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395" windowHeight="143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" i="1"/>
  <c r="E34"/>
  <c r="E29"/>
  <c r="C22"/>
  <c r="C20"/>
  <c r="C17"/>
  <c r="C14"/>
  <c r="C11"/>
  <c r="C7"/>
  <c r="I11" l="1"/>
  <c r="I3"/>
  <c r="G46"/>
  <c r="F46"/>
  <c r="D46"/>
  <c r="B46"/>
  <c r="I43"/>
  <c r="I41"/>
  <c r="I38"/>
  <c r="I34"/>
  <c r="I29"/>
  <c r="I22"/>
  <c r="I20"/>
  <c r="I17"/>
  <c r="I14"/>
  <c r="H11"/>
  <c r="I7"/>
  <c r="H7"/>
  <c r="H46" s="1"/>
  <c r="I46" l="1"/>
  <c r="C46"/>
  <c r="E46"/>
</calcChain>
</file>

<file path=xl/sharedStrings.xml><?xml version="1.0" encoding="utf-8"?>
<sst xmlns="http://schemas.openxmlformats.org/spreadsheetml/2006/main" count="101" uniqueCount="40">
  <si>
    <t>EPA OAQPS</t>
  </si>
  <si>
    <t xml:space="preserve"> EPA Regional Offices</t>
  </si>
  <si>
    <t>OID</t>
  </si>
  <si>
    <t>AQAD</t>
  </si>
  <si>
    <t xml:space="preserve">            Total EPA</t>
  </si>
  <si>
    <t>Item</t>
  </si>
  <si>
    <t>Hours</t>
  </si>
  <si>
    <t>Costs</t>
  </si>
  <si>
    <t>1. NAMS/SLAMS/PAMS oversight</t>
  </si>
  <si>
    <t>-</t>
  </si>
  <si>
    <t xml:space="preserve">     (includes site visits, annual</t>
  </si>
  <si>
    <t xml:space="preserve">     network review)</t>
  </si>
  <si>
    <t>2.  QA audits (includes perf. audits</t>
  </si>
  <si>
    <t xml:space="preserve">      NPAP, &amp; systems audits)</t>
  </si>
  <si>
    <t>3.  Regional monitoring meeting</t>
  </si>
  <si>
    <t xml:space="preserve">     with States</t>
  </si>
  <si>
    <t>4.  National or regional monitoring</t>
  </si>
  <si>
    <t xml:space="preserve">     meetings</t>
  </si>
  <si>
    <t>5.  105 Grant activities</t>
  </si>
  <si>
    <t>7.  Other items</t>
  </si>
  <si>
    <t>8.  Methods development in support of</t>
  </si>
  <si>
    <t xml:space="preserve">     regulatory program, and reference </t>
  </si>
  <si>
    <t xml:space="preserve">     and equivalent activities </t>
  </si>
  <si>
    <t xml:space="preserve">    (See footnote)</t>
  </si>
  <si>
    <t>9.  In-house burdens for AIRS/AQS</t>
  </si>
  <si>
    <t xml:space="preserve">      (includes AIRS Exec, AIRS TTN</t>
  </si>
  <si>
    <t xml:space="preserve">      Web/Homepage, AIRS conference, </t>
  </si>
  <si>
    <t xml:space="preserve">     training)</t>
  </si>
  <si>
    <t>10.  Contractor support including</t>
  </si>
  <si>
    <t xml:space="preserve">       hot line, enhancements</t>
  </si>
  <si>
    <t xml:space="preserve">      maintenance, training, etc.</t>
  </si>
  <si>
    <t xml:space="preserve">11.  Hardware/software NCC </t>
  </si>
  <si>
    <t xml:space="preserve">      burden, national AQS costs</t>
  </si>
  <si>
    <t>12.  AIR NOW</t>
  </si>
  <si>
    <t>13.  Other (software purchased</t>
  </si>
  <si>
    <t xml:space="preserve">      internal support</t>
  </si>
  <si>
    <t>Totals</t>
  </si>
  <si>
    <t>Table 23, Total EPA Burdens And Costs for CY-2013-2015</t>
  </si>
  <si>
    <t>Regional hourly average of 2012 GS 12-10 used</t>
  </si>
  <si>
    <t>HQ hourly average of 2012 GS 13-10 used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</si>
</sst>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[$$-409]#,##0"/>
  </numFmts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0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4" fillId="2" borderId="3" xfId="0" applyNumberFormat="1" applyFont="1" applyFill="1" applyBorder="1" applyAlignment="1"/>
    <xf numFmtId="0" fontId="4" fillId="2" borderId="0" xfId="0" applyNumberFormat="1" applyFont="1" applyFill="1" applyAlignment="1"/>
    <xf numFmtId="0" fontId="4" fillId="2" borderId="4" xfId="0" applyNumberFormat="1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/>
    <xf numFmtId="3" fontId="4" fillId="0" borderId="1" xfId="0" applyNumberFormat="1" applyFont="1" applyBorder="1" applyAlignment="1"/>
    <xf numFmtId="165" fontId="4" fillId="0" borderId="4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/>
    <xf numFmtId="0" fontId="4" fillId="0" borderId="3" xfId="0" applyNumberFormat="1" applyFont="1" applyBorder="1" applyAlignment="1"/>
    <xf numFmtId="3" fontId="4" fillId="0" borderId="3" xfId="0" applyNumberFormat="1" applyFont="1" applyBorder="1" applyAlignment="1"/>
    <xf numFmtId="165" fontId="4" fillId="0" borderId="5" xfId="0" applyNumberFormat="1" applyFont="1" applyBorder="1" applyAlignment="1"/>
    <xf numFmtId="0" fontId="4" fillId="0" borderId="5" xfId="0" applyNumberFormat="1" applyFont="1" applyBorder="1" applyAlignment="1"/>
    <xf numFmtId="0" fontId="4" fillId="0" borderId="4" xfId="0" applyNumberFormat="1" applyFont="1" applyBorder="1" applyAlignment="1"/>
    <xf numFmtId="0" fontId="4" fillId="0" borderId="3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3" borderId="6" xfId="0" applyNumberFormat="1" applyFont="1" applyFill="1" applyBorder="1" applyAlignment="1"/>
    <xf numFmtId="3" fontId="5" fillId="3" borderId="7" xfId="0" applyNumberFormat="1" applyFont="1" applyFill="1" applyBorder="1" applyAlignment="1"/>
    <xf numFmtId="165" fontId="5" fillId="3" borderId="7" xfId="0" applyNumberFormat="1" applyFont="1" applyFill="1" applyBorder="1" applyAlignment="1"/>
    <xf numFmtId="0" fontId="4" fillId="0" borderId="8" xfId="0" applyNumberFormat="1" applyFont="1" applyBorder="1" applyAlignment="1"/>
    <xf numFmtId="3" fontId="4" fillId="0" borderId="8" xfId="0" applyNumberFormat="1" applyFont="1" applyBorder="1" applyAlignment="1"/>
    <xf numFmtId="165" fontId="4" fillId="0" borderId="8" xfId="0" applyNumberFormat="1" applyFont="1" applyBorder="1" applyAlignment="1"/>
    <xf numFmtId="0" fontId="4" fillId="2" borderId="9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/>
    <xf numFmtId="165" fontId="4" fillId="0" borderId="10" xfId="0" applyNumberFormat="1" applyFont="1" applyBorder="1" applyAlignment="1"/>
    <xf numFmtId="165" fontId="4" fillId="0" borderId="10" xfId="0" applyNumberFormat="1" applyFont="1" applyBorder="1" applyAlignment="1">
      <alignment horizontal="right"/>
    </xf>
    <xf numFmtId="165" fontId="5" fillId="3" borderId="11" xfId="0" applyNumberFormat="1" applyFont="1" applyFill="1" applyBorder="1" applyAlignment="1"/>
    <xf numFmtId="0" fontId="4" fillId="2" borderId="12" xfId="0" applyNumberFormat="1" applyFont="1" applyFill="1" applyBorder="1" applyAlignment="1"/>
    <xf numFmtId="0" fontId="4" fillId="2" borderId="1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16" workbookViewId="0">
      <selection activeCell="E41" sqref="E41"/>
    </sheetView>
  </sheetViews>
  <sheetFormatPr defaultRowHeight="15"/>
  <cols>
    <col min="1" max="1" width="35.5703125" customWidth="1"/>
    <col min="3" max="3" width="13.85546875" customWidth="1"/>
    <col min="5" max="5" width="15.85546875" customWidth="1"/>
    <col min="7" max="7" width="11.28515625" customWidth="1"/>
    <col min="9" max="9" width="15.4257812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8">
      <c r="A2" s="1"/>
      <c r="B2" s="2" t="s">
        <v>37</v>
      </c>
      <c r="C2" s="1"/>
      <c r="D2" s="1"/>
      <c r="E2" s="1"/>
      <c r="F2" s="1"/>
      <c r="G2" s="1"/>
      <c r="H2" s="1"/>
      <c r="I2" s="1"/>
    </row>
    <row r="3" spans="1:9" ht="15.75">
      <c r="A3" s="1"/>
      <c r="B3" s="1"/>
      <c r="C3" s="1"/>
      <c r="D3" s="1"/>
      <c r="E3" s="1"/>
      <c r="F3" s="1"/>
      <c r="G3" s="1"/>
      <c r="H3" s="1"/>
      <c r="I3" s="3">
        <f ca="1">TODAY()</f>
        <v>41310</v>
      </c>
    </row>
    <row r="4" spans="1:9">
      <c r="A4" s="4"/>
      <c r="B4" s="4"/>
      <c r="C4" s="5"/>
      <c r="D4" s="4"/>
      <c r="E4" s="5" t="s">
        <v>0</v>
      </c>
      <c r="F4" s="5"/>
      <c r="G4" s="5"/>
      <c r="H4" s="8"/>
      <c r="I4" s="5"/>
    </row>
    <row r="5" spans="1:9">
      <c r="A5" s="6"/>
      <c r="B5" s="6" t="s">
        <v>1</v>
      </c>
      <c r="C5" s="7"/>
      <c r="D5" s="10" t="s">
        <v>2</v>
      </c>
      <c r="E5" s="5"/>
      <c r="F5" s="11" t="s">
        <v>3</v>
      </c>
      <c r="G5" s="5"/>
      <c r="H5" s="42" t="s">
        <v>4</v>
      </c>
      <c r="I5" s="43"/>
    </row>
    <row r="6" spans="1:9">
      <c r="A6" s="9" t="s">
        <v>5</v>
      </c>
      <c r="B6" s="10" t="s">
        <v>6</v>
      </c>
      <c r="C6" s="11" t="s">
        <v>7</v>
      </c>
      <c r="D6" s="10" t="s">
        <v>6</v>
      </c>
      <c r="E6" s="11" t="s">
        <v>7</v>
      </c>
      <c r="F6" s="11" t="s">
        <v>6</v>
      </c>
      <c r="G6" s="11" t="s">
        <v>7</v>
      </c>
      <c r="H6" s="10" t="s">
        <v>6</v>
      </c>
      <c r="I6" s="37" t="s">
        <v>7</v>
      </c>
    </row>
    <row r="7" spans="1:9">
      <c r="A7" s="12" t="s">
        <v>8</v>
      </c>
      <c r="B7" s="13">
        <v>75436</v>
      </c>
      <c r="C7" s="14">
        <f>+B7*42.86</f>
        <v>3233186.96</v>
      </c>
      <c r="D7" s="15" t="s">
        <v>9</v>
      </c>
      <c r="E7" s="16" t="s">
        <v>9</v>
      </c>
      <c r="F7" s="17">
        <v>43680</v>
      </c>
      <c r="G7" s="14">
        <f>+F7*50.97</f>
        <v>2226369.6</v>
      </c>
      <c r="H7" s="13">
        <f>+B7+F7</f>
        <v>119116</v>
      </c>
      <c r="I7" s="38">
        <f>+C7+G7</f>
        <v>5459556.5600000005</v>
      </c>
    </row>
    <row r="8" spans="1:9">
      <c r="A8" s="18" t="s">
        <v>10</v>
      </c>
      <c r="B8" s="19"/>
      <c r="C8" s="20"/>
      <c r="D8" s="18"/>
      <c r="E8" s="21"/>
      <c r="F8" s="21"/>
      <c r="G8" s="21"/>
      <c r="H8" s="19"/>
      <c r="I8" s="39"/>
    </row>
    <row r="9" spans="1:9">
      <c r="A9" s="18" t="s">
        <v>11</v>
      </c>
      <c r="B9" s="19"/>
      <c r="C9" s="20"/>
      <c r="D9" s="18"/>
      <c r="E9" s="21"/>
      <c r="F9" s="21"/>
      <c r="G9" s="21"/>
      <c r="H9" s="19"/>
      <c r="I9" s="39"/>
    </row>
    <row r="10" spans="1:9">
      <c r="A10" s="12"/>
      <c r="B10" s="13"/>
      <c r="C10" s="14"/>
      <c r="D10" s="12"/>
      <c r="E10" s="22"/>
      <c r="F10" s="22"/>
      <c r="G10" s="22"/>
      <c r="H10" s="13"/>
      <c r="I10" s="38"/>
    </row>
    <row r="11" spans="1:9">
      <c r="A11" s="18" t="s">
        <v>12</v>
      </c>
      <c r="B11" s="19">
        <v>31551</v>
      </c>
      <c r="C11" s="20">
        <f>+B11*42.86</f>
        <v>1352275.8599999999</v>
      </c>
      <c r="D11" s="23" t="s">
        <v>9</v>
      </c>
      <c r="E11" s="24" t="s">
        <v>9</v>
      </c>
      <c r="F11" s="24" t="s">
        <v>9</v>
      </c>
      <c r="G11" s="24" t="s">
        <v>9</v>
      </c>
      <c r="H11" s="19">
        <f>+B11</f>
        <v>31551</v>
      </c>
      <c r="I11" s="39">
        <f>+C11</f>
        <v>1352275.8599999999</v>
      </c>
    </row>
    <row r="12" spans="1:9">
      <c r="A12" s="18" t="s">
        <v>13</v>
      </c>
      <c r="B12" s="19"/>
      <c r="C12" s="20"/>
      <c r="D12" s="18"/>
      <c r="E12" s="21"/>
      <c r="F12" s="21"/>
      <c r="G12" s="21"/>
      <c r="H12" s="19"/>
      <c r="I12" s="39"/>
    </row>
    <row r="13" spans="1:9">
      <c r="A13" s="12"/>
      <c r="B13" s="13"/>
      <c r="C13" s="14"/>
      <c r="D13" s="12"/>
      <c r="E13" s="22"/>
      <c r="F13" s="22"/>
      <c r="G13" s="22"/>
      <c r="H13" s="13"/>
      <c r="I13" s="38"/>
    </row>
    <row r="14" spans="1:9">
      <c r="A14" s="18" t="s">
        <v>14</v>
      </c>
      <c r="B14" s="19">
        <v>4735</v>
      </c>
      <c r="C14" s="20">
        <f>+B14*42.86</f>
        <v>202942.1</v>
      </c>
      <c r="D14" s="23" t="s">
        <v>9</v>
      </c>
      <c r="E14" s="24" t="s">
        <v>9</v>
      </c>
      <c r="F14" s="24" t="s">
        <v>9</v>
      </c>
      <c r="G14" s="24" t="s">
        <v>9</v>
      </c>
      <c r="H14" s="19">
        <v>4735</v>
      </c>
      <c r="I14" s="39">
        <f>+C14</f>
        <v>202942.1</v>
      </c>
    </row>
    <row r="15" spans="1:9">
      <c r="A15" s="18" t="s">
        <v>15</v>
      </c>
      <c r="B15" s="19"/>
      <c r="C15" s="20"/>
      <c r="D15" s="18"/>
      <c r="E15" s="21"/>
      <c r="F15" s="21"/>
      <c r="G15" s="21"/>
      <c r="H15" s="19"/>
      <c r="I15" s="39"/>
    </row>
    <row r="16" spans="1:9">
      <c r="A16" s="12"/>
      <c r="B16" s="13"/>
      <c r="C16" s="14"/>
      <c r="D16" s="12"/>
      <c r="E16" s="22"/>
      <c r="F16" s="22"/>
      <c r="G16" s="22"/>
      <c r="H16" s="13"/>
      <c r="I16" s="38"/>
    </row>
    <row r="17" spans="1:9">
      <c r="A17" s="18" t="s">
        <v>16</v>
      </c>
      <c r="B17" s="19">
        <v>3486</v>
      </c>
      <c r="C17" s="20">
        <f>+B17*42.86</f>
        <v>149409.96</v>
      </c>
      <c r="D17" s="23" t="s">
        <v>9</v>
      </c>
      <c r="E17" s="24" t="s">
        <v>9</v>
      </c>
      <c r="F17" s="24" t="s">
        <v>9</v>
      </c>
      <c r="G17" s="24" t="s">
        <v>9</v>
      </c>
      <c r="H17" s="19">
        <v>3486</v>
      </c>
      <c r="I17" s="39">
        <f>+C17</f>
        <v>149409.96</v>
      </c>
    </row>
    <row r="18" spans="1:9">
      <c r="A18" s="18" t="s">
        <v>17</v>
      </c>
      <c r="B18" s="19"/>
      <c r="C18" s="20"/>
      <c r="D18" s="18"/>
      <c r="E18" s="21"/>
      <c r="F18" s="21"/>
      <c r="G18" s="21"/>
      <c r="H18" s="19"/>
      <c r="I18" s="39"/>
    </row>
    <row r="19" spans="1:9">
      <c r="A19" s="12"/>
      <c r="B19" s="13"/>
      <c r="C19" s="14"/>
      <c r="D19" s="12"/>
      <c r="E19" s="22"/>
      <c r="F19" s="22"/>
      <c r="G19" s="22"/>
      <c r="H19" s="13"/>
      <c r="I19" s="38"/>
    </row>
    <row r="20" spans="1:9">
      <c r="A20" s="18" t="s">
        <v>18</v>
      </c>
      <c r="B20" s="19">
        <v>13096</v>
      </c>
      <c r="C20" s="20">
        <f>+B20*42.86</f>
        <v>561294.55999999994</v>
      </c>
      <c r="D20" s="23" t="s">
        <v>9</v>
      </c>
      <c r="E20" s="24" t="s">
        <v>9</v>
      </c>
      <c r="F20" s="24" t="s">
        <v>9</v>
      </c>
      <c r="G20" s="24" t="s">
        <v>9</v>
      </c>
      <c r="H20" s="19">
        <v>13096</v>
      </c>
      <c r="I20" s="39">
        <f>+C20</f>
        <v>561294.55999999994</v>
      </c>
    </row>
    <row r="21" spans="1:9">
      <c r="A21" s="12"/>
      <c r="B21" s="13"/>
      <c r="C21" s="14"/>
      <c r="D21" s="15"/>
      <c r="E21" s="16"/>
      <c r="F21" s="16"/>
      <c r="G21" s="16"/>
      <c r="H21" s="13"/>
      <c r="I21" s="38"/>
    </row>
    <row r="22" spans="1:9">
      <c r="A22" s="18" t="s">
        <v>19</v>
      </c>
      <c r="B22" s="19">
        <v>7489</v>
      </c>
      <c r="C22" s="20">
        <f>+B22*42.86</f>
        <v>320978.53999999998</v>
      </c>
      <c r="D22" s="23" t="s">
        <v>9</v>
      </c>
      <c r="E22" s="24" t="s">
        <v>9</v>
      </c>
      <c r="F22" s="24" t="s">
        <v>9</v>
      </c>
      <c r="G22" s="24" t="s">
        <v>9</v>
      </c>
      <c r="H22" s="19">
        <v>7489</v>
      </c>
      <c r="I22" s="39">
        <f>+C22</f>
        <v>320978.53999999998</v>
      </c>
    </row>
    <row r="23" spans="1:9">
      <c r="A23" s="12"/>
      <c r="B23" s="13"/>
      <c r="C23" s="14"/>
      <c r="D23" s="12"/>
      <c r="E23" s="22"/>
      <c r="F23" s="22"/>
      <c r="G23" s="22"/>
      <c r="H23" s="13"/>
      <c r="I23" s="38"/>
    </row>
    <row r="24" spans="1:9">
      <c r="A24" s="18" t="s">
        <v>20</v>
      </c>
      <c r="B24" s="25" t="s">
        <v>9</v>
      </c>
      <c r="C24" s="26" t="s">
        <v>9</v>
      </c>
      <c r="D24" s="25" t="s">
        <v>9</v>
      </c>
      <c r="E24" s="24" t="s">
        <v>9</v>
      </c>
      <c r="F24" s="24" t="s">
        <v>9</v>
      </c>
      <c r="G24" s="24" t="s">
        <v>9</v>
      </c>
      <c r="H24" s="25" t="s">
        <v>9</v>
      </c>
      <c r="I24" s="40" t="s">
        <v>9</v>
      </c>
    </row>
    <row r="25" spans="1:9">
      <c r="A25" s="18" t="s">
        <v>21</v>
      </c>
      <c r="B25" s="19"/>
      <c r="C25" s="20"/>
      <c r="D25" s="19"/>
      <c r="E25" s="21"/>
      <c r="F25" s="21"/>
      <c r="G25" s="21"/>
      <c r="H25" s="19"/>
      <c r="I25" s="39"/>
    </row>
    <row r="26" spans="1:9">
      <c r="A26" s="18" t="s">
        <v>22</v>
      </c>
      <c r="B26" s="19"/>
      <c r="C26" s="20"/>
      <c r="D26" s="19"/>
      <c r="E26" s="21"/>
      <c r="F26" s="21"/>
      <c r="G26" s="21"/>
      <c r="H26" s="19"/>
      <c r="I26" s="39"/>
    </row>
    <row r="27" spans="1:9">
      <c r="A27" s="18" t="s">
        <v>23</v>
      </c>
      <c r="B27" s="19"/>
      <c r="C27" s="20"/>
      <c r="D27" s="19"/>
      <c r="E27" s="21"/>
      <c r="F27" s="21"/>
      <c r="G27" s="21"/>
      <c r="H27" s="19"/>
      <c r="I27" s="39"/>
    </row>
    <row r="28" spans="1:9">
      <c r="A28" s="12"/>
      <c r="B28" s="13"/>
      <c r="C28" s="14"/>
      <c r="D28" s="13"/>
      <c r="E28" s="22"/>
      <c r="F28" s="22"/>
      <c r="G28" s="22"/>
      <c r="H28" s="13"/>
      <c r="I28" s="38"/>
    </row>
    <row r="29" spans="1:9">
      <c r="A29" s="18" t="s">
        <v>24</v>
      </c>
      <c r="B29" s="27" t="s">
        <v>9</v>
      </c>
      <c r="C29" s="26" t="s">
        <v>9</v>
      </c>
      <c r="D29" s="19">
        <v>10296</v>
      </c>
      <c r="E29" s="20">
        <f>+D29*50.97</f>
        <v>524787.12</v>
      </c>
      <c r="F29" s="24" t="s">
        <v>9</v>
      </c>
      <c r="G29" s="24" t="s">
        <v>9</v>
      </c>
      <c r="H29" s="19">
        <v>10296</v>
      </c>
      <c r="I29" s="39">
        <f>+E29</f>
        <v>524787.12</v>
      </c>
    </row>
    <row r="30" spans="1:9">
      <c r="A30" s="18" t="s">
        <v>25</v>
      </c>
      <c r="B30" s="19"/>
      <c r="C30" s="20"/>
      <c r="D30" s="19"/>
      <c r="E30" s="21"/>
      <c r="F30" s="21"/>
      <c r="G30" s="21"/>
      <c r="H30" s="19"/>
      <c r="I30" s="39"/>
    </row>
    <row r="31" spans="1:9">
      <c r="A31" s="18" t="s">
        <v>26</v>
      </c>
      <c r="B31" s="19"/>
      <c r="C31" s="20"/>
      <c r="D31" s="19"/>
      <c r="E31" s="21"/>
      <c r="F31" s="21"/>
      <c r="G31" s="21"/>
      <c r="H31" s="19"/>
      <c r="I31" s="39"/>
    </row>
    <row r="32" spans="1:9">
      <c r="A32" s="18" t="s">
        <v>27</v>
      </c>
      <c r="B32" s="19"/>
      <c r="C32" s="20"/>
      <c r="D32" s="19"/>
      <c r="E32" s="21"/>
      <c r="F32" s="21"/>
      <c r="G32" s="21"/>
      <c r="H32" s="19"/>
      <c r="I32" s="39"/>
    </row>
    <row r="33" spans="1:9">
      <c r="A33" s="18"/>
      <c r="B33" s="19"/>
      <c r="C33" s="20"/>
      <c r="D33" s="19"/>
      <c r="E33" s="21"/>
      <c r="F33" s="21"/>
      <c r="G33" s="21"/>
      <c r="H33" s="19"/>
      <c r="I33" s="39"/>
    </row>
    <row r="34" spans="1:9">
      <c r="A34" s="12" t="s">
        <v>28</v>
      </c>
      <c r="B34" s="28" t="s">
        <v>9</v>
      </c>
      <c r="C34" s="29" t="s">
        <v>9</v>
      </c>
      <c r="D34" s="13">
        <v>3000</v>
      </c>
      <c r="E34" s="14">
        <f>+D34*50.97</f>
        <v>152910</v>
      </c>
      <c r="F34" s="16" t="s">
        <v>9</v>
      </c>
      <c r="G34" s="16" t="s">
        <v>9</v>
      </c>
      <c r="H34" s="13">
        <v>3000</v>
      </c>
      <c r="I34" s="38">
        <f>+E34</f>
        <v>152910</v>
      </c>
    </row>
    <row r="35" spans="1:9">
      <c r="A35" s="18" t="s">
        <v>29</v>
      </c>
      <c r="B35" s="19"/>
      <c r="C35" s="20"/>
      <c r="D35" s="19"/>
      <c r="E35" s="21"/>
      <c r="F35" s="21"/>
      <c r="G35" s="21"/>
      <c r="H35" s="19"/>
      <c r="I35" s="39"/>
    </row>
    <row r="36" spans="1:9">
      <c r="A36" s="18" t="s">
        <v>30</v>
      </c>
      <c r="B36" s="19"/>
      <c r="C36" s="20"/>
      <c r="D36" s="19"/>
      <c r="E36" s="21"/>
      <c r="F36" s="21"/>
      <c r="G36" s="21"/>
      <c r="H36" s="19"/>
      <c r="I36" s="39"/>
    </row>
    <row r="37" spans="1:9">
      <c r="A37" s="18"/>
      <c r="B37" s="19"/>
      <c r="C37" s="20"/>
      <c r="D37" s="19"/>
      <c r="E37" s="21"/>
      <c r="F37" s="21"/>
      <c r="G37" s="21"/>
      <c r="H37" s="19"/>
      <c r="I37" s="39"/>
    </row>
    <row r="38" spans="1:9">
      <c r="A38" s="12" t="s">
        <v>31</v>
      </c>
      <c r="B38" s="28" t="s">
        <v>9</v>
      </c>
      <c r="C38" s="29" t="s">
        <v>9</v>
      </c>
      <c r="D38" s="30" t="s">
        <v>9</v>
      </c>
      <c r="E38" s="14">
        <v>1090829</v>
      </c>
      <c r="F38" s="16" t="s">
        <v>9</v>
      </c>
      <c r="G38" s="16" t="s">
        <v>9</v>
      </c>
      <c r="H38" s="30" t="s">
        <v>9</v>
      </c>
      <c r="I38" s="38">
        <f>+E38</f>
        <v>1090829</v>
      </c>
    </row>
    <row r="39" spans="1:9">
      <c r="A39" s="18" t="s">
        <v>32</v>
      </c>
      <c r="B39" s="19"/>
      <c r="C39" s="20"/>
      <c r="D39" s="19"/>
      <c r="E39" s="21"/>
      <c r="F39" s="21"/>
      <c r="G39" s="21"/>
      <c r="H39" s="19"/>
      <c r="I39" s="39"/>
    </row>
    <row r="40" spans="1:9">
      <c r="A40" s="18"/>
      <c r="B40" s="19"/>
      <c r="C40" s="20"/>
      <c r="D40" s="19"/>
      <c r="E40" s="21"/>
      <c r="F40" s="21"/>
      <c r="G40" s="21"/>
      <c r="H40" s="19"/>
      <c r="I40" s="39"/>
    </row>
    <row r="41" spans="1:9">
      <c r="A41" s="12" t="s">
        <v>33</v>
      </c>
      <c r="B41" s="28" t="s">
        <v>9</v>
      </c>
      <c r="C41" s="29" t="s">
        <v>9</v>
      </c>
      <c r="D41" s="30" t="s">
        <v>9</v>
      </c>
      <c r="E41" s="14">
        <v>1116700</v>
      </c>
      <c r="F41" s="16" t="s">
        <v>9</v>
      </c>
      <c r="G41" s="16" t="s">
        <v>9</v>
      </c>
      <c r="H41" s="30" t="s">
        <v>9</v>
      </c>
      <c r="I41" s="38">
        <f>+E41</f>
        <v>1116700</v>
      </c>
    </row>
    <row r="42" spans="1:9">
      <c r="A42" s="18"/>
      <c r="B42" s="19"/>
      <c r="C42" s="20"/>
      <c r="D42" s="19"/>
      <c r="E42" s="21"/>
      <c r="F42" s="21"/>
      <c r="G42" s="21"/>
      <c r="H42" s="19"/>
      <c r="I42" s="39"/>
    </row>
    <row r="43" spans="1:9">
      <c r="A43" s="12" t="s">
        <v>34</v>
      </c>
      <c r="B43" s="28" t="s">
        <v>9</v>
      </c>
      <c r="C43" s="29" t="s">
        <v>9</v>
      </c>
      <c r="D43" s="30" t="s">
        <v>9</v>
      </c>
      <c r="E43" s="14">
        <v>83044</v>
      </c>
      <c r="F43" s="16" t="s">
        <v>9</v>
      </c>
      <c r="G43" s="16" t="s">
        <v>9</v>
      </c>
      <c r="H43" s="30" t="s">
        <v>9</v>
      </c>
      <c r="I43" s="38">
        <f>+E43</f>
        <v>83044</v>
      </c>
    </row>
    <row r="44" spans="1:9">
      <c r="A44" s="18" t="s">
        <v>35</v>
      </c>
      <c r="B44" s="19"/>
      <c r="C44" s="20"/>
      <c r="D44" s="19"/>
      <c r="E44" s="21"/>
      <c r="F44" s="21"/>
      <c r="G44" s="21"/>
      <c r="H44" s="19"/>
      <c r="I44" s="39"/>
    </row>
    <row r="45" spans="1:9" ht="15.75" thickBot="1">
      <c r="A45" s="18"/>
      <c r="B45" s="19"/>
      <c r="C45" s="20"/>
      <c r="D45" s="19"/>
      <c r="E45" s="21"/>
      <c r="F45" s="21"/>
      <c r="G45" s="21"/>
      <c r="H45" s="19"/>
      <c r="I45" s="39"/>
    </row>
    <row r="46" spans="1:9" ht="15.75" thickBot="1">
      <c r="A46" s="31" t="s">
        <v>36</v>
      </c>
      <c r="B46" s="32">
        <f t="shared" ref="B46:I46" si="0">SUM(B7:B43)</f>
        <v>135793</v>
      </c>
      <c r="C46" s="33">
        <f t="shared" si="0"/>
        <v>5820087.9799999995</v>
      </c>
      <c r="D46" s="32">
        <f t="shared" si="0"/>
        <v>13296</v>
      </c>
      <c r="E46" s="33">
        <f t="shared" si="0"/>
        <v>2968270.12</v>
      </c>
      <c r="F46" s="32">
        <f t="shared" si="0"/>
        <v>43680</v>
      </c>
      <c r="G46" s="33">
        <f t="shared" si="0"/>
        <v>2226369.6</v>
      </c>
      <c r="H46" s="32">
        <f t="shared" si="0"/>
        <v>192769</v>
      </c>
      <c r="I46" s="41">
        <f t="shared" si="0"/>
        <v>11014727.699999999</v>
      </c>
    </row>
    <row r="47" spans="1:9">
      <c r="A47" s="34"/>
      <c r="B47" s="35"/>
      <c r="C47" s="36"/>
      <c r="D47" s="34"/>
      <c r="E47" s="34"/>
      <c r="F47" s="34"/>
      <c r="G47" s="34"/>
      <c r="H47" s="34"/>
      <c r="I47" s="34"/>
    </row>
    <row r="49" spans="1:1">
      <c r="A49" t="s">
        <v>38</v>
      </c>
    </row>
    <row r="50" spans="1:1">
      <c r="A50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EPA</cp:lastModifiedBy>
  <dcterms:created xsi:type="dcterms:W3CDTF">2012-01-31T12:17:50Z</dcterms:created>
  <dcterms:modified xsi:type="dcterms:W3CDTF">2013-02-05T19:18:23Z</dcterms:modified>
</cp:coreProperties>
</file>