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804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<sst xmlns="http://schemas.openxmlformats.org/spreadsheetml/2006/main" count="76" uniqueCount="60">
  <si>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</si>
  <si>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</si>
  <si>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</si>
  <si>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</si>
  <si>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</si>
  <si>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</si>
  <si>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</si>
  <si>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</si>
  <si>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</si>
  <si>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</si>
  <si>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</si>
  <si>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</si>
  <si>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</si>
  <si>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</si>
  <si>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</si>
  <si>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</si>
  <si>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</si>
  <si>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</si>
  <si>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</si>
  <si>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</si>
  <si>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</si>
  <si>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</si>
  <si>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</si>
  <si>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</si>
  <si>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</si>
  <si>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</si>
  <si>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</si>
  <si>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</si>
  <si>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</si>
  <si>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Blood and Blood Products Certification</t>
  </si>
  <si>
    <t>9</t>
  </si>
  <si>
    <t>Official Identification</t>
  </si>
  <si>
    <t>12</t>
  </si>
  <si>
    <t>Request for Classification as Negligible or Controlled Risk</t>
  </si>
  <si>
    <t>14</t>
  </si>
  <si>
    <t xml:space="preserve">Retention of Classification as Either Negligible Risk or Controlled </t>
  </si>
  <si>
    <t>Risk</t>
  </si>
  <si>
    <t>Declaration of Importation VS 17-29</t>
  </si>
  <si>
    <t>Written Notiifcation for Transit of Articles</t>
  </si>
  <si>
    <t>Export Certificate from Canada</t>
  </si>
  <si>
    <t>Bovine Imports from Mexico</t>
  </si>
  <si>
    <t>Bovine Export Health Certificate: Risk Classification</t>
  </si>
  <si>
    <t>Commodities Export Health Certificate: Risk Classification</t>
  </si>
  <si>
    <t>Export Health Certificate: Gelatin</t>
  </si>
  <si>
    <t xml:space="preserve">United States Veterinary Permit for Importation and </t>
  </si>
  <si>
    <t xml:space="preserve">Transportation of Controlled Material and Organism and Vectors </t>
  </si>
  <si>
    <t>Vs 16-3</t>
  </si>
  <si>
    <t>Permit for the Import of Serum</t>
  </si>
  <si>
    <t xml:space="preserve">Original Certificate for Processed Animal Protein, Offal, Tankage, </t>
  </si>
  <si>
    <t xml:space="preserve">Fat, Glands, Certain Tallow Other Than Tallow Derivatives, </t>
  </si>
  <si>
    <t>and Serum</t>
  </si>
  <si>
    <t xml:space="preserve">Certificate to Import Meant-and-Bone Meal and Greaves Derived </t>
  </si>
  <si>
    <t>From Bovines</t>
  </si>
  <si>
    <t>Certifcate to Import Collagen Derived From Bovines</t>
  </si>
  <si>
    <t>Certificate to Import Derivatives of Tallow Derived from Bovines</t>
  </si>
  <si>
    <t>Certifcate to Import Dicalcium Phosphate Derived from Bovines</t>
  </si>
  <si>
    <t xml:space="preserve">Certifcate to Import Processed Animla Protein Derived From </t>
  </si>
  <si>
    <t xml:space="preserve">Animals Other Than Ruminants from BSE Negligible Risk or </t>
  </si>
  <si>
    <t>Controlled Risk Regions</t>
  </si>
  <si>
    <t>OMB Control No.
0579-0393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</si>
</sst>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2.75"/>
  <cols>
    <col min="2" max="2" width="41.7109375" style="0" customWidth="1"/>
    <col min="4" max="4" width="9.28125" style="9" customWidth="1"/>
    <col min="5" max="5" width="9.28125" style="7" customWidth="1"/>
    <col min="6" max="6" width="9.28125" style="12" customWidth="1"/>
    <col min="7" max="7" width="12.28125" style="4" customWidth="1"/>
    <col min="8" max="8" width="9.28125" style="7" customWidth="1"/>
    <col min="9" max="10" width="9.281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59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280</v>
      </c>
      <c r="D6" s="29">
        <v>0.25</v>
      </c>
      <c r="E6" s="5">
        <f aca="true" t="shared" si="0" ref="E6:E17">+C6*D6</f>
        <v>70</v>
      </c>
      <c r="F6" s="21" t="s">
        <v>30</v>
      </c>
      <c r="G6" s="25">
        <v>27.21</v>
      </c>
      <c r="H6" s="26">
        <f aca="true" t="shared" si="1" ref="H6:H17">+E6*G6</f>
        <v>1904.7</v>
      </c>
      <c r="I6" s="26">
        <f aca="true" t="shared" si="2" ref="I6:I17">+H6*0.139</f>
        <v>264.7533</v>
      </c>
      <c r="J6" s="26">
        <f aca="true" t="shared" si="3" ref="J6:J17">+H6+I6</f>
        <v>2169.4533</v>
      </c>
      <c r="K6" s="2"/>
    </row>
    <row r="7" spans="1:11" ht="12.75">
      <c r="A7" s="2"/>
      <c r="B7" s="2" t="s">
        <v>31</v>
      </c>
      <c r="C7" s="5">
        <v>125</v>
      </c>
      <c r="D7" s="29">
        <v>0.33</v>
      </c>
      <c r="E7" s="5">
        <f t="shared" si="0"/>
        <v>41.25</v>
      </c>
      <c r="F7" s="21" t="s">
        <v>32</v>
      </c>
      <c r="G7" s="25">
        <v>39.46</v>
      </c>
      <c r="H7" s="26">
        <f t="shared" si="1"/>
        <v>1627.7250000000001</v>
      </c>
      <c r="I7" s="26">
        <f t="shared" si="2"/>
        <v>226.25377500000005</v>
      </c>
      <c r="J7" s="26">
        <f t="shared" si="3"/>
        <v>1853.9787750000003</v>
      </c>
      <c r="K7" s="2"/>
    </row>
    <row r="8" spans="1:11" s="31" customFormat="1" ht="12.75">
      <c r="A8" s="30"/>
      <c r="B8" s="30" t="s">
        <v>33</v>
      </c>
      <c r="C8" s="32">
        <v>2</v>
      </c>
      <c r="D8" s="33">
        <v>0.5</v>
      </c>
      <c r="E8" s="32">
        <v>1</v>
      </c>
      <c r="F8" s="34" t="s">
        <v>34</v>
      </c>
      <c r="G8" s="35">
        <v>55.45</v>
      </c>
      <c r="H8" s="36">
        <f t="shared" si="1"/>
        <v>55.45</v>
      </c>
      <c r="I8" s="36">
        <f t="shared" si="2"/>
        <v>7.707550000000001</v>
      </c>
      <c r="J8" s="36">
        <f t="shared" si="3"/>
        <v>63.15755</v>
      </c>
      <c r="K8" s="30"/>
    </row>
    <row r="9" spans="1:11" s="31" customFormat="1" ht="12.75">
      <c r="A9" s="30"/>
      <c r="B9" s="30" t="s">
        <v>35</v>
      </c>
      <c r="C9" s="32">
        <v>2</v>
      </c>
      <c r="D9" s="33">
        <v>0.083</v>
      </c>
      <c r="E9" s="32">
        <v>1</v>
      </c>
      <c r="F9" s="34" t="s">
        <v>34</v>
      </c>
      <c r="G9" s="35">
        <v>55.45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36</v>
      </c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 t="s">
        <v>37</v>
      </c>
      <c r="C11" s="5">
        <v>10000</v>
      </c>
      <c r="D11" s="29">
        <v>0.333</v>
      </c>
      <c r="E11" s="5">
        <f t="shared" si="0"/>
        <v>3330</v>
      </c>
      <c r="F11" s="21" t="s">
        <v>32</v>
      </c>
      <c r="G11" s="25">
        <v>39.46</v>
      </c>
      <c r="H11" s="26">
        <f t="shared" si="1"/>
        <v>131401.8</v>
      </c>
      <c r="I11" s="26">
        <f t="shared" si="2"/>
        <v>18264.8502</v>
      </c>
      <c r="J11" s="26">
        <f t="shared" si="3"/>
        <v>149666.65019999997</v>
      </c>
      <c r="K11" s="2"/>
    </row>
    <row r="12" spans="1:11" ht="12.75">
      <c r="A12" s="2"/>
      <c r="B12" s="2" t="s">
        <v>38</v>
      </c>
      <c r="C12" s="5">
        <v>400</v>
      </c>
      <c r="D12" s="29">
        <v>0.25</v>
      </c>
      <c r="E12" s="5">
        <f t="shared" si="0"/>
        <v>100</v>
      </c>
      <c r="F12" s="21" t="s">
        <v>30</v>
      </c>
      <c r="G12" s="25">
        <v>27.21</v>
      </c>
      <c r="H12" s="26">
        <f t="shared" si="1"/>
        <v>2721</v>
      </c>
      <c r="I12" s="26">
        <f t="shared" si="2"/>
        <v>378.21900000000005</v>
      </c>
      <c r="J12" s="26">
        <f t="shared" si="3"/>
        <v>3099.219</v>
      </c>
      <c r="K12" s="2"/>
    </row>
    <row r="13" spans="1:11" ht="12.75">
      <c r="A13" s="2"/>
      <c r="B13" s="2" t="s">
        <v>39</v>
      </c>
      <c r="C13" s="5">
        <v>10000</v>
      </c>
      <c r="D13" s="29">
        <v>0.333</v>
      </c>
      <c r="E13" s="5">
        <f t="shared" si="0"/>
        <v>3330</v>
      </c>
      <c r="F13" s="21" t="s">
        <v>32</v>
      </c>
      <c r="G13" s="25">
        <v>39.46</v>
      </c>
      <c r="H13" s="26">
        <f t="shared" si="1"/>
        <v>131401.8</v>
      </c>
      <c r="I13" s="26">
        <f t="shared" si="2"/>
        <v>18264.8502</v>
      </c>
      <c r="J13" s="26">
        <f t="shared" si="3"/>
        <v>149666.65019999997</v>
      </c>
      <c r="K13" s="2"/>
    </row>
    <row r="14" spans="1:11" s="31" customFormat="1" ht="12.75">
      <c r="A14" s="30"/>
      <c r="B14" s="30" t="s">
        <v>40</v>
      </c>
      <c r="C14" s="32">
        <v>10000</v>
      </c>
      <c r="D14" s="33">
        <v>0.333</v>
      </c>
      <c r="E14" s="32">
        <f t="shared" si="0"/>
        <v>3330</v>
      </c>
      <c r="F14" s="34" t="s">
        <v>32</v>
      </c>
      <c r="G14" s="35">
        <v>39.46</v>
      </c>
      <c r="H14" s="36">
        <f t="shared" si="1"/>
        <v>131401.8</v>
      </c>
      <c r="I14" s="36">
        <f t="shared" si="2"/>
        <v>18264.8502</v>
      </c>
      <c r="J14" s="36">
        <f t="shared" si="3"/>
        <v>149666.65019999997</v>
      </c>
      <c r="K14" s="30"/>
    </row>
    <row r="15" spans="1:11" s="31" customFormat="1" ht="12.75">
      <c r="A15" s="30"/>
      <c r="B15" s="30" t="s">
        <v>41</v>
      </c>
      <c r="C15" s="32">
        <v>200</v>
      </c>
      <c r="D15" s="33">
        <v>0.333</v>
      </c>
      <c r="E15" s="32">
        <f t="shared" si="0"/>
        <v>66.60000000000001</v>
      </c>
      <c r="F15" s="34" t="s">
        <v>32</v>
      </c>
      <c r="G15" s="35">
        <v>39.46</v>
      </c>
      <c r="H15" s="36">
        <f t="shared" si="1"/>
        <v>2628.0360000000005</v>
      </c>
      <c r="I15" s="36">
        <f t="shared" si="2"/>
        <v>365.29700400000013</v>
      </c>
      <c r="J15" s="36">
        <f t="shared" si="3"/>
        <v>2993.3330040000005</v>
      </c>
      <c r="K15" s="30"/>
    </row>
    <row r="16" spans="1:11" ht="12.75">
      <c r="A16" s="30"/>
      <c r="B16" s="30" t="s">
        <v>42</v>
      </c>
      <c r="C16" s="32">
        <v>400</v>
      </c>
      <c r="D16" s="33">
        <v>0.25</v>
      </c>
      <c r="E16" s="32">
        <f t="shared" si="0"/>
        <v>100</v>
      </c>
      <c r="F16" s="34" t="s">
        <v>30</v>
      </c>
      <c r="G16" s="35">
        <v>27.21</v>
      </c>
      <c r="H16" s="36">
        <f t="shared" si="1"/>
        <v>2721</v>
      </c>
      <c r="I16" s="36">
        <f t="shared" si="2"/>
        <v>378.21900000000005</v>
      </c>
      <c r="J16" s="36">
        <f t="shared" si="3"/>
        <v>3099.219</v>
      </c>
      <c r="K16" s="30"/>
    </row>
    <row r="17" spans="1:11" s="31" customFormat="1" ht="12.75">
      <c r="A17" s="30"/>
      <c r="B17" s="30" t="s">
        <v>43</v>
      </c>
      <c r="C17" s="32">
        <v>400</v>
      </c>
      <c r="D17" s="33">
        <v>0.25</v>
      </c>
      <c r="E17" s="32">
        <f t="shared" si="0"/>
        <v>100</v>
      </c>
      <c r="F17" s="34" t="s">
        <v>30</v>
      </c>
      <c r="G17" s="35">
        <v>27.21</v>
      </c>
      <c r="H17" s="36">
        <f t="shared" si="1"/>
        <v>2721</v>
      </c>
      <c r="I17" s="36">
        <f t="shared" si="2"/>
        <v>378.21900000000005</v>
      </c>
      <c r="J17" s="36">
        <f t="shared" si="3"/>
        <v>3099.219</v>
      </c>
      <c r="K17" s="30"/>
    </row>
    <row r="18" spans="1:11" s="31" customFormat="1" ht="12.75">
      <c r="A18" s="2"/>
      <c r="B18" s="2" t="s">
        <v>44</v>
      </c>
      <c r="C18" s="5">
        <v>200</v>
      </c>
      <c r="D18" s="29">
        <v>1</v>
      </c>
      <c r="E18" s="5">
        <f aca="true" t="shared" si="4" ref="E18:E28">+C18*D18</f>
        <v>200</v>
      </c>
      <c r="F18" s="21" t="s">
        <v>34</v>
      </c>
      <c r="G18" s="25">
        <v>55.45</v>
      </c>
      <c r="H18" s="26">
        <f aca="true" t="shared" si="5" ref="H18:H27">+E18*G18</f>
        <v>11090</v>
      </c>
      <c r="I18" s="26">
        <f aca="true" t="shared" si="6" ref="I18:I27">+H18*0.139</f>
        <v>1541.5100000000002</v>
      </c>
      <c r="J18" s="26">
        <f aca="true" t="shared" si="7" ref="J18:J27">+H18+I18</f>
        <v>12631.51</v>
      </c>
      <c r="K18" s="2"/>
    </row>
    <row r="19" spans="1:11" s="31" customFormat="1" ht="12.75">
      <c r="A19" s="2"/>
      <c r="B19" s="2" t="s">
        <v>45</v>
      </c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 t="s">
        <v>46</v>
      </c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 t="s">
        <v>47</v>
      </c>
      <c r="C21" s="5">
        <v>70</v>
      </c>
      <c r="D21" s="29">
        <v>1</v>
      </c>
      <c r="E21" s="5">
        <f t="shared" si="4"/>
        <v>70</v>
      </c>
      <c r="F21" s="21" t="s">
        <v>34</v>
      </c>
      <c r="G21" s="25">
        <v>55.45</v>
      </c>
      <c r="H21" s="26">
        <f t="shared" si="5"/>
        <v>3881.5</v>
      </c>
      <c r="I21" s="26">
        <f t="shared" si="6"/>
        <v>539.5285</v>
      </c>
      <c r="J21" s="26">
        <f t="shared" si="7"/>
        <v>4421.0285</v>
      </c>
      <c r="K21" s="2"/>
    </row>
    <row r="22" spans="1:11" s="31" customFormat="1" ht="12.75">
      <c r="A22" s="2"/>
      <c r="B22" s="2" t="s">
        <v>48</v>
      </c>
      <c r="C22" s="5">
        <v>18</v>
      </c>
      <c r="D22" s="29">
        <v>0.25</v>
      </c>
      <c r="E22" s="5">
        <f t="shared" si="4"/>
        <v>4.5</v>
      </c>
      <c r="F22" s="21" t="s">
        <v>30</v>
      </c>
      <c r="G22" s="25">
        <v>27.21</v>
      </c>
      <c r="H22" s="26">
        <f t="shared" si="5"/>
        <v>122.44500000000001</v>
      </c>
      <c r="I22" s="26">
        <f t="shared" si="6"/>
        <v>17.019855000000003</v>
      </c>
      <c r="J22" s="26">
        <f t="shared" si="7"/>
        <v>139.464855</v>
      </c>
      <c r="K22" s="2"/>
    </row>
    <row r="23" spans="1:11" s="31" customFormat="1" ht="12.75">
      <c r="A23" s="2"/>
      <c r="B23" s="2" t="s">
        <v>49</v>
      </c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 t="s">
        <v>50</v>
      </c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 t="s">
        <v>51</v>
      </c>
      <c r="C25" s="5">
        <v>12</v>
      </c>
      <c r="D25" s="29">
        <v>0.25</v>
      </c>
      <c r="E25" s="5">
        <f t="shared" si="4"/>
        <v>3</v>
      </c>
      <c r="F25" s="21" t="s">
        <v>30</v>
      </c>
      <c r="G25" s="25">
        <v>27.21</v>
      </c>
      <c r="H25" s="26">
        <f t="shared" si="5"/>
        <v>81.63</v>
      </c>
      <c r="I25" s="26">
        <f t="shared" si="6"/>
        <v>11.34657</v>
      </c>
      <c r="J25" s="26">
        <f t="shared" si="7"/>
        <v>92.97657</v>
      </c>
      <c r="K25" s="2"/>
    </row>
    <row r="26" spans="1:11" ht="12.75">
      <c r="A26" s="2"/>
      <c r="B26" s="2" t="s">
        <v>52</v>
      </c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 t="s">
        <v>53</v>
      </c>
      <c r="C27" s="5">
        <v>40</v>
      </c>
      <c r="D27" s="29">
        <v>0.25</v>
      </c>
      <c r="E27" s="5">
        <f t="shared" si="4"/>
        <v>10</v>
      </c>
      <c r="F27" s="21" t="s">
        <v>30</v>
      </c>
      <c r="G27" s="25">
        <v>27.21</v>
      </c>
      <c r="H27" s="26">
        <f t="shared" si="5"/>
        <v>272.1</v>
      </c>
      <c r="I27" s="26">
        <f t="shared" si="6"/>
        <v>37.82190000000001</v>
      </c>
      <c r="J27" s="26">
        <f t="shared" si="7"/>
        <v>309.92190000000005</v>
      </c>
      <c r="K27" s="2"/>
    </row>
    <row r="28" spans="1:11" ht="12.75">
      <c r="A28" s="30"/>
      <c r="B28" s="30" t="s">
        <v>54</v>
      </c>
      <c r="C28" s="32">
        <v>30</v>
      </c>
      <c r="D28" s="33">
        <v>0.25</v>
      </c>
      <c r="E28" s="32">
        <f t="shared" si="4"/>
        <v>7.5</v>
      </c>
      <c r="F28" s="34" t="s">
        <v>30</v>
      </c>
      <c r="G28" s="35">
        <v>27.21</v>
      </c>
      <c r="H28" s="36">
        <f aca="true" t="shared" si="8" ref="H28:H38">+E28*G28</f>
        <v>204.07500000000002</v>
      </c>
      <c r="I28" s="36">
        <f aca="true" t="shared" si="9" ref="I28:I38">+H28*0.139</f>
        <v>28.366425000000007</v>
      </c>
      <c r="J28" s="36">
        <f aca="true" t="shared" si="10" ref="J28:J38">+H28+I28</f>
        <v>232.44142500000004</v>
      </c>
      <c r="K28" s="30"/>
    </row>
    <row r="29" spans="1:11" ht="12.75">
      <c r="A29" s="2"/>
      <c r="B29" s="2" t="s">
        <v>55</v>
      </c>
      <c r="C29" s="5">
        <v>20</v>
      </c>
      <c r="D29" s="29">
        <v>0.25</v>
      </c>
      <c r="E29" s="5">
        <f>+C29*D29</f>
        <v>5</v>
      </c>
      <c r="F29" s="21" t="s">
        <v>30</v>
      </c>
      <c r="G29" s="25">
        <v>27.21</v>
      </c>
      <c r="H29" s="26">
        <f>+E29*G29</f>
        <v>136.05</v>
      </c>
      <c r="I29" s="26">
        <f>+H29*0.139</f>
        <v>18.910950000000003</v>
      </c>
      <c r="J29" s="26">
        <f>+H29+I29</f>
        <v>154.96095000000003</v>
      </c>
      <c r="K29" s="2"/>
    </row>
    <row r="30" spans="1:11" ht="12.75">
      <c r="A30" s="30"/>
      <c r="B30" s="30" t="s">
        <v>56</v>
      </c>
      <c r="C30" s="32">
        <v>300</v>
      </c>
      <c r="D30" s="33">
        <v>0.25</v>
      </c>
      <c r="E30" s="32">
        <f aca="true" t="shared" si="11" ref="E30:E38">+C30*D30</f>
        <v>75</v>
      </c>
      <c r="F30" s="34" t="s">
        <v>30</v>
      </c>
      <c r="G30" s="35">
        <v>27.21</v>
      </c>
      <c r="H30" s="36">
        <f t="shared" si="8"/>
        <v>2040.75</v>
      </c>
      <c r="I30" s="36">
        <f t="shared" si="9"/>
        <v>283.66425000000004</v>
      </c>
      <c r="J30" s="36">
        <f t="shared" si="10"/>
        <v>2324.41425</v>
      </c>
      <c r="K30" s="30"/>
    </row>
    <row r="31" spans="1:11" ht="12.75">
      <c r="A31" s="30"/>
      <c r="B31" s="30" t="s">
        <v>57</v>
      </c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 t="s">
        <v>58</v>
      </c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10844.85</v>
      </c>
      <c r="F39" s="27"/>
      <c r="G39" s="25"/>
      <c r="H39" s="26">
        <f>SUM(H6:H38)</f>
        <v>426421.1282</v>
      </c>
      <c r="I39" s="26">
        <f>SUM(I6:I38)</f>
        <v>59272.53681980001</v>
      </c>
      <c r="J39" s="26">
        <f>SUM(J6:J38)</f>
        <v>485693.66501979996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2013-12-05T16:28:34Z</cp:lastPrinted>
  <dcterms:created xsi:type="dcterms:W3CDTF">2001-05-15T11:23:39Z</dcterms:created>
  <dcterms:modified xsi:type="dcterms:W3CDTF">2013-12-05T23:21:42Z</dcterms:modified>
  <cp:category/>
  <cp:version/>
  <cp:contentType/>
  <cp:contentStatus/>
</cp:coreProperties>
</file>