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 fullCalcOnLoad="1"/>
</workbook>
</file>

<file path=xl/calcChain.xml><?xml version="1.0" encoding="utf-8"?>
<calcChain xmlns="http://schemas.openxmlformats.org/spreadsheetml/2006/main">
  <c r="E14" i="2" l="1"/>
  <c r="H14" i="2"/>
  <c r="I14" i="2"/>
  <c r="J14" i="2"/>
  <c r="E15" i="2"/>
  <c r="H15" i="2"/>
  <c r="E16" i="2"/>
  <c r="H16" i="2"/>
  <c r="H6" i="2"/>
  <c r="I6" i="2"/>
  <c r="E38" i="2"/>
  <c r="E37" i="2"/>
  <c r="H37" i="2"/>
  <c r="E35" i="2"/>
  <c r="H35" i="2"/>
  <c r="E28" i="2"/>
  <c r="H28" i="2"/>
  <c r="E17" i="2"/>
  <c r="H38" i="2"/>
  <c r="I38" i="2"/>
  <c r="J38" i="2"/>
  <c r="H17" i="2"/>
  <c r="I17" i="2"/>
  <c r="J9" i="2"/>
  <c r="H8" i="2"/>
  <c r="I8" i="2"/>
  <c r="E11" i="2"/>
  <c r="H11" i="2"/>
  <c r="I11" i="2"/>
  <c r="E10" i="2"/>
  <c r="H10" i="2"/>
  <c r="I10" i="2"/>
  <c r="E34" i="2"/>
  <c r="H34" i="2"/>
  <c r="I34" i="2"/>
  <c r="E13" i="2"/>
  <c r="H13" i="2"/>
  <c r="I13" i="2"/>
  <c r="E7" i="2"/>
  <c r="H7" i="2"/>
  <c r="I7" i="2"/>
  <c r="E12" i="2"/>
  <c r="H12" i="2"/>
  <c r="I12" i="2"/>
  <c r="E29" i="2"/>
  <c r="H29" i="2"/>
  <c r="I29" i="2"/>
  <c r="E26" i="2"/>
  <c r="H26" i="2"/>
  <c r="I26" i="2"/>
  <c r="E21" i="2"/>
  <c r="H21" i="2"/>
  <c r="I21" i="2"/>
  <c r="E24" i="2"/>
  <c r="H24" i="2"/>
  <c r="I24" i="2"/>
  <c r="E22" i="2"/>
  <c r="H22" i="2"/>
  <c r="I22" i="2"/>
  <c r="E23" i="2"/>
  <c r="H23" i="2"/>
  <c r="I23" i="2"/>
  <c r="E25" i="2"/>
  <c r="H25" i="2"/>
  <c r="I25" i="2"/>
  <c r="E36" i="2"/>
  <c r="H36" i="2"/>
  <c r="I36" i="2"/>
  <c r="J36" i="2"/>
  <c r="E32" i="2"/>
  <c r="H32" i="2"/>
  <c r="E33" i="2"/>
  <c r="H33" i="2"/>
  <c r="E30" i="2"/>
  <c r="H30" i="2"/>
  <c r="I30" i="2"/>
  <c r="J30" i="2"/>
  <c r="E18" i="2"/>
  <c r="E39" i="2"/>
  <c r="E19" i="2"/>
  <c r="H19" i="2"/>
  <c r="I19" i="2"/>
  <c r="E20" i="2"/>
  <c r="H20" i="2"/>
  <c r="E27" i="2"/>
  <c r="H27" i="2"/>
  <c r="I27" i="2"/>
  <c r="J27" i="2"/>
  <c r="E31" i="2"/>
  <c r="H31" i="2"/>
  <c r="J6" i="2"/>
  <c r="I33" i="2"/>
  <c r="J33" i="2"/>
  <c r="J15" i="2"/>
  <c r="I15" i="2"/>
  <c r="I31" i="2"/>
  <c r="J31" i="2"/>
  <c r="J28" i="2"/>
  <c r="I32" i="2"/>
  <c r="J32" i="2"/>
  <c r="I35" i="2"/>
  <c r="J35" i="2"/>
  <c r="I20" i="2"/>
  <c r="J20" i="2"/>
  <c r="J37" i="2"/>
  <c r="I37" i="2"/>
  <c r="I16" i="2"/>
  <c r="J16" i="2"/>
  <c r="J19" i="2"/>
  <c r="I28" i="2"/>
  <c r="J25" i="2"/>
  <c r="J23" i="2"/>
  <c r="J22" i="2"/>
  <c r="J24" i="2"/>
  <c r="J21" i="2"/>
  <c r="J26" i="2"/>
  <c r="J29" i="2"/>
  <c r="J12" i="2"/>
  <c r="J7" i="2"/>
  <c r="J13" i="2"/>
  <c r="J34" i="2"/>
  <c r="J10" i="2"/>
  <c r="J11" i="2"/>
  <c r="J8" i="2"/>
  <c r="J17" i="2"/>
  <c r="H18" i="2"/>
  <c r="H39" i="2"/>
  <c r="I18" i="2"/>
  <c r="I39" i="2"/>
  <c r="J18" i="2"/>
  <c r="J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<sst xmlns="http://schemas.openxmlformats.org/spreadsheetml/2006/main" count="37" uniqueCount="35">
  <si>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</si>
  <si>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</si>
  <si>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</si>
  <si>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</si>
  <si>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</si>
  <si>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</si>
  <si>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</si>
  <si>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</si>
  <si>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</si>
  <si>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</si>
  <si>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</si>
  <si>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</si>
  <si>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</si>
  <si>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</si>
  <si>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</si>
  <si>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</si>
  <si>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</si>
  <si>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</si>
  <si>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</si>
  <si>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</si>
  <si>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</si>
  <si>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</si>
  <si>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</si>
  <si>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</si>
  <si>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</si>
  <si>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</si>
  <si>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</si>
  <si>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</si>
  <si>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</si>
  <si>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Emerald Ash Borer Material from Canada</t>
  </si>
  <si>
    <t>OMB Control No.
0579-0319</t>
  </si>
  <si>
    <t>Phytosanitary Certificate (foreign)</t>
  </si>
  <si>
    <t>11</t>
  </si>
  <si>
    <t>Application for Permit to Import Timber or Timber Products</t>
  </si>
  <si>
    <t xml:space="preserve">Certificate of Inspection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</si>
</sst>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J9" sqref="J9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2</v>
      </c>
      <c r="D6" s="29">
        <v>0.1</v>
      </c>
      <c r="E6" s="5">
        <v>1</v>
      </c>
      <c r="F6" s="21" t="s">
        <v>32</v>
      </c>
      <c r="G6" s="25">
        <v>32.92</v>
      </c>
      <c r="H6" s="26">
        <f t="shared" ref="H6:H17" si="0">+E6*G6</f>
        <v>32.92</v>
      </c>
      <c r="I6" s="26">
        <f t="shared" ref="I6:I17" si="1">+H6*0.139</f>
        <v>4.5758800000000006</v>
      </c>
      <c r="J6" s="26">
        <f t="shared" ref="J6:J17" si="2">+H6+I6</f>
        <v>37.49588</v>
      </c>
      <c r="K6" s="2"/>
    </row>
    <row r="7" spans="1:11" x14ac:dyDescent="0.2">
      <c r="A7" s="2"/>
      <c r="B7" s="2" t="s">
        <v>33</v>
      </c>
      <c r="C7" s="5">
        <v>3</v>
      </c>
      <c r="D7" s="29">
        <v>0.5</v>
      </c>
      <c r="E7" s="5">
        <f t="shared" ref="E7:E17" si="3">+C7*D7</f>
        <v>1.5</v>
      </c>
      <c r="F7" s="21" t="s">
        <v>32</v>
      </c>
      <c r="G7" s="25">
        <v>32.92</v>
      </c>
      <c r="H7" s="26">
        <f t="shared" si="0"/>
        <v>49.38</v>
      </c>
      <c r="I7" s="26">
        <f t="shared" si="1"/>
        <v>6.8638200000000014</v>
      </c>
      <c r="J7" s="26">
        <f t="shared" si="2"/>
        <v>56.243820000000007</v>
      </c>
      <c r="K7" s="2"/>
    </row>
    <row r="8" spans="1:11" s="31" customFormat="1" x14ac:dyDescent="0.2">
      <c r="A8" s="30"/>
      <c r="B8" s="30" t="s">
        <v>34</v>
      </c>
      <c r="C8" s="32">
        <v>1</v>
      </c>
      <c r="D8" s="33">
        <v>0.05</v>
      </c>
      <c r="E8" s="32">
        <v>1</v>
      </c>
      <c r="F8" s="34" t="s">
        <v>32</v>
      </c>
      <c r="G8" s="35">
        <v>32.92</v>
      </c>
      <c r="H8" s="36">
        <f t="shared" si="0"/>
        <v>32.92</v>
      </c>
      <c r="I8" s="36">
        <f t="shared" si="1"/>
        <v>4.5758800000000006</v>
      </c>
      <c r="J8" s="36">
        <f t="shared" si="2"/>
        <v>37.49588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2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3"/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3.66</v>
      </c>
      <c r="F39" s="27"/>
      <c r="G39" s="25"/>
      <c r="H39" s="26">
        <f>SUM(H6:H38)</f>
        <v>115.22000000000001</v>
      </c>
      <c r="I39" s="26">
        <f>SUM(I6:I38)</f>
        <v>16.015580000000003</v>
      </c>
      <c r="J39" s="26">
        <f>SUM(J6:J38)</f>
        <v>131.23558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Canada EAB Host Material</Project_x0020_Name>
    <OMB_x0020_control_x0020__x0023_ xmlns="64E31D74-685E-46CD-AE51-A264634057B8">0579-0319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AE48DA85-F558-4081-94E9-497BC95C04E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BE087B1-0CBD-445B-8476-B048D28817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734CC-58B8-4B9B-8BF5-BE79480C86B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04992F1-05B6-4908-9236-3E60114DB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EB01147-32DC-44AB-8245-2871A39683F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d6d8045-9bce-45b8-96e9-ffa15b628da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64E31D74-685E-46CD-AE51-A264634057B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2013-06-04T17:44:10Z</cp:lastPrinted>
  <dcterms:created xsi:type="dcterms:W3CDTF">2001-05-15T11:23:39Z</dcterms:created>
  <dcterms:modified xsi:type="dcterms:W3CDTF">2013-06-19T11:51:15Z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A7UXA6N55WET-2455-340</vt:lpwstr>
  </property>
  <property fmtid="{D5CDD505-2E9C-101B-9397-08002B2CF9AE}" pid="3" name="_dlc_DocIdItemGuid">
    <vt:lpwstr>e7a51c7d-b901-49b5-b44f-d226fe6baac2</vt:lpwstr>
  </property>
  <property fmtid="{D5CDD505-2E9C-101B-9397-08002B2CF9AE}" pid="4" name="_dlc_DocIdUrl">
    <vt:lpwstr>http://sp.we.aphis.gov/PPQ/policy/php/rpm/Paperwork Burden/_layouts/DocIdRedir.aspx?ID=A7UXA6N55WET-2455-340, A7UXA6N55WET-2455-340</vt:lpwstr>
  </property>
</Properties>
</file>