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" windowWidth="11328" windowHeight="6528"/>
  </bookViews>
  <sheets>
    <sheet name="ApplicantRecipient Burden" sheetId="1" r:id="rId1"/>
    <sheet name="Fed Burden" sheetId="2" r:id="rId2"/>
  </sheets>
  <calcPr calcId="152511"/>
</workbook>
</file>

<file path=xl/calcChain.xml><?xml version="1.0" encoding="utf-8"?>
<calcChain xmlns="http://schemas.openxmlformats.org/spreadsheetml/2006/main">
  <c r="H9" i="1" l="1"/>
  <c r="J9" i="1" s="1"/>
  <c r="F30" i="1"/>
  <c r="H30" i="1" s="1"/>
  <c r="F7" i="1"/>
  <c r="H7" i="1" s="1"/>
  <c r="J7" i="1" s="1"/>
  <c r="F6" i="1"/>
  <c r="H6" i="1" s="1"/>
  <c r="J6" i="1" s="1"/>
  <c r="F27" i="1"/>
  <c r="H27" i="1" s="1"/>
  <c r="F20" i="1"/>
  <c r="H20" i="1" s="1"/>
  <c r="J20" i="1" s="1"/>
  <c r="F5" i="1"/>
  <c r="H5" i="1" s="1"/>
  <c r="J5" i="1" s="1"/>
  <c r="F4" i="1"/>
  <c r="H4" i="1" s="1"/>
  <c r="J4" i="1" s="1"/>
  <c r="F3" i="1"/>
  <c r="J7" i="2"/>
  <c r="H3" i="1" l="1"/>
  <c r="F4" i="2"/>
  <c r="H4" i="2" s="1"/>
  <c r="J4" i="2" s="1"/>
  <c r="F5" i="2"/>
  <c r="H5" i="2" s="1"/>
  <c r="J5" i="2" s="1"/>
  <c r="F6" i="2"/>
  <c r="H6" i="2" s="1"/>
  <c r="F3" i="2"/>
  <c r="H3" i="2" s="1"/>
  <c r="J3" i="2" s="1"/>
  <c r="J3" i="1" l="1"/>
  <c r="J6" i="2"/>
  <c r="J9" i="2" s="1"/>
  <c r="H9" i="2"/>
  <c r="F8" i="1"/>
  <c r="F28" i="1"/>
  <c r="H28" i="1" s="1"/>
  <c r="F26" i="1"/>
  <c r="F29" i="1"/>
  <c r="H29" i="1" s="1"/>
  <c r="H13" i="1"/>
  <c r="H14" i="1"/>
  <c r="J14" i="1" s="1"/>
  <c r="H15" i="1"/>
  <c r="J15" i="1" s="1"/>
  <c r="H16" i="1"/>
  <c r="J16" i="1" s="1"/>
  <c r="H17" i="1"/>
  <c r="J17" i="1" s="1"/>
  <c r="H18" i="1"/>
  <c r="J18" i="1" s="1"/>
  <c r="F19" i="1"/>
  <c r="H19" i="1" s="1"/>
  <c r="J19" i="1" s="1"/>
  <c r="F21" i="1"/>
  <c r="H21" i="1" s="1"/>
  <c r="J21" i="1" s="1"/>
  <c r="H8" i="1" l="1"/>
  <c r="F23" i="1"/>
  <c r="H26" i="1"/>
  <c r="J13" i="1"/>
  <c r="J8" i="1" l="1"/>
  <c r="H23" i="1"/>
  <c r="J23" i="1"/>
</calcChain>
</file>

<file path=xl/sharedStrings.xml><?xml version="1.0" encoding="utf-8"?>
<sst xmlns="http://schemas.openxmlformats.org/spreadsheetml/2006/main" count="97" uniqueCount="71">
  <si>
    <t>Organizational Documents</t>
  </si>
  <si>
    <t>Written</t>
  </si>
  <si>
    <t>4284.638(a)(2)(ii)</t>
  </si>
  <si>
    <t>4284.638(a)(2)(i)</t>
  </si>
  <si>
    <t>Scope of Work</t>
  </si>
  <si>
    <t>4284.638(a)(2)(iii)</t>
  </si>
  <si>
    <t>Narrative</t>
  </si>
  <si>
    <t>4284.638(a)(2)(iv)</t>
  </si>
  <si>
    <t>Evaluation Method</t>
  </si>
  <si>
    <t>4284.638(a)(2)(vi)</t>
  </si>
  <si>
    <t>Intergov. Review Comments</t>
  </si>
  <si>
    <t>4284.656(a)</t>
  </si>
  <si>
    <t>4284.656(b)</t>
  </si>
  <si>
    <t>Project Evaluation</t>
  </si>
  <si>
    <t>4284.638(c)</t>
  </si>
  <si>
    <t>Letter of Intent to Meet Conditions</t>
  </si>
  <si>
    <t>Request for Advance or Reimbursement</t>
  </si>
  <si>
    <t>DOCKET TOTAL</t>
  </si>
  <si>
    <t xml:space="preserve">Section of Regulation </t>
  </si>
  <si>
    <t xml:space="preserve">Title  </t>
  </si>
  <si>
    <t xml:space="preserve">Form Number      </t>
  </si>
  <si>
    <t xml:space="preserve">Estimated Number of Respondents </t>
  </si>
  <si>
    <t xml:space="preserve">Reports Filed Annually   </t>
  </si>
  <si>
    <t>Total Annual Responses</t>
  </si>
  <si>
    <t>Estimated Number of Hours Per Response</t>
  </si>
  <si>
    <t xml:space="preserve">Estimated Total Hours      </t>
  </si>
  <si>
    <t xml:space="preserve">Wage Class (per hour)   </t>
  </si>
  <si>
    <t>Cost to the Public</t>
  </si>
  <si>
    <t>4284.638(a)(1)</t>
  </si>
  <si>
    <t xml:space="preserve">4284.638(a)(2)(v) </t>
  </si>
  <si>
    <t>Process Applications</t>
  </si>
  <si>
    <t>Monitor Awards</t>
  </si>
  <si>
    <t>N/A</t>
  </si>
  <si>
    <t>Data Entry</t>
  </si>
  <si>
    <t>National Office Oversight</t>
  </si>
  <si>
    <t>TOTAL</t>
  </si>
  <si>
    <t>Prepare Award Documents</t>
  </si>
  <si>
    <t>4284.638(b)</t>
  </si>
  <si>
    <t>Form 
AD-1047</t>
  </si>
  <si>
    <t>Form
AD-1048</t>
  </si>
  <si>
    <t>PAPERWORK REQUIREMENTS - FORMS</t>
  </si>
  <si>
    <t>Form
AD-1049</t>
  </si>
  <si>
    <t>Federal Financial Report</t>
  </si>
  <si>
    <t>PAPERWORK REQUIREMENTS - NO FORMS</t>
  </si>
  <si>
    <t>Financial Statements and Audit</t>
  </si>
  <si>
    <t>Performance Report</t>
  </si>
  <si>
    <t>Final Report</t>
  </si>
  <si>
    <t>Disclosure of Lobbying Activities</t>
  </si>
  <si>
    <t>4284.638(d)</t>
  </si>
  <si>
    <t>Assurance Agreement</t>
  </si>
  <si>
    <t>Request for Obligation of Funds</t>
  </si>
  <si>
    <t>Request for Environmental Information</t>
  </si>
  <si>
    <t>4284.638(d)(1)</t>
  </si>
  <si>
    <t>4284.638(d)(3)</t>
  </si>
  <si>
    <t>4284.630(b)</t>
  </si>
  <si>
    <t>Certification Regarding Debarment, Suspension, and Other Responsibility Matters - Primary Covered Transactions</t>
  </si>
  <si>
    <t>Certification Regarding Debarment, Suspension, and Other Responsibility Matters - Lower-Tier Covered Transactions</t>
  </si>
  <si>
    <t>Certification Regarding Drug-Free Workplace Requirements (Grants)</t>
  </si>
  <si>
    <t>NOFA</t>
  </si>
  <si>
    <t>RBS Grant Agreement</t>
  </si>
  <si>
    <t>RD 400-4 (0575-0018)</t>
  </si>
  <si>
    <t>SF-270   (4040-0012)</t>
  </si>
  <si>
    <t>SF-LLL   (4040-0013)</t>
  </si>
  <si>
    <t>RD 1940-20 (0575-0094)</t>
  </si>
  <si>
    <t>SF-425   (4040-0014)</t>
  </si>
  <si>
    <t>RD 1942-46 (0570-0062)</t>
  </si>
  <si>
    <t>RD 1940-1  (0575-0062)</t>
  </si>
  <si>
    <t>RD 4280-2 (0570-0067)</t>
  </si>
  <si>
    <t>SF-424 - CF (4040-0004)</t>
  </si>
  <si>
    <t>Application for Federal Assistance (For Nonconstruction) Burden Accounted for under RCF</t>
  </si>
  <si>
    <t xml:space="preserve">FORM BURDEN APPROVED UNDER OTHER NUMBERS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</si>
</sst>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1" applyNumberFormat="1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5" fontId="0" fillId="0" borderId="0" xfId="0" applyNumberFormat="1"/>
    <xf numFmtId="44" fontId="0" fillId="0" borderId="0" xfId="1" applyFont="1"/>
    <xf numFmtId="44" fontId="0" fillId="0" borderId="0" xfId="0" applyNumberFormat="1"/>
    <xf numFmtId="166" fontId="0" fillId="0" borderId="0" xfId="2" applyNumberFormat="1" applyFont="1"/>
    <xf numFmtId="4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3" fontId="0" fillId="0" borderId="0" xfId="2" applyFont="1" applyAlignment="1">
      <alignment horizontal="center" wrapText="1"/>
    </xf>
    <xf numFmtId="43" fontId="3" fillId="0" borderId="0" xfId="2" applyFont="1" applyAlignment="1">
      <alignment horizontal="center" wrapText="1"/>
    </xf>
    <xf numFmtId="164" fontId="3" fillId="0" borderId="0" xfId="1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4" fillId="0" borderId="0" xfId="0" quotePrefix="1" applyFont="1"/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I18" sqref="I18"/>
    </sheetView>
  </sheetViews>
  <sheetFormatPr defaultRowHeight="13.2" x14ac:dyDescent="0.25"/>
  <cols>
    <col min="1" max="1" width="14.88671875" style="1" customWidth="1"/>
    <col min="2" max="2" width="27.44140625" style="1" customWidth="1"/>
    <col min="3" max="3" width="11.33203125" style="1" customWidth="1"/>
    <col min="4" max="4" width="12.109375" style="1" customWidth="1"/>
    <col min="5" max="5" width="8" style="1" customWidth="1"/>
    <col min="6" max="6" width="10" style="1" customWidth="1"/>
    <col min="7" max="7" width="9.88671875" style="1" customWidth="1"/>
    <col min="8" max="8" width="10.6640625" style="1" customWidth="1"/>
    <col min="9" max="9" width="9.109375" style="3"/>
    <col min="10" max="10" width="12.6640625" style="1" bestFit="1" customWidth="1"/>
  </cols>
  <sheetData>
    <row r="1" spans="1:10" ht="50.25" customHeight="1" x14ac:dyDescent="0.25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3" t="s">
        <v>26</v>
      </c>
      <c r="J1" s="1" t="s">
        <v>27</v>
      </c>
    </row>
    <row r="2" spans="1:10" x14ac:dyDescent="0.25">
      <c r="A2" s="25" t="s">
        <v>40</v>
      </c>
      <c r="B2" s="25"/>
    </row>
    <row r="3" spans="1:10" ht="52.8" x14ac:dyDescent="0.25">
      <c r="A3" s="1" t="s">
        <v>37</v>
      </c>
      <c r="B3" s="16" t="s">
        <v>55</v>
      </c>
      <c r="C3" s="1" t="s">
        <v>38</v>
      </c>
      <c r="D3" s="1">
        <v>41</v>
      </c>
      <c r="E3" s="1">
        <v>1</v>
      </c>
      <c r="F3" s="1">
        <f t="shared" ref="F3:F8" si="0">D3*E3</f>
        <v>41</v>
      </c>
      <c r="G3" s="1">
        <v>0.25</v>
      </c>
      <c r="H3" s="18">
        <f t="shared" ref="H3:H9" si="1">F3*G3</f>
        <v>10.25</v>
      </c>
      <c r="I3" s="3">
        <v>50</v>
      </c>
      <c r="J3" s="15">
        <f>H3*I3</f>
        <v>512.5</v>
      </c>
    </row>
    <row r="4" spans="1:10" ht="66" x14ac:dyDescent="0.25">
      <c r="A4" s="1" t="s">
        <v>37</v>
      </c>
      <c r="B4" s="16" t="s">
        <v>56</v>
      </c>
      <c r="C4" s="1" t="s">
        <v>39</v>
      </c>
      <c r="D4" s="1">
        <v>41</v>
      </c>
      <c r="E4" s="1">
        <v>1</v>
      </c>
      <c r="F4" s="1">
        <f t="shared" si="0"/>
        <v>41</v>
      </c>
      <c r="G4" s="1">
        <v>0.25</v>
      </c>
      <c r="H4" s="18">
        <f t="shared" si="1"/>
        <v>10.25</v>
      </c>
      <c r="I4" s="3">
        <v>50</v>
      </c>
      <c r="J4" s="15">
        <f>H4*I4</f>
        <v>512.5</v>
      </c>
    </row>
    <row r="5" spans="1:10" ht="39.6" x14ac:dyDescent="0.25">
      <c r="A5" s="1" t="s">
        <v>37</v>
      </c>
      <c r="B5" s="16" t="s">
        <v>57</v>
      </c>
      <c r="C5" s="16" t="s">
        <v>41</v>
      </c>
      <c r="D5" s="1">
        <v>41</v>
      </c>
      <c r="E5" s="1">
        <v>1</v>
      </c>
      <c r="F5" s="1">
        <f t="shared" si="0"/>
        <v>41</v>
      </c>
      <c r="G5" s="1">
        <v>0.25</v>
      </c>
      <c r="H5" s="18">
        <f t="shared" si="1"/>
        <v>10.25</v>
      </c>
      <c r="I5" s="3">
        <v>50</v>
      </c>
      <c r="J5" s="15">
        <f>H5*I5</f>
        <v>512.5</v>
      </c>
    </row>
    <row r="6" spans="1:10" ht="26.4" x14ac:dyDescent="0.25">
      <c r="A6" s="16" t="s">
        <v>52</v>
      </c>
      <c r="B6" s="16" t="s">
        <v>49</v>
      </c>
      <c r="C6" s="16" t="s">
        <v>60</v>
      </c>
      <c r="D6" s="1">
        <v>41</v>
      </c>
      <c r="E6" s="1">
        <v>1</v>
      </c>
      <c r="F6" s="1">
        <f t="shared" si="0"/>
        <v>41</v>
      </c>
      <c r="G6" s="1">
        <v>0.5</v>
      </c>
      <c r="H6" s="1">
        <f t="shared" si="1"/>
        <v>20.5</v>
      </c>
      <c r="I6" s="3">
        <v>50</v>
      </c>
      <c r="J6" s="15">
        <f t="shared" ref="J6:J9" si="2">H6*I6</f>
        <v>1025</v>
      </c>
    </row>
    <row r="7" spans="1:10" ht="26.4" x14ac:dyDescent="0.25">
      <c r="A7" s="16" t="s">
        <v>53</v>
      </c>
      <c r="B7" s="16" t="s">
        <v>50</v>
      </c>
      <c r="C7" s="16" t="s">
        <v>66</v>
      </c>
      <c r="D7" s="1">
        <v>41</v>
      </c>
      <c r="E7" s="1">
        <v>1</v>
      </c>
      <c r="F7" s="1">
        <f t="shared" si="0"/>
        <v>41</v>
      </c>
      <c r="G7" s="1">
        <v>0.5</v>
      </c>
      <c r="H7" s="1">
        <f t="shared" si="1"/>
        <v>20.5</v>
      </c>
      <c r="I7" s="3">
        <v>50</v>
      </c>
      <c r="J7" s="15">
        <f t="shared" si="2"/>
        <v>1025</v>
      </c>
    </row>
    <row r="8" spans="1:10" ht="26.4" x14ac:dyDescent="0.25">
      <c r="A8" s="1" t="s">
        <v>14</v>
      </c>
      <c r="B8" s="1" t="s">
        <v>15</v>
      </c>
      <c r="C8" s="16" t="s">
        <v>65</v>
      </c>
      <c r="D8" s="1">
        <v>41</v>
      </c>
      <c r="E8" s="1">
        <v>1</v>
      </c>
      <c r="F8" s="1">
        <f t="shared" si="0"/>
        <v>41</v>
      </c>
      <c r="G8" s="1">
        <v>1</v>
      </c>
      <c r="H8" s="1">
        <f t="shared" si="1"/>
        <v>41</v>
      </c>
      <c r="I8" s="3">
        <v>50</v>
      </c>
      <c r="J8" s="15">
        <f t="shared" si="2"/>
        <v>2050</v>
      </c>
    </row>
    <row r="9" spans="1:10" ht="26.4" x14ac:dyDescent="0.25">
      <c r="A9" s="1" t="s">
        <v>58</v>
      </c>
      <c r="B9" s="1" t="s">
        <v>59</v>
      </c>
      <c r="C9" s="1" t="s">
        <v>67</v>
      </c>
      <c r="D9" s="1">
        <v>41</v>
      </c>
      <c r="E9" s="1">
        <v>1</v>
      </c>
      <c r="F9" s="1">
        <v>41</v>
      </c>
      <c r="G9" s="1">
        <v>1</v>
      </c>
      <c r="H9" s="1">
        <f t="shared" si="1"/>
        <v>41</v>
      </c>
      <c r="I9" s="3">
        <v>50</v>
      </c>
      <c r="J9" s="15">
        <f t="shared" si="2"/>
        <v>2050</v>
      </c>
    </row>
    <row r="10" spans="1:10" x14ac:dyDescent="0.25">
      <c r="B10" s="16"/>
      <c r="C10" s="16"/>
      <c r="H10" s="18"/>
      <c r="J10" s="15"/>
    </row>
    <row r="11" spans="1:10" x14ac:dyDescent="0.25">
      <c r="C11" s="16"/>
      <c r="H11" s="18"/>
      <c r="J11" s="15"/>
    </row>
    <row r="12" spans="1:10" x14ac:dyDescent="0.25">
      <c r="A12" s="2" t="s">
        <v>43</v>
      </c>
      <c r="H12" s="18"/>
    </row>
    <row r="13" spans="1:10" ht="26.4" x14ac:dyDescent="0.25">
      <c r="A13" s="1" t="s">
        <v>3</v>
      </c>
      <c r="B13" s="1" t="s">
        <v>0</v>
      </c>
      <c r="C13" s="1" t="s">
        <v>1</v>
      </c>
      <c r="D13" s="1">
        <v>267</v>
      </c>
      <c r="E13" s="1">
        <v>1</v>
      </c>
      <c r="F13" s="1">
        <v>267</v>
      </c>
      <c r="G13" s="1">
        <v>1</v>
      </c>
      <c r="H13" s="18">
        <f t="shared" ref="H13:H18" si="3">F13*G13</f>
        <v>267</v>
      </c>
      <c r="I13" s="3">
        <v>50</v>
      </c>
      <c r="J13" s="3">
        <f>(H13*I13)</f>
        <v>13350</v>
      </c>
    </row>
    <row r="14" spans="1:10" ht="12" customHeight="1" x14ac:dyDescent="0.25">
      <c r="A14" s="1" t="s">
        <v>2</v>
      </c>
      <c r="B14" s="1" t="s">
        <v>4</v>
      </c>
      <c r="C14" s="1" t="s">
        <v>1</v>
      </c>
      <c r="D14" s="1">
        <v>267</v>
      </c>
      <c r="E14" s="1">
        <v>1</v>
      </c>
      <c r="F14" s="1">
        <v>267</v>
      </c>
      <c r="G14" s="1">
        <v>30</v>
      </c>
      <c r="H14" s="18">
        <f t="shared" si="3"/>
        <v>8010</v>
      </c>
      <c r="I14" s="3">
        <v>50</v>
      </c>
      <c r="J14" s="4">
        <f t="shared" ref="J14:J21" si="4">H14*I14</f>
        <v>400500</v>
      </c>
    </row>
    <row r="15" spans="1:10" ht="15" customHeight="1" x14ac:dyDescent="0.25">
      <c r="A15" s="1" t="s">
        <v>5</v>
      </c>
      <c r="B15" s="1" t="s">
        <v>6</v>
      </c>
      <c r="C15" s="1" t="s">
        <v>1</v>
      </c>
      <c r="D15" s="1">
        <v>267</v>
      </c>
      <c r="E15" s="1">
        <v>1</v>
      </c>
      <c r="F15" s="1">
        <v>267</v>
      </c>
      <c r="G15" s="1">
        <v>14</v>
      </c>
      <c r="H15" s="18">
        <f t="shared" si="3"/>
        <v>3738</v>
      </c>
      <c r="I15" s="3">
        <v>50</v>
      </c>
      <c r="J15" s="4">
        <f t="shared" si="4"/>
        <v>186900</v>
      </c>
    </row>
    <row r="16" spans="1:10" ht="12.75" customHeight="1" x14ac:dyDescent="0.25">
      <c r="A16" s="1" t="s">
        <v>7</v>
      </c>
      <c r="B16" s="16" t="s">
        <v>44</v>
      </c>
      <c r="C16" s="1" t="s">
        <v>1</v>
      </c>
      <c r="D16" s="1">
        <v>267</v>
      </c>
      <c r="E16" s="1">
        <v>1</v>
      </c>
      <c r="F16" s="1">
        <v>267</v>
      </c>
      <c r="G16" s="1">
        <v>0.5</v>
      </c>
      <c r="H16" s="18">
        <f t="shared" si="3"/>
        <v>133.5</v>
      </c>
      <c r="I16" s="3">
        <v>50</v>
      </c>
      <c r="J16" s="4">
        <f t="shared" si="4"/>
        <v>6675</v>
      </c>
    </row>
    <row r="17" spans="1:12" ht="15" customHeight="1" x14ac:dyDescent="0.25">
      <c r="A17" s="1" t="s">
        <v>29</v>
      </c>
      <c r="B17" s="1" t="s">
        <v>8</v>
      </c>
      <c r="C17" s="1" t="s">
        <v>1</v>
      </c>
      <c r="D17" s="1">
        <v>267</v>
      </c>
      <c r="E17" s="1">
        <v>1</v>
      </c>
      <c r="F17" s="1">
        <v>267</v>
      </c>
      <c r="G17" s="1">
        <v>8</v>
      </c>
      <c r="H17" s="18">
        <f t="shared" si="3"/>
        <v>2136</v>
      </c>
      <c r="I17" s="3">
        <v>50</v>
      </c>
      <c r="J17" s="4">
        <f t="shared" si="4"/>
        <v>106800</v>
      </c>
    </row>
    <row r="18" spans="1:12" ht="26.4" x14ac:dyDescent="0.25">
      <c r="A18" s="1" t="s">
        <v>9</v>
      </c>
      <c r="B18" s="1" t="s">
        <v>10</v>
      </c>
      <c r="C18" s="1" t="s">
        <v>1</v>
      </c>
      <c r="D18" s="1">
        <v>267</v>
      </c>
      <c r="E18" s="1">
        <v>1</v>
      </c>
      <c r="F18" s="1">
        <v>267</v>
      </c>
      <c r="G18" s="1">
        <v>2</v>
      </c>
      <c r="H18" s="18">
        <f t="shared" si="3"/>
        <v>534</v>
      </c>
      <c r="I18" s="3">
        <v>50</v>
      </c>
      <c r="J18" s="4">
        <f t="shared" si="4"/>
        <v>26700</v>
      </c>
    </row>
    <row r="19" spans="1:12" x14ac:dyDescent="0.25">
      <c r="A19" s="1" t="s">
        <v>11</v>
      </c>
      <c r="B19" s="16" t="s">
        <v>45</v>
      </c>
      <c r="C19" s="1" t="s">
        <v>1</v>
      </c>
      <c r="D19" s="1">
        <v>41</v>
      </c>
      <c r="E19" s="1">
        <v>4</v>
      </c>
      <c r="F19" s="1">
        <f>D19*E19</f>
        <v>164</v>
      </c>
      <c r="G19" s="1">
        <v>8</v>
      </c>
      <c r="H19" s="18">
        <f>F19*G19</f>
        <v>1312</v>
      </c>
      <c r="I19" s="3">
        <v>50</v>
      </c>
      <c r="J19" s="4">
        <f t="shared" si="4"/>
        <v>65600</v>
      </c>
    </row>
    <row r="20" spans="1:12" x14ac:dyDescent="0.25">
      <c r="A20" s="1" t="s">
        <v>11</v>
      </c>
      <c r="B20" s="16" t="s">
        <v>46</v>
      </c>
      <c r="C20" s="16" t="s">
        <v>1</v>
      </c>
      <c r="D20" s="1">
        <v>41</v>
      </c>
      <c r="E20" s="1">
        <v>1</v>
      </c>
      <c r="F20" s="1">
        <f>D20*E20</f>
        <v>41</v>
      </c>
      <c r="G20" s="1">
        <v>11</v>
      </c>
      <c r="H20" s="18">
        <f>F20*G20</f>
        <v>451</v>
      </c>
      <c r="I20" s="3">
        <v>50</v>
      </c>
      <c r="J20" s="4">
        <f t="shared" si="4"/>
        <v>22550</v>
      </c>
    </row>
    <row r="21" spans="1:12" x14ac:dyDescent="0.25">
      <c r="A21" s="1" t="s">
        <v>12</v>
      </c>
      <c r="B21" s="1" t="s">
        <v>13</v>
      </c>
      <c r="C21" s="1" t="s">
        <v>1</v>
      </c>
      <c r="D21" s="1">
        <v>41</v>
      </c>
      <c r="E21" s="1">
        <v>1</v>
      </c>
      <c r="F21" s="1">
        <f>D21*E21</f>
        <v>41</v>
      </c>
      <c r="G21" s="1">
        <v>30</v>
      </c>
      <c r="H21" s="18">
        <f>F21*G21</f>
        <v>1230</v>
      </c>
      <c r="I21" s="3">
        <v>50</v>
      </c>
      <c r="J21" s="4">
        <f t="shared" si="4"/>
        <v>61500</v>
      </c>
    </row>
    <row r="22" spans="1:12" x14ac:dyDescent="0.25">
      <c r="H22" s="18"/>
      <c r="J22" s="4"/>
    </row>
    <row r="23" spans="1:12" x14ac:dyDescent="0.25">
      <c r="B23" s="9" t="s">
        <v>17</v>
      </c>
      <c r="D23" s="9">
        <v>267</v>
      </c>
      <c r="F23" s="9">
        <f>SUM(F3:F21)</f>
        <v>2135</v>
      </c>
      <c r="H23" s="19">
        <f>SUM(H3:H21)</f>
        <v>17965.25</v>
      </c>
      <c r="I23" s="20"/>
      <c r="J23" s="21">
        <f>SUM(J3:J21)</f>
        <v>898262.5</v>
      </c>
    </row>
    <row r="24" spans="1:12" x14ac:dyDescent="0.25">
      <c r="F24" s="8"/>
      <c r="H24" s="8"/>
      <c r="J24" s="4"/>
      <c r="L24" s="22"/>
    </row>
    <row r="25" spans="1:12" x14ac:dyDescent="0.25">
      <c r="A25" s="24" t="s">
        <v>70</v>
      </c>
      <c r="B25" s="24"/>
      <c r="C25" s="24"/>
      <c r="D25" s="24"/>
    </row>
    <row r="26" spans="1:12" ht="52.8" x14ac:dyDescent="0.25">
      <c r="A26" s="1" t="s">
        <v>28</v>
      </c>
      <c r="B26" s="1" t="s">
        <v>69</v>
      </c>
      <c r="C26" s="16" t="s">
        <v>68</v>
      </c>
      <c r="D26" s="1">
        <v>267</v>
      </c>
      <c r="E26" s="1">
        <v>1</v>
      </c>
      <c r="F26" s="1">
        <f>D26*E26</f>
        <v>267</v>
      </c>
      <c r="G26" s="1">
        <v>1</v>
      </c>
      <c r="H26" s="23">
        <f>F26*G26</f>
        <v>267</v>
      </c>
      <c r="J26" s="15"/>
    </row>
    <row r="27" spans="1:12" ht="26.4" x14ac:dyDescent="0.25">
      <c r="A27" s="17" t="s">
        <v>48</v>
      </c>
      <c r="B27" s="16" t="s">
        <v>47</v>
      </c>
      <c r="C27" s="16" t="s">
        <v>62</v>
      </c>
      <c r="D27" s="17">
        <v>41</v>
      </c>
      <c r="E27" s="16">
        <v>1</v>
      </c>
      <c r="F27" s="1">
        <f t="shared" ref="F27:F30" si="5">D27*E27</f>
        <v>41</v>
      </c>
      <c r="G27" s="1">
        <v>0.5</v>
      </c>
      <c r="H27" s="1">
        <f t="shared" ref="H27:H30" si="6">F27*G27</f>
        <v>20.5</v>
      </c>
    </row>
    <row r="28" spans="1:12" ht="26.4" x14ac:dyDescent="0.25">
      <c r="A28" s="1" t="s">
        <v>11</v>
      </c>
      <c r="B28" s="16" t="s">
        <v>42</v>
      </c>
      <c r="C28" s="16" t="s">
        <v>64</v>
      </c>
      <c r="D28" s="1">
        <v>41</v>
      </c>
      <c r="E28" s="1">
        <v>4</v>
      </c>
      <c r="F28" s="1">
        <f t="shared" si="5"/>
        <v>164</v>
      </c>
      <c r="G28" s="1">
        <v>0.5</v>
      </c>
      <c r="H28" s="1">
        <f t="shared" si="6"/>
        <v>82</v>
      </c>
      <c r="I28" s="6"/>
      <c r="J28" s="7"/>
    </row>
    <row r="29" spans="1:12" ht="26.4" x14ac:dyDescent="0.25">
      <c r="A29" s="1">
        <v>4284.6480000000001</v>
      </c>
      <c r="B29" s="1" t="s">
        <v>16</v>
      </c>
      <c r="C29" s="16" t="s">
        <v>61</v>
      </c>
      <c r="D29" s="1">
        <v>41</v>
      </c>
      <c r="E29" s="1">
        <v>12</v>
      </c>
      <c r="F29" s="1">
        <f t="shared" si="5"/>
        <v>492</v>
      </c>
      <c r="G29" s="1">
        <v>1</v>
      </c>
      <c r="H29" s="1">
        <f t="shared" si="6"/>
        <v>492</v>
      </c>
      <c r="I29" s="6"/>
      <c r="J29" s="7"/>
    </row>
    <row r="30" spans="1:12" ht="26.4" x14ac:dyDescent="0.25">
      <c r="A30" s="16" t="s">
        <v>54</v>
      </c>
      <c r="B30" s="16" t="s">
        <v>51</v>
      </c>
      <c r="C30" s="16" t="s">
        <v>63</v>
      </c>
      <c r="D30" s="1">
        <v>41</v>
      </c>
      <c r="E30" s="1">
        <v>1</v>
      </c>
      <c r="F30" s="1">
        <f t="shared" si="5"/>
        <v>41</v>
      </c>
      <c r="G30" s="1">
        <v>0.5</v>
      </c>
      <c r="H30" s="1">
        <f t="shared" si="6"/>
        <v>20.5</v>
      </c>
      <c r="I30" s="6"/>
      <c r="J30" s="7"/>
    </row>
    <row r="33" spans="1:10" x14ac:dyDescent="0.25">
      <c r="B33" s="9"/>
      <c r="J33" s="15"/>
    </row>
    <row r="34" spans="1:10" x14ac:dyDescent="0.25">
      <c r="B34" s="5"/>
      <c r="J34" s="4"/>
    </row>
    <row r="35" spans="1:10" x14ac:dyDescent="0.25">
      <c r="B35" s="10"/>
      <c r="F35" s="8"/>
      <c r="H35" s="8"/>
      <c r="J35" s="4"/>
    </row>
    <row r="37" spans="1:10" x14ac:dyDescent="0.25">
      <c r="A37" s="5"/>
    </row>
  </sheetData>
  <mergeCells count="2">
    <mergeCell ref="A25:D25"/>
    <mergeCell ref="A2:B2"/>
  </mergeCells>
  <phoneticPr fontId="0" type="noConversion"/>
  <printOptions horizontalCentered="1" verticalCentered="1" gridLines="1"/>
  <pageMargins left="0.7" right="0.7" top="0.75" bottom="0.75" header="0" footer="0"/>
  <pageSetup scale="74" orientation="landscape" r:id="rId1"/>
  <headerFooter alignWithMargins="0">
    <oddHeader>&amp;C&amp;"Arial,Bold"0570-0024 2014 RURAL BUSINESS OPPORTUNITY GRANTS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H9" sqref="H9"/>
    </sheetView>
  </sheetViews>
  <sheetFormatPr defaultRowHeight="13.2" x14ac:dyDescent="0.25"/>
  <cols>
    <col min="1" max="1" width="10.109375" customWidth="1"/>
    <col min="2" max="2" width="12.6640625" customWidth="1"/>
    <col min="4" max="4" width="11.88671875" customWidth="1"/>
    <col min="6" max="6" width="10" customWidth="1"/>
    <col min="9" max="9" width="9.33203125" bestFit="1" customWidth="1"/>
    <col min="10" max="10" width="12.33203125" bestFit="1" customWidth="1"/>
  </cols>
  <sheetData>
    <row r="1" spans="1:10" ht="50.25" customHeight="1" x14ac:dyDescent="0.25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3" t="s">
        <v>26</v>
      </c>
      <c r="J1" s="1" t="s">
        <v>27</v>
      </c>
    </row>
    <row r="3" spans="1:10" x14ac:dyDescent="0.25">
      <c r="A3" s="26" t="s">
        <v>30</v>
      </c>
      <c r="B3" s="26"/>
      <c r="C3" t="s">
        <v>32</v>
      </c>
      <c r="D3">
        <v>267</v>
      </c>
      <c r="E3">
        <v>1</v>
      </c>
      <c r="F3">
        <f>D3*E3</f>
        <v>267</v>
      </c>
      <c r="G3" s="11">
        <v>3</v>
      </c>
      <c r="H3" s="14">
        <f>F3*G3</f>
        <v>801</v>
      </c>
      <c r="I3" s="12">
        <v>37.369999999999997</v>
      </c>
      <c r="J3" s="12">
        <f>H3*I3</f>
        <v>29933.37</v>
      </c>
    </row>
    <row r="4" spans="1:10" x14ac:dyDescent="0.25">
      <c r="A4" s="26" t="s">
        <v>33</v>
      </c>
      <c r="B4" s="26"/>
      <c r="C4" t="s">
        <v>32</v>
      </c>
      <c r="D4">
        <v>267</v>
      </c>
      <c r="E4">
        <v>1</v>
      </c>
      <c r="F4">
        <f>D4*E4</f>
        <v>267</v>
      </c>
      <c r="G4" s="11">
        <v>1</v>
      </c>
      <c r="H4" s="14">
        <f t="shared" ref="H4:H6" si="0">F4*G4</f>
        <v>267</v>
      </c>
      <c r="I4" s="12">
        <v>21.07</v>
      </c>
      <c r="J4" s="12">
        <f>H4*I4</f>
        <v>5625.6900000000005</v>
      </c>
    </row>
    <row r="5" spans="1:10" x14ac:dyDescent="0.25">
      <c r="A5" s="26" t="s">
        <v>36</v>
      </c>
      <c r="B5" s="26"/>
      <c r="C5" t="s">
        <v>32</v>
      </c>
      <c r="D5">
        <v>41</v>
      </c>
      <c r="E5">
        <v>1</v>
      </c>
      <c r="F5">
        <f t="shared" ref="F5:F6" si="1">D5*E5</f>
        <v>41</v>
      </c>
      <c r="G5" s="11">
        <v>1</v>
      </c>
      <c r="H5" s="14">
        <f t="shared" si="0"/>
        <v>41</v>
      </c>
      <c r="I5" s="12">
        <v>37.369999999999997</v>
      </c>
      <c r="J5" s="12">
        <f>H5*I5</f>
        <v>1532.1699999999998</v>
      </c>
    </row>
    <row r="6" spans="1:10" x14ac:dyDescent="0.25">
      <c r="A6" s="26" t="s">
        <v>31</v>
      </c>
      <c r="B6" s="26"/>
      <c r="C6" t="s">
        <v>32</v>
      </c>
      <c r="D6">
        <v>41</v>
      </c>
      <c r="E6">
        <v>1</v>
      </c>
      <c r="F6">
        <f t="shared" si="1"/>
        <v>41</v>
      </c>
      <c r="G6" s="11">
        <v>80</v>
      </c>
      <c r="H6" s="14">
        <f t="shared" si="0"/>
        <v>3280</v>
      </c>
      <c r="I6" s="12">
        <v>37.369999999999997</v>
      </c>
      <c r="J6" s="12">
        <f>H6*I6</f>
        <v>122573.59999999999</v>
      </c>
    </row>
    <row r="7" spans="1:10" x14ac:dyDescent="0.25">
      <c r="A7" s="26" t="s">
        <v>34</v>
      </c>
      <c r="B7" s="26"/>
      <c r="C7" t="s">
        <v>32</v>
      </c>
      <c r="H7" s="14">
        <v>1040</v>
      </c>
      <c r="I7" s="12">
        <v>48.35</v>
      </c>
      <c r="J7" s="12">
        <f>H7*I7</f>
        <v>50284</v>
      </c>
    </row>
    <row r="8" spans="1:10" x14ac:dyDescent="0.25">
      <c r="H8" s="14"/>
    </row>
    <row r="9" spans="1:10" x14ac:dyDescent="0.25">
      <c r="A9" t="s">
        <v>35</v>
      </c>
      <c r="H9" s="14">
        <f>SUM(H3:H8)</f>
        <v>5429</v>
      </c>
      <c r="J9" s="13">
        <f>SUM(J3:J8)</f>
        <v>209948.83</v>
      </c>
    </row>
  </sheetData>
  <mergeCells count="5">
    <mergeCell ref="A3:B3"/>
    <mergeCell ref="A5:B5"/>
    <mergeCell ref="A6:B6"/>
    <mergeCell ref="A4:B4"/>
    <mergeCell ref="A7:B7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ApplicantRecipient Burden</vt:lpstr>
      <vt:lpstr>Fed Burden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wstansbery</dc:creator>
  <cp:lastModifiedBy>Brown, Kimble - RD, Washington, DC</cp:lastModifiedBy>
  <cp:lastPrinted>2015-05-05T13:28:52Z</cp:lastPrinted>
  <dcterms:created xsi:type="dcterms:W3CDTF">2000-09-13T13:25:15Z</dcterms:created>
  <dcterms:modified xsi:type="dcterms:W3CDTF">2015-05-06T17:35:52Z</dcterms:modified>
</cp:coreProperties>
</file>