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Sheet1!$A$1:$O$62</definedName>
  </definedNames>
  <calcPr calcId="145621"/>
</workbook>
</file>

<file path=xl/calcChain.xml><?xml version="1.0" encoding="utf-8"?>
<calcChain xmlns="http://schemas.openxmlformats.org/spreadsheetml/2006/main">
  <c r="J29" i="19" l="1"/>
  <c r="O23" i="19" l="1"/>
  <c r="O24" i="19"/>
  <c r="O25" i="19"/>
  <c r="O26" i="19"/>
  <c r="O27" i="19"/>
  <c r="O28" i="19"/>
  <c r="O54" i="19"/>
  <c r="O55" i="19"/>
  <c r="O56" i="19"/>
  <c r="O57" i="19"/>
  <c r="O60" i="19" s="1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8" i="19" s="1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6" i="19" s="1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4" i="19" s="1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2" i="19" s="1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50" i="19" s="1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6" i="19" s="1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2" i="19" s="1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40" i="19" s="1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8" i="19" s="1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6" i="19" s="1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4" i="19" s="1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2" i="19" s="1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30" i="19" s="1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8" i="19" s="1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6" i="19" s="1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4" i="19" s="1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2" i="19" s="1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20" i="19" s="1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8" i="19" s="1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6" i="19" s="1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4" i="19" s="1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2" i="19" s="1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10" i="19" s="1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8" i="19" s="1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6" i="19" s="1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4" i="19" s="1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2" i="19" s="1"/>
  <c r="O1740" i="19"/>
  <c r="O1741" i="19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/>
  <c r="L147" i="19" s="1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L263" i="19" s="1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/>
  <c r="L379" i="19" s="1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L495" i="19" s="1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L611" i="19" s="1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/>
  <c r="L727" i="19" s="1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L843" i="19" s="1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/>
  <c r="L959" i="19" s="1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L1075" i="19" s="1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/>
  <c r="L1191" i="19" s="1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L1307" i="19" s="1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/>
  <c r="L1423" i="19" s="1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L1539" i="19" s="1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/>
  <c r="L1655" i="19" s="1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742" i="19"/>
  <c r="L1684" i="19"/>
  <c r="L1626" i="19"/>
  <c r="L1568" i="19"/>
  <c r="L1510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L1597" i="19" l="1"/>
  <c r="L1365" i="19"/>
  <c r="L1133" i="19"/>
  <c r="L901" i="19"/>
  <c r="L669" i="19"/>
  <c r="L205" i="19"/>
  <c r="O1597" i="19"/>
  <c r="O1365" i="19"/>
  <c r="O1133" i="19"/>
  <c r="O901" i="19"/>
  <c r="O669" i="19"/>
  <c r="O437" i="19"/>
  <c r="O205" i="19"/>
  <c r="L1713" i="19"/>
  <c r="L1481" i="19"/>
  <c r="L1249" i="19"/>
  <c r="L1017" i="19"/>
  <c r="L785" i="19"/>
  <c r="L437" i="19"/>
  <c r="O1713" i="19"/>
  <c r="O1481" i="19"/>
  <c r="O1249" i="19"/>
  <c r="O1017" i="19"/>
  <c r="O785" i="19"/>
  <c r="O553" i="19"/>
  <c r="O321" i="19"/>
  <c r="O89" i="19"/>
  <c r="L553" i="19"/>
  <c r="L321" i="19"/>
  <c r="L89" i="19"/>
  <c r="O1655" i="19"/>
  <c r="O1539" i="19"/>
  <c r="O1423" i="19"/>
  <c r="O1307" i="19"/>
  <c r="O1191" i="19"/>
  <c r="O1075" i="19"/>
  <c r="O959" i="19"/>
  <c r="O843" i="19"/>
  <c r="O727" i="19"/>
  <c r="O611" i="19"/>
  <c r="O495" i="19"/>
  <c r="O379" i="19"/>
  <c r="O263" i="19"/>
  <c r="O147" i="19"/>
  <c r="O30" i="19" s="1"/>
  <c r="O29" i="19"/>
  <c r="M30" i="19"/>
  <c r="L29" i="19"/>
</calcChain>
</file>

<file path=xl/sharedStrings.xml><?xml version="1.0" encoding="utf-8"?>
<sst xmlns="http://schemas.openxmlformats.org/spreadsheetml/2006/main" count="3204" uniqueCount="64">
  <si>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</si>
  <si>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</si>
  <si>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</si>
  <si>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</si>
  <si>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</si>
  <si>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</si>
  <si>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</si>
  <si>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</si>
  <si>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</si>
  <si>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</si>
  <si>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</si>
  <si>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</si>
  <si>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</si>
  <si>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</si>
  <si>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</si>
  <si>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</si>
  <si>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</si>
  <si>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</si>
  <si>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</si>
  <si>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</si>
  <si>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</si>
  <si>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</si>
  <si>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</si>
  <si>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</si>
  <si>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</si>
  <si>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</si>
  <si>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</si>
  <si>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</si>
  <si>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</si>
  <si>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</si>
  <si>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</si>
  <si>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</si>
  <si>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</si>
  <si>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</si>
  <si>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</si>
  <si>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</si>
  <si>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</si>
  <si>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</si>
  <si>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</si>
  <si>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</si>
  <si>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</si>
  <si>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</si>
  <si>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</si>
  <si>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</si>
  <si>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</si>
  <si>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</si>
  <si>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</si>
  <si>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</si>
  <si>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</si>
  <si>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</si>
  <si>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</si>
  <si>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</si>
  <si>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Avocados from Spain</t>
  </si>
  <si>
    <t>319.56.55</t>
  </si>
  <si>
    <t>none</t>
  </si>
  <si>
    <t>APHIS Operational Workplan (NPPO)</t>
  </si>
  <si>
    <t>319.56.6</t>
  </si>
  <si>
    <t>Production Site Registration (business)</t>
  </si>
  <si>
    <t>Trust Fund Agreement (NPPO) (same respondent as workplan)</t>
  </si>
  <si>
    <t>Packinghouse Site Registration (business)</t>
  </si>
  <si>
    <t>record keeping (NPPO-same respondent as workplan)</t>
  </si>
  <si>
    <t>Phytosanitary Certificate with AD (NPPO same respondent as workplan)</t>
  </si>
  <si>
    <t>Box labeling (business same as packing house)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</si>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</sst>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2" fontId="5" fillId="0" borderId="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B1" zoomScaleNormal="100" zoomScaleSheetLayoutView="75" workbookViewId="0">
      <selection activeCell="J28" sqref="J28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2">
      <c r="A6" s="108"/>
      <c r="B6" s="109"/>
      <c r="C6" s="109"/>
      <c r="D6" s="109"/>
      <c r="E6" s="109"/>
      <c r="F6" s="109"/>
      <c r="G6" s="109"/>
      <c r="H6" s="110"/>
      <c r="I6" s="117" t="s">
        <v>52</v>
      </c>
      <c r="J6" s="118"/>
      <c r="K6" s="118"/>
      <c r="L6" s="118"/>
      <c r="M6" s="119"/>
      <c r="N6" s="26" t="s">
        <v>63</v>
      </c>
      <c r="O6" s="65"/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>
        <v>40989</v>
      </c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34" t="s">
        <v>55</v>
      </c>
      <c r="C23" s="103"/>
      <c r="D23" s="103"/>
      <c r="E23" s="103"/>
      <c r="F23" s="104"/>
      <c r="G23" s="28" t="s">
        <v>54</v>
      </c>
      <c r="H23" s="8">
        <v>1</v>
      </c>
      <c r="I23" s="138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56</v>
      </c>
      <c r="B24" s="128" t="s">
        <v>58</v>
      </c>
      <c r="C24" s="129"/>
      <c r="D24" s="129"/>
      <c r="E24" s="129"/>
      <c r="F24" s="130"/>
      <c r="G24" s="28" t="s">
        <v>54</v>
      </c>
      <c r="H24" s="8">
        <v>1</v>
      </c>
      <c r="I24" s="138">
        <v>1</v>
      </c>
      <c r="J24" s="29">
        <f t="shared" si="0"/>
        <v>1</v>
      </c>
      <c r="K24" s="9">
        <v>80</v>
      </c>
      <c r="L24" s="4">
        <f t="shared" si="1"/>
        <v>80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53</v>
      </c>
      <c r="B25" s="128" t="s">
        <v>57</v>
      </c>
      <c r="C25" s="129"/>
      <c r="D25" s="129"/>
      <c r="E25" s="129"/>
      <c r="F25" s="130"/>
      <c r="G25" s="28" t="s">
        <v>54</v>
      </c>
      <c r="H25" s="8">
        <v>18</v>
      </c>
      <c r="I25" s="138">
        <v>1</v>
      </c>
      <c r="J25" s="29">
        <f t="shared" si="0"/>
        <v>18</v>
      </c>
      <c r="K25" s="9">
        <v>0.5</v>
      </c>
      <c r="L25" s="4">
        <f t="shared" si="1"/>
        <v>9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53</v>
      </c>
      <c r="B26" s="128" t="s">
        <v>59</v>
      </c>
      <c r="C26" s="129"/>
      <c r="D26" s="129"/>
      <c r="E26" s="129"/>
      <c r="F26" s="130"/>
      <c r="G26" s="28" t="s">
        <v>54</v>
      </c>
      <c r="H26" s="8">
        <v>9</v>
      </c>
      <c r="I26" s="138">
        <v>1</v>
      </c>
      <c r="J26" s="29">
        <f t="shared" si="0"/>
        <v>9</v>
      </c>
      <c r="K26" s="9">
        <v>0.5</v>
      </c>
      <c r="L26" s="4">
        <f t="shared" si="1"/>
        <v>4.5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53</v>
      </c>
      <c r="B27" s="128" t="s">
        <v>61</v>
      </c>
      <c r="C27" s="129"/>
      <c r="D27" s="129"/>
      <c r="E27" s="129"/>
      <c r="F27" s="130"/>
      <c r="G27" s="28" t="s">
        <v>54</v>
      </c>
      <c r="H27" s="8">
        <v>1</v>
      </c>
      <c r="I27" s="138">
        <v>9</v>
      </c>
      <c r="J27" s="29">
        <f t="shared" si="0"/>
        <v>9</v>
      </c>
      <c r="K27" s="9">
        <v>0.5</v>
      </c>
      <c r="L27" s="4">
        <f t="shared" si="1"/>
        <v>4.5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53</v>
      </c>
      <c r="B28" s="128" t="s">
        <v>62</v>
      </c>
      <c r="C28" s="129"/>
      <c r="D28" s="129"/>
      <c r="E28" s="129"/>
      <c r="F28" s="130"/>
      <c r="G28" s="28" t="s">
        <v>54</v>
      </c>
      <c r="H28" s="8">
        <v>9</v>
      </c>
      <c r="I28" s="138">
        <v>1600</v>
      </c>
      <c r="J28" s="29">
        <f t="shared" si="0"/>
        <v>14400</v>
      </c>
      <c r="K28" s="9">
        <v>1.6E-2</v>
      </c>
      <c r="L28" s="4">
        <f t="shared" si="1"/>
        <v>230.4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28</v>
      </c>
      <c r="I29" s="35"/>
      <c r="J29" s="30">
        <f>SUM(J23:J28)</f>
        <v>14438</v>
      </c>
      <c r="K29" s="35"/>
      <c r="L29" s="30">
        <f>SUM(L23:L28)</f>
        <v>408.4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/>
      <c r="I30" s="39"/>
      <c r="J30" s="31">
        <v>1</v>
      </c>
      <c r="K30" s="39"/>
      <c r="L30" s="31">
        <v>18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18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>
        <v>28</v>
      </c>
      <c r="I31" s="39"/>
      <c r="J31" s="73">
        <v>14439</v>
      </c>
      <c r="K31" s="39"/>
      <c r="L31" s="73">
        <v>426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8"/>
      <c r="B37" s="109"/>
      <c r="C37" s="109"/>
      <c r="D37" s="109"/>
      <c r="E37" s="109"/>
      <c r="F37" s="109"/>
      <c r="G37" s="109"/>
      <c r="H37" s="110"/>
      <c r="I37" s="117"/>
      <c r="J37" s="118"/>
      <c r="K37" s="118"/>
      <c r="L37" s="118"/>
      <c r="M37" s="11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/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53</v>
      </c>
      <c r="B54" s="102" t="s">
        <v>60</v>
      </c>
      <c r="C54" s="103"/>
      <c r="D54" s="103"/>
      <c r="E54" s="103"/>
      <c r="F54" s="104"/>
      <c r="G54" s="28" t="s">
        <v>54</v>
      </c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>
        <v>1</v>
      </c>
      <c r="N54" s="11">
        <v>18</v>
      </c>
      <c r="O54" s="69">
        <f t="shared" ref="O54:O59" si="5">SUM(M54*N54)</f>
        <v>18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1</v>
      </c>
      <c r="N60" s="43"/>
      <c r="O60" s="32">
        <f>SUM(O54:O59)</f>
        <v>18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2"/>
      <c r="C83" s="103"/>
      <c r="D83" s="103"/>
      <c r="E83" s="103"/>
      <c r="F83" s="10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oject_x0020_Mame xmlns="989e1d70-d67b-4b83-bdb3-8a2769b4a143">Spain Avocados</Project_x0020_Mame>
    <APHIS_x0020_docket_x0020__x0023_ xmlns="989e1d70-d67b-4b83-bdb3-8a2769b4a143" xsi:nil="true"/>
    <Document_x0020_type xmlns="989e1d70-d67b-4b83-bdb3-8a2769b4a143">APHIS 71</Document_x0020_type>
    <OMB_x0020_control_x0020__x0023_ xmlns="989e1d70-d67b-4b83-bdb3-8a2769b4a143">2012-0002</OMB_x0020_control_x0020__x0023_>
    <Prject_x0020_Type xmlns="989e1d70-d67b-4b83-bdb3-8a2769b4a143">Imports- Q56 and Q37</Prject_x0020_Type>
    <Content_x0020_Type xmlns="989e1d70-d67b-4b83-bdb3-8a2769b4a143">New</Cont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74DF5-8D4F-4B25-91C9-5FA4F690B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7A30C85-D90B-484F-B4E9-22699CC35CF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989e1d70-d67b-4b83-bdb3-8a2769b4a14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046607-8A25-4A9E-8D1F-E151B6701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Stratchko, Karen A (APHIS)</cp:lastModifiedBy>
  <cp:lastPrinted>2012-04-23T18:29:35Z</cp:lastPrinted>
  <dcterms:created xsi:type="dcterms:W3CDTF">2012-03-30T18:18:58Z</dcterms:created>
  <dcterms:modified xsi:type="dcterms:W3CDTF">2012-04-23T18:29:38Z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