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N9" i="1"/>
  <c r="AU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AF12" i="1"/>
  <c r="BB12" i="1"/>
  <c r="AF13" i="1"/>
  <c r="BB13" i="1" s="1"/>
  <c r="AF14" i="1"/>
  <c r="BB14" i="1" s="1"/>
  <c r="AF15" i="1"/>
  <c r="BB15" i="1" s="1"/>
  <c r="AF16" i="1"/>
  <c r="BB16" i="1" s="1"/>
  <c r="AF17" i="1"/>
  <c r="BB17" i="1" s="1"/>
  <c r="AF18" i="1"/>
  <c r="BB18" i="1" s="1"/>
  <c r="AF19" i="1"/>
  <c r="BB19" i="1" s="1"/>
  <c r="AF20" i="1"/>
  <c r="AF21" i="1"/>
  <c r="BB21" i="1" s="1"/>
  <c r="AF22" i="1"/>
  <c r="BB22" i="1" s="1"/>
  <c r="AF23" i="1"/>
  <c r="BB23" i="1"/>
  <c r="AF24" i="1"/>
  <c r="BB24" i="1" s="1"/>
  <c r="AF25" i="1"/>
  <c r="BB25" i="1" s="1"/>
  <c r="AF26" i="1"/>
  <c r="AF27" i="1"/>
  <c r="BB27" i="1" s="1"/>
  <c r="AF28" i="1"/>
  <c r="BB28" i="1"/>
  <c r="AF29" i="1"/>
  <c r="BB29" i="1" s="1"/>
  <c r="AF30" i="1"/>
  <c r="BB30" i="1" s="1"/>
  <c r="AF31" i="1"/>
  <c r="BB31" i="1" s="1"/>
  <c r="AF32" i="1"/>
  <c r="BB32" i="1"/>
  <c r="AF33" i="1"/>
  <c r="BB33" i="1" s="1"/>
  <c r="AF34" i="1"/>
  <c r="BB34" i="1" s="1"/>
  <c r="AF35" i="1"/>
  <c r="BB35" i="1" s="1"/>
  <c r="AF36" i="1"/>
  <c r="BB36" i="1" s="1"/>
  <c r="AF37" i="1"/>
  <c r="BB37" i="1" s="1"/>
  <c r="AF38" i="1"/>
  <c r="BB38" i="1" s="1"/>
  <c r="AF39" i="1"/>
  <c r="BB39" i="1" s="1"/>
  <c r="AF40" i="1"/>
  <c r="BB40" i="1"/>
  <c r="AF41" i="1"/>
  <c r="BB41" i="1" s="1"/>
  <c r="AF42" i="1"/>
  <c r="BB42" i="1" s="1"/>
  <c r="AF43" i="1"/>
  <c r="BB43" i="1" s="1"/>
  <c r="AF44" i="1"/>
  <c r="BB44" i="1" s="1"/>
  <c r="AF45" i="1"/>
  <c r="BB45" i="1" s="1"/>
  <c r="AF46" i="1"/>
  <c r="BB46" i="1" s="1"/>
  <c r="AF47" i="1"/>
  <c r="BB47" i="1" s="1"/>
  <c r="AF48" i="1"/>
  <c r="BB48" i="1"/>
  <c r="AF49" i="1"/>
  <c r="BB49" i="1" s="1"/>
  <c r="AF50" i="1"/>
  <c r="BB50" i="1" s="1"/>
  <c r="AF51" i="1"/>
  <c r="BB51" i="1" s="1"/>
  <c r="AF52" i="1"/>
  <c r="BB52" i="1" s="1"/>
  <c r="AF53" i="1"/>
  <c r="AF54" i="1"/>
  <c r="BB54" i="1" s="1"/>
  <c r="AF55" i="1"/>
  <c r="BB55" i="1"/>
  <c r="AF56" i="1"/>
  <c r="BB56" i="1" s="1"/>
  <c r="AF57" i="1"/>
  <c r="BB57" i="1" s="1"/>
  <c r="AF58" i="1"/>
  <c r="BB58" i="1" s="1"/>
  <c r="AF59" i="1"/>
  <c r="BB59" i="1" s="1"/>
  <c r="AF60" i="1"/>
  <c r="BB60" i="1" s="1"/>
  <c r="AF61" i="1"/>
  <c r="AF62" i="1"/>
  <c r="BB62" i="1" s="1"/>
  <c r="AF63" i="1"/>
  <c r="BB63" i="1"/>
  <c r="AF64" i="1"/>
  <c r="BB64" i="1" s="1"/>
  <c r="AF65" i="1"/>
  <c r="AF66" i="1"/>
  <c r="BB66" i="1"/>
  <c r="AF67" i="1"/>
  <c r="BB67" i="1" s="1"/>
  <c r="AF68" i="1"/>
  <c r="BB68" i="1" s="1"/>
  <c r="AF69" i="1"/>
  <c r="BB69" i="1" s="1"/>
  <c r="AF70" i="1"/>
  <c r="BB70" i="1" s="1"/>
  <c r="AF71" i="1"/>
  <c r="BB71" i="1" s="1"/>
  <c r="AF72" i="1"/>
  <c r="BB72" i="1" s="1"/>
  <c r="AF73" i="1"/>
  <c r="BB73" i="1" s="1"/>
  <c r="AF74" i="1"/>
  <c r="BB74" i="1"/>
  <c r="AF75" i="1"/>
  <c r="BB75" i="1" s="1"/>
  <c r="AF76" i="1"/>
  <c r="BB76" i="1" s="1"/>
  <c r="AF77" i="1"/>
  <c r="BB77" i="1" s="1"/>
  <c r="AF78" i="1"/>
  <c r="BB78" i="1" s="1"/>
  <c r="AF79" i="1"/>
  <c r="BB79" i="1" s="1"/>
  <c r="AF80" i="1"/>
  <c r="BB80" i="1" s="1"/>
  <c r="AF81" i="1"/>
  <c r="BB81" i="1" s="1"/>
  <c r="AF82" i="1"/>
  <c r="BB82" i="1"/>
  <c r="AF83" i="1"/>
  <c r="BB83" i="1" s="1"/>
  <c r="AF84" i="1"/>
  <c r="BB84" i="1" s="1"/>
  <c r="AF85" i="1"/>
  <c r="BB85" i="1" s="1"/>
  <c r="AF86" i="1"/>
  <c r="BB86" i="1" s="1"/>
  <c r="AF87" i="1"/>
  <c r="BB87" i="1" s="1"/>
  <c r="AF88" i="1"/>
  <c r="BB88" i="1" s="1"/>
  <c r="AF89" i="1"/>
  <c r="BB89" i="1" s="1"/>
  <c r="AF90" i="1"/>
  <c r="BB90" i="1"/>
  <c r="AF91" i="1"/>
  <c r="BB91" i="1" s="1"/>
  <c r="AF92" i="1"/>
  <c r="BB92" i="1" s="1"/>
  <c r="AF93" i="1"/>
  <c r="BB93" i="1" s="1"/>
  <c r="AF94" i="1"/>
  <c r="BB94" i="1" s="1"/>
  <c r="AF95" i="1"/>
  <c r="BB95" i="1" s="1"/>
  <c r="AF96" i="1"/>
  <c r="BB96" i="1" s="1"/>
  <c r="AF97" i="1"/>
  <c r="BB97" i="1" s="1"/>
  <c r="AF98" i="1"/>
  <c r="BB98" i="1"/>
  <c r="AF99" i="1"/>
  <c r="BB99" i="1" s="1"/>
  <c r="AF100" i="1"/>
  <c r="BB100" i="1" s="1"/>
  <c r="AF101" i="1"/>
  <c r="BB101" i="1" s="1"/>
  <c r="AF102" i="1"/>
  <c r="BB102" i="1" s="1"/>
  <c r="AF103" i="1"/>
  <c r="BB103" i="1" s="1"/>
  <c r="AF104" i="1"/>
  <c r="BB104" i="1" s="1"/>
  <c r="AF105" i="1"/>
  <c r="BB105" i="1" s="1"/>
  <c r="AF106" i="1"/>
  <c r="BB106" i="1"/>
  <c r="AF107" i="1"/>
  <c r="BB107" i="1" s="1"/>
  <c r="AF108" i="1"/>
  <c r="BB108" i="1" s="1"/>
  <c r="AF109" i="1"/>
  <c r="BB109" i="1" s="1"/>
  <c r="AF110" i="1"/>
  <c r="BB110" i="1" s="1"/>
  <c r="AF11" i="1"/>
  <c r="BB11" i="1" s="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BB20" i="1"/>
  <c r="BB53" i="1"/>
  <c r="BB61" i="1"/>
  <c r="BB65"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D12" i="1"/>
  <c r="AE12" i="1"/>
  <c r="Z13" i="1"/>
  <c r="AB13" i="1"/>
  <c r="AC13" i="1"/>
  <c r="AD13" i="1"/>
  <c r="AE13" i="1"/>
  <c r="Z14" i="1"/>
  <c r="AA14" i="1"/>
  <c r="AB14" i="1"/>
  <c r="AC14" i="1"/>
  <c r="AD14" i="1"/>
  <c r="AE14" i="1"/>
  <c r="Z15" i="1"/>
  <c r="AA15" i="1"/>
  <c r="AB15" i="1"/>
  <c r="AC15" i="1"/>
  <c r="AD15" i="1"/>
  <c r="AE15" i="1"/>
  <c r="Z16" i="1"/>
  <c r="AA16" i="1"/>
  <c r="AB16" i="1"/>
  <c r="AC16" i="1"/>
  <c r="AD16" i="1"/>
  <c r="AE16" i="1"/>
  <c r="Z17" i="1"/>
  <c r="AA17" i="1"/>
  <c r="AB17" i="1"/>
  <c r="AC17" i="1"/>
  <c r="AD17" i="1"/>
  <c r="AE17" i="1"/>
  <c r="Z18" i="1"/>
  <c r="AA18" i="1"/>
  <c r="AB18" i="1"/>
  <c r="AC18" i="1"/>
  <c r="AD18" i="1"/>
  <c r="AE18" i="1"/>
  <c r="Z19" i="1"/>
  <c r="AA19" i="1"/>
  <c r="AB19" i="1"/>
  <c r="AC19" i="1"/>
  <c r="AD19" i="1"/>
  <c r="AE19" i="1"/>
  <c r="Z20" i="1"/>
  <c r="AA20" i="1"/>
  <c r="AB20" i="1"/>
  <c r="AC20" i="1"/>
  <c r="AD20" i="1"/>
  <c r="AE20" i="1"/>
  <c r="Z21" i="1"/>
  <c r="AA21" i="1"/>
  <c r="AB21" i="1"/>
  <c r="AC21" i="1"/>
  <c r="AD21" i="1"/>
  <c r="AE21" i="1"/>
  <c r="Z22" i="1"/>
  <c r="AA22" i="1"/>
  <c r="AB22" i="1"/>
  <c r="AC22" i="1"/>
  <c r="AD22" i="1"/>
  <c r="AE22" i="1"/>
  <c r="Z23" i="1"/>
  <c r="AA23" i="1"/>
  <c r="AB23" i="1"/>
  <c r="AC23" i="1"/>
  <c r="AD23" i="1"/>
  <c r="AE23" i="1"/>
  <c r="Z24" i="1"/>
  <c r="AA24" i="1"/>
  <c r="AB24" i="1"/>
  <c r="AC24" i="1"/>
  <c r="AD24" i="1"/>
  <c r="AE24" i="1"/>
  <c r="Z25" i="1"/>
  <c r="AA25" i="1"/>
  <c r="AB25" i="1"/>
  <c r="AC25" i="1"/>
  <c r="AD25" i="1"/>
  <c r="AE25" i="1"/>
  <c r="Z26" i="1"/>
  <c r="AA26" i="1"/>
  <c r="B26" i="1" s="1"/>
  <c r="AB26" i="1"/>
  <c r="AC26" i="1"/>
  <c r="AD26" i="1"/>
  <c r="AE26" i="1"/>
  <c r="Z27" i="1"/>
  <c r="AA27" i="1"/>
  <c r="AB27" i="1"/>
  <c r="AC27" i="1"/>
  <c r="AD27" i="1"/>
  <c r="AE27" i="1"/>
  <c r="Z28" i="1"/>
  <c r="AA28" i="1"/>
  <c r="AB28" i="1"/>
  <c r="AC28" i="1"/>
  <c r="AD28" i="1"/>
  <c r="AE28" i="1"/>
  <c r="Z29" i="1"/>
  <c r="AA29" i="1"/>
  <c r="AB29" i="1"/>
  <c r="AC29" i="1"/>
  <c r="AD29" i="1"/>
  <c r="AE29" i="1"/>
  <c r="Z30" i="1"/>
  <c r="AA30" i="1"/>
  <c r="AB30" i="1"/>
  <c r="AC30" i="1"/>
  <c r="AD30" i="1"/>
  <c r="AE30" i="1"/>
  <c r="Z31" i="1"/>
  <c r="AA31" i="1"/>
  <c r="AB31" i="1"/>
  <c r="AC31" i="1"/>
  <c r="B31" i="1" s="1"/>
  <c r="AD31" i="1"/>
  <c r="AE31" i="1"/>
  <c r="Z32" i="1"/>
  <c r="AA32" i="1"/>
  <c r="B32" i="1" s="1"/>
  <c r="AB32" i="1"/>
  <c r="AC32" i="1"/>
  <c r="AD32" i="1"/>
  <c r="AE32" i="1"/>
  <c r="Z33" i="1"/>
  <c r="AA33" i="1"/>
  <c r="AB33" i="1"/>
  <c r="AC33" i="1"/>
  <c r="AD33" i="1"/>
  <c r="AE33" i="1"/>
  <c r="Z34" i="1"/>
  <c r="AA34" i="1"/>
  <c r="AB34" i="1"/>
  <c r="AC34" i="1"/>
  <c r="AD34" i="1"/>
  <c r="AE34" i="1"/>
  <c r="Z35" i="1"/>
  <c r="AA35" i="1"/>
  <c r="AB35" i="1"/>
  <c r="AC35" i="1"/>
  <c r="AD35" i="1"/>
  <c r="AE35" i="1"/>
  <c r="Z36" i="1"/>
  <c r="AA36" i="1"/>
  <c r="AB36" i="1"/>
  <c r="AC36" i="1"/>
  <c r="AD36" i="1"/>
  <c r="AE36" i="1"/>
  <c r="Z37" i="1"/>
  <c r="AA37" i="1"/>
  <c r="AB37" i="1"/>
  <c r="AC37" i="1"/>
  <c r="AD37" i="1"/>
  <c r="AE37" i="1"/>
  <c r="Z38" i="1"/>
  <c r="AA38" i="1"/>
  <c r="AB38" i="1"/>
  <c r="AC38" i="1"/>
  <c r="AD38" i="1"/>
  <c r="AE38" i="1"/>
  <c r="Z39" i="1"/>
  <c r="AA39" i="1"/>
  <c r="AB39" i="1"/>
  <c r="AC39" i="1"/>
  <c r="AD39" i="1"/>
  <c r="AE39" i="1"/>
  <c r="Z40" i="1"/>
  <c r="AA40" i="1"/>
  <c r="AB40" i="1"/>
  <c r="AC40" i="1"/>
  <c r="AD40" i="1"/>
  <c r="AE40" i="1"/>
  <c r="Z41" i="1"/>
  <c r="AA41" i="1"/>
  <c r="AB41" i="1"/>
  <c r="AC41" i="1"/>
  <c r="B41" i="1" s="1"/>
  <c r="AD41" i="1"/>
  <c r="AE41" i="1"/>
  <c r="Z42" i="1"/>
  <c r="AA42" i="1"/>
  <c r="AB42" i="1"/>
  <c r="AC42" i="1"/>
  <c r="AD42" i="1"/>
  <c r="AE42" i="1"/>
  <c r="Z43" i="1"/>
  <c r="AA43" i="1"/>
  <c r="AB43" i="1"/>
  <c r="AC43" i="1"/>
  <c r="AD43" i="1"/>
  <c r="AE43" i="1"/>
  <c r="Z44" i="1"/>
  <c r="AA44" i="1"/>
  <c r="AB44" i="1"/>
  <c r="AC44" i="1"/>
  <c r="AD44" i="1"/>
  <c r="AE44" i="1"/>
  <c r="Z45" i="1"/>
  <c r="AA45" i="1"/>
  <c r="AB45" i="1"/>
  <c r="AC45" i="1"/>
  <c r="B45" i="1" s="1"/>
  <c r="AD45" i="1"/>
  <c r="AE45" i="1"/>
  <c r="Z46" i="1"/>
  <c r="AA46" i="1"/>
  <c r="AB46" i="1"/>
  <c r="AC46" i="1"/>
  <c r="AD46" i="1"/>
  <c r="AE46" i="1"/>
  <c r="Z47" i="1"/>
  <c r="AA47" i="1"/>
  <c r="AB47" i="1"/>
  <c r="AC47" i="1"/>
  <c r="AD47" i="1"/>
  <c r="AE47" i="1"/>
  <c r="Z48" i="1"/>
  <c r="AA48" i="1"/>
  <c r="B48" i="1" s="1"/>
  <c r="AB48" i="1"/>
  <c r="AC48" i="1"/>
  <c r="AD48" i="1"/>
  <c r="AE48" i="1"/>
  <c r="Z49" i="1"/>
  <c r="AA49" i="1"/>
  <c r="AB49" i="1"/>
  <c r="AC49" i="1"/>
  <c r="B49" i="1" s="1"/>
  <c r="AD49" i="1"/>
  <c r="AE49" i="1"/>
  <c r="Z50" i="1"/>
  <c r="AA50" i="1"/>
  <c r="AB50" i="1"/>
  <c r="AC50" i="1"/>
  <c r="AD50" i="1"/>
  <c r="AE50" i="1"/>
  <c r="Z51" i="1"/>
  <c r="AA51" i="1"/>
  <c r="AB51" i="1"/>
  <c r="AC51" i="1"/>
  <c r="B51" i="1" s="1"/>
  <c r="AD51" i="1"/>
  <c r="AE51" i="1"/>
  <c r="Z52" i="1"/>
  <c r="AA52" i="1"/>
  <c r="B52" i="1" s="1"/>
  <c r="AB52" i="1"/>
  <c r="AC52" i="1"/>
  <c r="AD52" i="1"/>
  <c r="AE52" i="1"/>
  <c r="Z53" i="1"/>
  <c r="AA53" i="1"/>
  <c r="AB53" i="1"/>
  <c r="AC53" i="1"/>
  <c r="B53" i="1" s="1"/>
  <c r="AD53" i="1"/>
  <c r="AE53" i="1"/>
  <c r="Z54" i="1"/>
  <c r="AA54" i="1"/>
  <c r="AB54" i="1"/>
  <c r="AC54" i="1"/>
  <c r="AD54" i="1"/>
  <c r="AE54" i="1"/>
  <c r="Z55" i="1"/>
  <c r="AA55" i="1"/>
  <c r="AB55" i="1"/>
  <c r="AC55" i="1"/>
  <c r="AD55" i="1"/>
  <c r="AE55" i="1"/>
  <c r="Z56" i="1"/>
  <c r="AA56" i="1"/>
  <c r="B56" i="1" s="1"/>
  <c r="AB56" i="1"/>
  <c r="AC56" i="1"/>
  <c r="AD56" i="1"/>
  <c r="AE56" i="1"/>
  <c r="Z57" i="1"/>
  <c r="AA57" i="1"/>
  <c r="AB57" i="1"/>
  <c r="AC57" i="1"/>
  <c r="B57" i="1" s="1"/>
  <c r="AD57" i="1"/>
  <c r="AE57" i="1"/>
  <c r="Z58" i="1"/>
  <c r="AA58" i="1"/>
  <c r="AB58" i="1"/>
  <c r="AC58" i="1"/>
  <c r="AD58" i="1"/>
  <c r="AE58" i="1"/>
  <c r="Z59" i="1"/>
  <c r="AA59" i="1"/>
  <c r="AB59" i="1"/>
  <c r="AC59" i="1"/>
  <c r="B59" i="1" s="1"/>
  <c r="AD59" i="1"/>
  <c r="AE59" i="1"/>
  <c r="Z60" i="1"/>
  <c r="AA60" i="1"/>
  <c r="AB60" i="1"/>
  <c r="AC60" i="1"/>
  <c r="AD60" i="1"/>
  <c r="AE60" i="1"/>
  <c r="Z61" i="1"/>
  <c r="AA61" i="1"/>
  <c r="AB61" i="1"/>
  <c r="AC61" i="1"/>
  <c r="B61" i="1" s="1"/>
  <c r="AD61" i="1"/>
  <c r="AE61" i="1"/>
  <c r="Z62" i="1"/>
  <c r="AA62" i="1"/>
  <c r="B62" i="1" s="1"/>
  <c r="AB62" i="1"/>
  <c r="AC62" i="1"/>
  <c r="AD62" i="1"/>
  <c r="AE62" i="1"/>
  <c r="Z63" i="1"/>
  <c r="AA63" i="1"/>
  <c r="AB63" i="1"/>
  <c r="AC63" i="1"/>
  <c r="B63" i="1" s="1"/>
  <c r="AD63" i="1"/>
  <c r="AE63" i="1"/>
  <c r="Z64" i="1"/>
  <c r="AA64" i="1"/>
  <c r="B64" i="1" s="1"/>
  <c r="AB64" i="1"/>
  <c r="AC64" i="1"/>
  <c r="AD64" i="1"/>
  <c r="AE64" i="1"/>
  <c r="Z65" i="1"/>
  <c r="AA65" i="1"/>
  <c r="AB65" i="1"/>
  <c r="AC65" i="1"/>
  <c r="B65" i="1" s="1"/>
  <c r="AD65" i="1"/>
  <c r="AE65" i="1"/>
  <c r="Z66" i="1"/>
  <c r="AA66" i="1"/>
  <c r="AB66" i="1"/>
  <c r="AC66" i="1"/>
  <c r="AD66" i="1"/>
  <c r="AE66" i="1"/>
  <c r="Z67" i="1"/>
  <c r="AA67" i="1"/>
  <c r="AB67" i="1"/>
  <c r="AC67" i="1"/>
  <c r="B67" i="1" s="1"/>
  <c r="AD67" i="1"/>
  <c r="AE67" i="1"/>
  <c r="Z68" i="1"/>
  <c r="AA68" i="1"/>
  <c r="AB68" i="1"/>
  <c r="AC68" i="1"/>
  <c r="AD68" i="1"/>
  <c r="AE68" i="1"/>
  <c r="B68" i="1" s="1"/>
  <c r="Z69" i="1"/>
  <c r="AA69" i="1"/>
  <c r="AB69" i="1"/>
  <c r="AC69" i="1"/>
  <c r="B69" i="1" s="1"/>
  <c r="AD69" i="1"/>
  <c r="AE69" i="1"/>
  <c r="Z70" i="1"/>
  <c r="AA70" i="1"/>
  <c r="AB70" i="1"/>
  <c r="AC70" i="1"/>
  <c r="AD70" i="1"/>
  <c r="AE70" i="1"/>
  <c r="Z71" i="1"/>
  <c r="AA71" i="1"/>
  <c r="AB71" i="1"/>
  <c r="AC71" i="1"/>
  <c r="AD71" i="1"/>
  <c r="AE71" i="1"/>
  <c r="Z72" i="1"/>
  <c r="AA72" i="1"/>
  <c r="AB72" i="1"/>
  <c r="AC72" i="1"/>
  <c r="AD72" i="1"/>
  <c r="AE72" i="1"/>
  <c r="Z73" i="1"/>
  <c r="AA73" i="1"/>
  <c r="AB73" i="1"/>
  <c r="AC73" i="1"/>
  <c r="B73" i="1" s="1"/>
  <c r="AD73" i="1"/>
  <c r="AE73" i="1"/>
  <c r="Z74" i="1"/>
  <c r="AA74" i="1"/>
  <c r="B74" i="1" s="1"/>
  <c r="AB74" i="1"/>
  <c r="AC74" i="1"/>
  <c r="AD74" i="1"/>
  <c r="AE74" i="1"/>
  <c r="Z75" i="1"/>
  <c r="AA75" i="1"/>
  <c r="AB75" i="1"/>
  <c r="AC75" i="1"/>
  <c r="B75" i="1" s="1"/>
  <c r="AD75" i="1"/>
  <c r="AE75" i="1"/>
  <c r="Z76" i="1"/>
  <c r="AA76" i="1"/>
  <c r="AB76" i="1"/>
  <c r="AC76" i="1"/>
  <c r="AD76" i="1"/>
  <c r="AE76" i="1"/>
  <c r="Z77" i="1"/>
  <c r="AA77" i="1"/>
  <c r="AB77" i="1"/>
  <c r="AC77" i="1"/>
  <c r="B77" i="1" s="1"/>
  <c r="AD77" i="1"/>
  <c r="AE77" i="1"/>
  <c r="Z78" i="1"/>
  <c r="AA78" i="1"/>
  <c r="B78" i="1" s="1"/>
  <c r="AB78" i="1"/>
  <c r="AC78" i="1"/>
  <c r="AD78" i="1"/>
  <c r="AE78" i="1"/>
  <c r="Z79" i="1"/>
  <c r="AA79" i="1"/>
  <c r="AB79" i="1"/>
  <c r="AC79" i="1"/>
  <c r="B79" i="1" s="1"/>
  <c r="AD79" i="1"/>
  <c r="AE79" i="1"/>
  <c r="Z80" i="1"/>
  <c r="AA80" i="1"/>
  <c r="AB80" i="1"/>
  <c r="AC80" i="1"/>
  <c r="AD80" i="1"/>
  <c r="AE80" i="1"/>
  <c r="Z81" i="1"/>
  <c r="AA81" i="1"/>
  <c r="AB81" i="1"/>
  <c r="AC81" i="1"/>
  <c r="B81" i="1" s="1"/>
  <c r="AD81" i="1"/>
  <c r="AE81" i="1"/>
  <c r="Z82" i="1"/>
  <c r="AA82" i="1"/>
  <c r="B82" i="1" s="1"/>
  <c r="AB82" i="1"/>
  <c r="AC82" i="1"/>
  <c r="AD82" i="1"/>
  <c r="AE82" i="1"/>
  <c r="Z83" i="1"/>
  <c r="AA83" i="1"/>
  <c r="AB83" i="1"/>
  <c r="AC83" i="1"/>
  <c r="AD83" i="1"/>
  <c r="AE83" i="1"/>
  <c r="Z84" i="1"/>
  <c r="AA84" i="1"/>
  <c r="AB84" i="1"/>
  <c r="AC84" i="1"/>
  <c r="AD84" i="1"/>
  <c r="AE84" i="1"/>
  <c r="Z85" i="1"/>
  <c r="AA85" i="1"/>
  <c r="AB85" i="1"/>
  <c r="AC85" i="1"/>
  <c r="AD85" i="1"/>
  <c r="AE85" i="1"/>
  <c r="Z86" i="1"/>
  <c r="AA86" i="1"/>
  <c r="AB86" i="1"/>
  <c r="AC86" i="1"/>
  <c r="AD86" i="1"/>
  <c r="AE86" i="1"/>
  <c r="Z87" i="1"/>
  <c r="AA87" i="1"/>
  <c r="AB87" i="1"/>
  <c r="AC87" i="1"/>
  <c r="AD87" i="1"/>
  <c r="AE87" i="1"/>
  <c r="Z88" i="1"/>
  <c r="AA88" i="1"/>
  <c r="AB88" i="1"/>
  <c r="AC88" i="1"/>
  <c r="AD88" i="1"/>
  <c r="AE88" i="1"/>
  <c r="Z89" i="1"/>
  <c r="AA89" i="1"/>
  <c r="AB89" i="1"/>
  <c r="AC89" i="1"/>
  <c r="AD89" i="1"/>
  <c r="AE89" i="1"/>
  <c r="Z90" i="1"/>
  <c r="AA90" i="1"/>
  <c r="AB90" i="1"/>
  <c r="AC90" i="1"/>
  <c r="AD90" i="1"/>
  <c r="AE90" i="1"/>
  <c r="Z91" i="1"/>
  <c r="AA91" i="1"/>
  <c r="AB91" i="1"/>
  <c r="AC91" i="1"/>
  <c r="AD91" i="1"/>
  <c r="AE91" i="1"/>
  <c r="Z92" i="1"/>
  <c r="AA92" i="1"/>
  <c r="AB92" i="1"/>
  <c r="AC92" i="1"/>
  <c r="AD92" i="1"/>
  <c r="AE92" i="1"/>
  <c r="Z93" i="1"/>
  <c r="AA93" i="1"/>
  <c r="AB93" i="1"/>
  <c r="AC93" i="1"/>
  <c r="B93" i="1" s="1"/>
  <c r="AD93" i="1"/>
  <c r="AE93" i="1"/>
  <c r="Z94" i="1"/>
  <c r="AA94" i="1"/>
  <c r="B94" i="1" s="1"/>
  <c r="AB94" i="1"/>
  <c r="AC94" i="1"/>
  <c r="AD94" i="1"/>
  <c r="AE94" i="1"/>
  <c r="Z95" i="1"/>
  <c r="AA95" i="1"/>
  <c r="AB95" i="1"/>
  <c r="AC95" i="1"/>
  <c r="AD95" i="1"/>
  <c r="AE95" i="1"/>
  <c r="Z96" i="1"/>
  <c r="AA96" i="1"/>
  <c r="AB96" i="1"/>
  <c r="AC96" i="1"/>
  <c r="AD96" i="1"/>
  <c r="AE96" i="1"/>
  <c r="Z97" i="1"/>
  <c r="AA97" i="1"/>
  <c r="AB97" i="1"/>
  <c r="AC97" i="1"/>
  <c r="AD97" i="1"/>
  <c r="AE97" i="1"/>
  <c r="Z98" i="1"/>
  <c r="AA98" i="1"/>
  <c r="B98" i="1" s="1"/>
  <c r="AB98" i="1"/>
  <c r="AC98" i="1"/>
  <c r="AD98" i="1"/>
  <c r="AE98" i="1"/>
  <c r="Z99" i="1"/>
  <c r="AA99" i="1"/>
  <c r="AB99" i="1"/>
  <c r="AC99" i="1"/>
  <c r="AD99" i="1"/>
  <c r="AE99" i="1"/>
  <c r="Z100" i="1"/>
  <c r="AA100" i="1"/>
  <c r="AB100" i="1"/>
  <c r="AC100" i="1"/>
  <c r="AD100" i="1"/>
  <c r="AE100" i="1"/>
  <c r="Z101" i="1"/>
  <c r="AA101" i="1"/>
  <c r="AB101" i="1"/>
  <c r="AC101" i="1"/>
  <c r="AD101" i="1"/>
  <c r="AE101" i="1"/>
  <c r="Z102" i="1"/>
  <c r="AA102" i="1"/>
  <c r="AB102" i="1"/>
  <c r="AC102" i="1"/>
  <c r="AD102" i="1"/>
  <c r="AE102" i="1"/>
  <c r="Z103" i="1"/>
  <c r="AA103" i="1"/>
  <c r="AB103" i="1"/>
  <c r="AC103" i="1"/>
  <c r="AD103" i="1"/>
  <c r="AE103" i="1"/>
  <c r="Z104" i="1"/>
  <c r="AA104" i="1"/>
  <c r="AB104" i="1"/>
  <c r="AC104" i="1"/>
  <c r="AD104" i="1"/>
  <c r="AE104" i="1"/>
  <c r="Z105" i="1"/>
  <c r="AA105" i="1"/>
  <c r="AB105" i="1"/>
  <c r="AC105" i="1"/>
  <c r="AD105" i="1"/>
  <c r="AE105" i="1"/>
  <c r="Z106" i="1"/>
  <c r="AA106" i="1"/>
  <c r="AB106" i="1"/>
  <c r="AC106" i="1"/>
  <c r="AD106" i="1"/>
  <c r="AE106" i="1"/>
  <c r="Z107" i="1"/>
  <c r="AA107" i="1"/>
  <c r="AB107" i="1"/>
  <c r="AC107" i="1"/>
  <c r="AD107" i="1"/>
  <c r="AE107" i="1"/>
  <c r="Z108" i="1"/>
  <c r="AA108" i="1"/>
  <c r="AB108" i="1"/>
  <c r="AC108" i="1"/>
  <c r="AD108" i="1"/>
  <c r="AE108" i="1"/>
  <c r="Z109" i="1"/>
  <c r="AA109" i="1"/>
  <c r="AB109" i="1"/>
  <c r="AC109" i="1"/>
  <c r="AD109" i="1"/>
  <c r="AE109" i="1"/>
  <c r="Z110" i="1"/>
  <c r="AA110" i="1"/>
  <c r="AB110" i="1"/>
  <c r="AC110" i="1"/>
  <c r="AD110" i="1"/>
  <c r="AE110" i="1"/>
  <c r="AE11" i="1"/>
  <c r="AD11" i="1"/>
  <c r="AC11" i="1"/>
  <c r="AB11" i="1"/>
  <c r="Z11" i="1"/>
  <c r="E5" i="5"/>
  <c r="E7" i="5" s="1"/>
  <c r="F12" i="5"/>
  <c r="F29" i="5"/>
  <c r="AZ13" i="1"/>
  <c r="D29" i="5"/>
  <c r="A3" i="5"/>
  <c r="A4" i="5"/>
  <c r="A2" i="1" s="1"/>
  <c r="D12" i="5"/>
  <c r="D18" i="5"/>
  <c r="D19" i="5"/>
  <c r="D20" i="5"/>
  <c r="D21" i="5"/>
  <c r="D22" i="5"/>
  <c r="D23" i="5"/>
  <c r="D115" i="5"/>
  <c r="D116" i="5"/>
  <c r="D117" i="5"/>
  <c r="D1" i="1"/>
  <c r="I1" i="1"/>
  <c r="Z9" i="1"/>
  <c r="AA9" i="1"/>
  <c r="AB9" i="1"/>
  <c r="AC9" i="1"/>
  <c r="AD9" i="1"/>
  <c r="AE9" i="1"/>
  <c r="AG10" i="1"/>
  <c r="AH9" i="1"/>
  <c r="AI9" i="1"/>
  <c r="AJ9" i="1"/>
  <c r="AK9" i="1"/>
  <c r="AL9" i="1"/>
  <c r="AM9" i="1"/>
  <c r="AA12" i="1"/>
  <c r="AA11" i="1"/>
  <c r="D96" i="5"/>
  <c r="AA13" i="1"/>
  <c r="F6" i="5"/>
  <c r="D80" i="5"/>
  <c r="D104" i="5"/>
  <c r="D107" i="5"/>
  <c r="BB26" i="1"/>
  <c r="B84" i="1"/>
  <c r="D3" i="1"/>
  <c r="A2" i="4"/>
  <c r="D59" i="5" l="1"/>
  <c r="AZ14" i="1"/>
  <c r="D49" i="5"/>
  <c r="D99" i="5"/>
  <c r="D32" i="5"/>
  <c r="D67" i="5"/>
  <c r="D101" i="5"/>
  <c r="D84" i="5"/>
  <c r="D36" i="5"/>
  <c r="D65" i="5"/>
  <c r="D83" i="5"/>
  <c r="D93" i="5"/>
  <c r="D88" i="5"/>
  <c r="D34" i="5"/>
  <c r="D75" i="5"/>
  <c r="D51" i="5"/>
  <c r="D35" i="5"/>
  <c r="D98" i="5"/>
  <c r="D82" i="5"/>
  <c r="D68" i="5"/>
  <c r="D43" i="5"/>
  <c r="D50" i="5"/>
  <c r="D40" i="5"/>
  <c r="D85" i="5"/>
  <c r="D66" i="5"/>
  <c r="D53" i="5"/>
  <c r="D52" i="5"/>
  <c r="D33" i="5"/>
  <c r="D109" i="5"/>
  <c r="D64" i="5"/>
  <c r="D69" i="5"/>
  <c r="D91" i="5"/>
  <c r="D56" i="5"/>
  <c r="D81" i="5"/>
  <c r="B60" i="1"/>
  <c r="D77" i="5"/>
  <c r="A1" i="4"/>
  <c r="A1" i="1"/>
  <c r="B95" i="1"/>
  <c r="B50" i="1"/>
  <c r="B76" i="1"/>
  <c r="B72" i="1"/>
  <c r="B66" i="1"/>
  <c r="D97" i="5"/>
  <c r="D100" i="5"/>
  <c r="D37" i="5"/>
  <c r="D61" i="5"/>
  <c r="B71" i="1"/>
  <c r="B55" i="1"/>
  <c r="B54" i="1"/>
  <c r="D45" i="5"/>
  <c r="D48" i="5"/>
  <c r="D72" i="5"/>
  <c r="B13" i="1"/>
  <c r="B109" i="1"/>
  <c r="B105" i="1"/>
  <c r="B100" i="1"/>
  <c r="B91" i="1"/>
  <c r="B86" i="1"/>
  <c r="B14" i="1"/>
  <c r="B107" i="1"/>
  <c r="B106" i="1"/>
  <c r="B101" i="1"/>
  <c r="B99" i="1"/>
  <c r="B97" i="1"/>
  <c r="B92" i="1"/>
  <c r="B89" i="1"/>
  <c r="B88" i="1"/>
  <c r="B87" i="1"/>
  <c r="B85" i="1"/>
  <c r="B83" i="1"/>
  <c r="D5" i="5"/>
  <c r="D7" i="5" s="1"/>
  <c r="H3" i="1" s="1"/>
  <c r="B47" i="1"/>
  <c r="B46" i="1"/>
  <c r="B44" i="1"/>
  <c r="B43" i="1"/>
  <c r="B40" i="1"/>
  <c r="B39" i="1"/>
  <c r="B38" i="1"/>
  <c r="B37" i="1"/>
  <c r="B36" i="1"/>
  <c r="B35" i="1"/>
  <c r="B34" i="1"/>
  <c r="B33" i="1"/>
  <c r="B30" i="1"/>
  <c r="B29" i="1"/>
  <c r="B28" i="1"/>
  <c r="B27" i="1"/>
  <c r="B25" i="1"/>
  <c r="B24" i="1"/>
  <c r="B23" i="1"/>
  <c r="B22" i="1"/>
  <c r="B21" i="1"/>
  <c r="B20" i="1"/>
  <c r="B18" i="1"/>
  <c r="B17" i="1"/>
  <c r="B102" i="1"/>
  <c r="B42" i="1"/>
  <c r="B12" i="1"/>
  <c r="B108" i="1"/>
  <c r="B104" i="1"/>
  <c r="B80" i="1"/>
  <c r="B11" i="1"/>
  <c r="B103" i="1"/>
  <c r="B96" i="1"/>
  <c r="B110" i="1"/>
  <c r="B90" i="1"/>
  <c r="B70" i="1"/>
  <c r="B16" i="1"/>
  <c r="B58" i="1"/>
  <c r="B19" i="1"/>
  <c r="B15" i="1"/>
</calcChain>
</file>

<file path=xl/sharedStrings.xml><?xml version="1.0" encoding="utf-8"?>
<sst xmlns="http://schemas.openxmlformats.org/spreadsheetml/2006/main" count="295" uniqueCount="129">
  <si>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</si>
  <si>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</si>
  <si>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</si>
  <si>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</si>
  <si>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</si>
  <si>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</si>
  <si>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</si>
  <si>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</si>
  <si>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</si>
  <si>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</si>
  <si>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</si>
  <si>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</si>
  <si>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</si>
  <si>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</si>
  <si>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</si>
  <si>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</si>
  <si>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</si>
  <si>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</si>
  <si>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</si>
  <si>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</si>
  <si>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</si>
  <si>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</si>
  <si>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</si>
  <si>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</si>
  <si>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</si>
  <si>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</si>
  <si>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</si>
  <si>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</si>
  <si>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</si>
  <si>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</si>
  <si>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</si>
  <si>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</si>
  <si>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</si>
  <si>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</si>
  <si>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</si>
  <si>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</si>
  <si>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</si>
  <si>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</si>
  <si>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</si>
  <si>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</si>
  <si>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</si>
  <si>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</si>
  <si>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</si>
  <si>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</si>
  <si>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</si>
  <si>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</si>
  <si>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</si>
  <si>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</si>
  <si>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</si>
  <si>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</si>
  <si>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</si>
  <si>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</si>
  <si>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</si>
  <si>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</si>
  <si>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</si>
  <si>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</si>
  <si>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</si>
  <si>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</si>
  <si>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</si>
  <si>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</si>
  <si>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</si>
  <si>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</si>
  <si>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</si>
  <si>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</si>
  <si>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</si>
  <si>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</si>
  <si>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</si>
  <si>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</si>
  <si>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</si>
  <si>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</si>
  <si>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</si>
  <si>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</si>
  <si>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</si>
  <si>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</si>
  <si>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</si>
  <si>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</si>
  <si>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</si>
  <si>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</si>
  <si>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</si>
  <si>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</si>
  <si>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</si>
  <si>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</si>
  <si>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</si>
  <si>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</si>
  <si>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</si>
  <si>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</si>
  <si>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</si>
  <si>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</si>
  <si>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</si>
  <si>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</si>
  <si>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</si>
  <si>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</si>
  <si>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</si>
  <si>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</si>
  <si>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</si>
  <si>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</si>
  <si>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</si>
  <si>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</si>
  <si>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</si>
  <si>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</si>
  <si>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</si>
  <si>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</si>
  <si>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</si>
  <si>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</si>
  <si>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</si>
  <si>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</si>
  <si>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</si>
  <si>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</si>
  <si>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</si>
  <si>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</si>
  <si>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</si>
  <si>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</si>
  <si>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</si>
  <si>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</si>
  <si>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</si>
  <si>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</si>
  <si>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</si>
  <si>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</si>
  <si>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Least Efficient Model Number in kVA Grouping</t>
  </si>
  <si>
    <t>Most Efficient Model Number in kVA Grouping</t>
  </si>
  <si>
    <t>Is Certification based on an Alternate Way of Determining Measures of Energy Conservation?</t>
  </si>
  <si>
    <t>kVA Rating</t>
  </si>
  <si>
    <t>Number of Phases</t>
  </si>
  <si>
    <t>Low-Voltage, Dry-Type Distribution Transformers Based on kVA Grouping</t>
  </si>
  <si>
    <t>Is the Insulation Type "Low-Voltage, Dry-Type"?</t>
  </si>
  <si>
    <t>DOE F 220.50 (Expiration Date:  February 3, 2014)</t>
  </si>
  <si>
    <t>Version 4.3</t>
  </si>
  <si>
    <t>Represented Efficiency of Least Efficient Model in kVA Grouping (%)</t>
  </si>
  <si>
    <t>Represented Efficiency of Most Efficient Model in kVA Grouping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</si>
</sst>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style="thin">
        <color indexed="64"/>
      </right>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19" xfId="0" applyNumberFormat="1"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hidden="1"/>
    </xf>
    <xf numFmtId="0" fontId="4" fillId="9" borderId="3" xfId="0" applyNumberFormat="1" applyFont="1" applyFill="1" applyBorder="1" applyAlignment="1" applyProtection="1">
      <alignment horizontal="center" vertical="center" wrapText="1"/>
      <protection locked="0"/>
    </xf>
    <xf numFmtId="0" fontId="4" fillId="9" borderId="4" xfId="0" applyNumberFormat="1" applyFont="1" applyFill="1" applyBorder="1" applyAlignment="1" applyProtection="1">
      <alignment horizontal="center" vertical="center" wrapText="1"/>
      <protection locked="0"/>
    </xf>
    <xf numFmtId="0" fontId="4" fillId="9" borderId="5" xfId="0" applyNumberFormat="1"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5" fillId="0" borderId="2"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4" fillId="0" borderId="13" xfId="0" applyFont="1" applyFill="1" applyBorder="1" applyAlignment="1" applyProtection="1">
      <alignment horizontal="center"/>
      <protection hidden="1"/>
    </xf>
    <xf numFmtId="0" fontId="4" fillId="0" borderId="35" xfId="0" applyFont="1" applyFill="1" applyBorder="1" applyAlignment="1" applyProtection="1">
      <alignment horizontal="center"/>
      <protection hidden="1"/>
    </xf>
    <xf numFmtId="0" fontId="5" fillId="0" borderId="13" xfId="0" applyFont="1" applyFill="1" applyBorder="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hidden="1"/>
    </xf>
    <xf numFmtId="0" fontId="5" fillId="0" borderId="35" xfId="0" applyFont="1" applyFill="1" applyBorder="1" applyAlignment="1" applyProtection="1">
      <alignment horizontal="center" vertical="center" wrapText="1"/>
      <protection hidden="1"/>
    </xf>
    <xf numFmtId="0" fontId="9" fillId="7" borderId="36"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 xfId="0" applyFont="1" applyFill="1" applyBorder="1" applyAlignment="1">
      <alignment horizontal="center" vertical="center" wrapText="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37" xfId="0" applyFont="1" applyFill="1" applyBorder="1" applyAlignment="1" applyProtection="1">
      <alignment horizontal="left" wrapText="1"/>
      <protection hidden="1"/>
    </xf>
    <xf numFmtId="0" fontId="11" fillId="8" borderId="36" xfId="0" applyFont="1" applyFill="1" applyBorder="1" applyAlignment="1" applyProtection="1">
      <alignment horizontal="left" wrapText="1"/>
      <protection hidden="1"/>
    </xf>
    <xf numFmtId="0" fontId="11" fillId="8" borderId="28"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7"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2" fillId="0" borderId="21" xfId="1" applyFont="1" applyFill="1" applyBorder="1" applyAlignment="1" applyProtection="1">
      <alignment horizontal="left" vertical="center"/>
    </xf>
    <xf numFmtId="0" fontId="42" fillId="0" borderId="22" xfId="1" applyFont="1" applyFill="1" applyBorder="1" applyAlignment="1" applyProtection="1">
      <alignment horizontal="left" vertical="center"/>
    </xf>
    <xf numFmtId="0" fontId="42" fillId="0" borderId="23"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38"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cellXfs>
  <cellStyles count="3">
    <cellStyle name="Hyperlink" xfId="1" builtinId="8"/>
    <cellStyle name="Normal" xfId="0" builtinId="0"/>
    <cellStyle name="Normal 2" xfId="2"/>
  </cellStyles>
  <dxfs count="90">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47"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48"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49"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50"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51"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52"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5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5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5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56"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57"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125</v>
      </c>
    </row>
    <row r="2" spans="1:16" ht="6" customHeight="1" x14ac:dyDescent="0.2"/>
    <row r="3" spans="1:16" s="55" customFormat="1" ht="31.5" x14ac:dyDescent="0.2">
      <c r="A3" s="162" t="str">
        <f>C3</f>
        <v>Low-Voltage, Dry-Type Distribution Transformers Based on kVA Grouping</v>
      </c>
      <c r="B3" s="82" t="s">
        <v>0</v>
      </c>
      <c r="C3" s="176" t="s">
        <v>123</v>
      </c>
      <c r="D3" s="177" t="s">
        <v>126</v>
      </c>
      <c r="E3" s="158" t="s">
        <v>56</v>
      </c>
      <c r="F3" s="158" t="s">
        <v>49</v>
      </c>
      <c r="G3" s="158" t="s">
        <v>50</v>
      </c>
      <c r="H3" s="158" t="s">
        <v>51</v>
      </c>
      <c r="I3" s="158" t="s">
        <v>52</v>
      </c>
      <c r="J3" s="158" t="s">
        <v>53</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54</v>
      </c>
      <c r="C9" s="61"/>
      <c r="D9" s="56"/>
      <c r="F9" s="89"/>
      <c r="G9" s="71"/>
      <c r="H9" s="114"/>
      <c r="I9" s="89"/>
      <c r="J9" s="89"/>
      <c r="K9" s="59"/>
      <c r="L9" s="59"/>
      <c r="M9" s="59"/>
      <c r="N9" s="59"/>
      <c r="O9" s="59"/>
      <c r="P9" s="60"/>
    </row>
    <row r="10" spans="1:16" s="55" customFormat="1" ht="15" customHeight="1" x14ac:dyDescent="0.2">
      <c r="A10" s="99"/>
      <c r="B10" s="96" t="s">
        <v>29</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35" t="s">
        <v>30</v>
      </c>
      <c r="C14" s="235"/>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31</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35</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34</v>
      </c>
      <c r="C19" s="130"/>
      <c r="D19" s="95" t="str">
        <f>IF(ISBLANK(C19),"  Please enter required data",IF(ISNONTEXT(C19),"  Please enter required data",""))</f>
        <v xml:space="preserve">  Please enter required data</v>
      </c>
      <c r="F19" s="97" t="s">
        <v>42</v>
      </c>
      <c r="H19" s="89"/>
      <c r="I19" s="89"/>
      <c r="J19" s="89"/>
      <c r="K19" s="97"/>
      <c r="L19" s="97"/>
      <c r="M19" s="97"/>
      <c r="N19" s="97"/>
      <c r="O19" s="97"/>
      <c r="P19" s="98"/>
    </row>
    <row r="20" spans="1:16" s="88" customFormat="1" thickBot="1" x14ac:dyDescent="0.25">
      <c r="A20" s="99"/>
      <c r="B20" s="108" t="s">
        <v>33</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32</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37</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36</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70</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60</v>
      </c>
      <c r="C26" s="61"/>
      <c r="D26" s="56"/>
      <c r="F26" s="89"/>
      <c r="H26" s="89"/>
      <c r="I26" s="89"/>
      <c r="J26" s="89"/>
      <c r="K26" s="59"/>
      <c r="L26" s="59"/>
      <c r="M26" s="59"/>
      <c r="N26" s="59"/>
      <c r="O26" s="59"/>
      <c r="P26" s="60"/>
    </row>
    <row r="27" spans="1:16" s="55" customFormat="1" ht="30" customHeight="1" x14ac:dyDescent="0.2">
      <c r="A27" s="99"/>
      <c r="B27" s="236" t="s">
        <v>41</v>
      </c>
      <c r="C27" s="236"/>
      <c r="D27" s="236"/>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61</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43</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34</v>
      </c>
      <c r="C33" s="131"/>
      <c r="D33" s="95" t="str">
        <f>IF(AND($F$29&gt;=1,$F$11=3),IF(ISBLANK(C33),"  Please enter required data",IF(ISNONTEXT(C33),"  Please enter required data","")),IF(ISBLANK(C33),"","  No entry should be made"))</f>
        <v/>
      </c>
      <c r="F33" s="97" t="s">
        <v>42</v>
      </c>
      <c r="H33" s="89"/>
      <c r="I33" s="89"/>
      <c r="J33" s="89"/>
      <c r="K33" s="97"/>
      <c r="L33" s="97"/>
      <c r="M33" s="97"/>
      <c r="N33" s="97"/>
      <c r="O33" s="97"/>
      <c r="P33" s="98"/>
    </row>
    <row r="34" spans="1:21" s="88" customFormat="1" thickBot="1" x14ac:dyDescent="0.25">
      <c r="A34" s="99"/>
      <c r="B34" s="135" t="s">
        <v>48</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38</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39</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38" t="s">
        <v>74</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38"/>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38"/>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71</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40</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44</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34</v>
      </c>
      <c r="C49" s="131"/>
      <c r="D49" s="95" t="str">
        <f>IF(AND($F$29&gt;=2,$F$11=3),IF(ISBLANK(C49),"  Please enter required data",IF(ISNONTEXT(C49),"  Please enter required data","")),IF(ISBLANK(C49),"","  No entry should be made"))</f>
        <v/>
      </c>
      <c r="F49" s="97" t="s">
        <v>42</v>
      </c>
      <c r="H49" s="89"/>
      <c r="I49" s="89"/>
      <c r="J49" s="89"/>
      <c r="K49" s="97"/>
      <c r="L49" s="97"/>
      <c r="M49" s="97"/>
      <c r="N49" s="97"/>
      <c r="O49" s="97"/>
      <c r="P49" s="98"/>
    </row>
    <row r="50" spans="1:21" s="88" customFormat="1" thickBot="1" x14ac:dyDescent="0.25">
      <c r="A50" s="99"/>
      <c r="B50" s="135" t="s">
        <v>48</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38</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39</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38" t="s">
        <v>74</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38"/>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38"/>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71</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40</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45</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34</v>
      </c>
      <c r="C65" s="131"/>
      <c r="D65" s="95" t="str">
        <f>IF(AND($F$29&gt;=3,$F$11=3),IF(ISBLANK(C65),"  Please enter required data",IF(ISNONTEXT(C65),"  Please enter required data","")),IF(ISBLANK(C65),"","  No entry should be made"))</f>
        <v/>
      </c>
      <c r="F65" s="97" t="s">
        <v>42</v>
      </c>
      <c r="H65" s="89"/>
      <c r="I65" s="89"/>
      <c r="J65" s="89"/>
      <c r="K65" s="97"/>
      <c r="L65" s="97"/>
      <c r="M65" s="97"/>
      <c r="N65" s="97"/>
      <c r="O65" s="97"/>
      <c r="P65" s="98"/>
    </row>
    <row r="66" spans="1:21" s="88" customFormat="1" thickBot="1" x14ac:dyDescent="0.25">
      <c r="A66" s="99"/>
      <c r="B66" s="135" t="s">
        <v>48</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38</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39</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38" t="s">
        <v>74</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38"/>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38"/>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71</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40</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46</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34</v>
      </c>
      <c r="C81" s="131"/>
      <c r="D81" s="95" t="str">
        <f>IF(AND($F$29&gt;=4,$F$11=3),IF(ISBLANK(C81),"  Please enter required data",IF(ISNONTEXT(C81),"  Please enter required data","")),IF(ISBLANK(C81),"","  No entry should be made"))</f>
        <v/>
      </c>
      <c r="F81" s="97" t="s">
        <v>42</v>
      </c>
      <c r="H81" s="89"/>
      <c r="I81" s="89"/>
      <c r="J81" s="89"/>
      <c r="K81" s="97"/>
      <c r="L81" s="97"/>
      <c r="M81" s="97"/>
      <c r="N81" s="97"/>
      <c r="O81" s="97"/>
      <c r="P81" s="98"/>
    </row>
    <row r="82" spans="1:21" s="88" customFormat="1" thickBot="1" x14ac:dyDescent="0.25">
      <c r="A82" s="99"/>
      <c r="B82" s="135" t="s">
        <v>48</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38</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39</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38" t="s">
        <v>74</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38"/>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38"/>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71</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40</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47</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34</v>
      </c>
      <c r="C97" s="131"/>
      <c r="D97" s="95" t="str">
        <f>IF(AND($F$29&gt;=5,$F$11=3),IF(ISBLANK(C97),"  Please enter required data",IF(ISNONTEXT(C97),"  Please enter required data","")),IF(ISBLANK(C97),"","  No entry should be made"))</f>
        <v/>
      </c>
      <c r="F97" s="97" t="s">
        <v>42</v>
      </c>
      <c r="H97" s="89"/>
      <c r="I97" s="89"/>
      <c r="J97" s="89"/>
      <c r="K97" s="97"/>
      <c r="L97" s="97"/>
      <c r="M97" s="97"/>
      <c r="N97" s="97"/>
      <c r="O97" s="97"/>
      <c r="P97" s="98"/>
    </row>
    <row r="98" spans="1:21" s="88" customFormat="1" thickBot="1" x14ac:dyDescent="0.25">
      <c r="A98" s="99"/>
      <c r="B98" s="135" t="s">
        <v>48</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38</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39</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38" t="s">
        <v>74</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38"/>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38"/>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71</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40</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55</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37" t="str">
        <f>IF(F11=0,"SELECT SUBMITTER TYPE AT THE TOP OF THIS WORKSHEET",IF(F11=1,F113,IF(F11=2,F113,IF(F11=3,G113,"Error in Submitter Type"))))</f>
        <v>SELECT SUBMITTER TYPE AT THE TOP OF THIS WORKSHEET</v>
      </c>
      <c r="C113" s="237"/>
      <c r="D113" s="237"/>
      <c r="E113" s="73"/>
      <c r="F113" s="165" t="s">
        <v>72</v>
      </c>
      <c r="G113" s="165" t="s">
        <v>73</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78</v>
      </c>
      <c r="C120" s="105"/>
      <c r="D120" s="105"/>
    </row>
    <row r="121" spans="1:83" x14ac:dyDescent="0.2">
      <c r="B121" s="181"/>
      <c r="C121" s="105"/>
      <c r="D121" s="105"/>
    </row>
    <row r="122" spans="1:83" x14ac:dyDescent="0.2">
      <c r="B122" s="180" t="s">
        <v>79</v>
      </c>
      <c r="C122" s="105"/>
      <c r="D122" s="105"/>
    </row>
    <row r="123" spans="1:83" x14ac:dyDescent="0.2">
      <c r="B123" s="180" t="s">
        <v>80</v>
      </c>
      <c r="C123" s="105"/>
      <c r="D123" s="105"/>
    </row>
    <row r="124" spans="1:83" x14ac:dyDescent="0.2">
      <c r="B124" s="182"/>
      <c r="C124" s="105"/>
      <c r="D124" s="105"/>
    </row>
    <row r="125" spans="1:83" ht="234.95" customHeight="1" x14ac:dyDescent="0.2">
      <c r="B125" s="234" t="s">
        <v>81</v>
      </c>
      <c r="C125" s="234"/>
      <c r="D125" s="234"/>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1.42578125" style="11" customWidth="1"/>
    <col min="19" max="19" width="15" style="11" customWidth="1"/>
    <col min="20" max="20" width="13.7109375" style="11" customWidth="1"/>
    <col min="21" max="21" width="13.7109375" style="11" hidden="1" customWidth="1"/>
    <col min="22" max="23" width="14.7109375" style="11" customWidth="1"/>
    <col min="24"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13.85546875" style="14" customWidth="1"/>
    <col min="31" max="31" width="12.5703125" style="14" customWidth="1"/>
    <col min="32" max="32" width="25.140625" style="14" customWidth="1"/>
    <col min="33" max="33" width="13.85546875" style="14" hidden="1" customWidth="1"/>
    <col min="34" max="34" width="16.5703125" style="14" customWidth="1"/>
    <col min="35" max="35" width="23.7109375" style="14" customWidth="1"/>
    <col min="36" max="36" width="20.85546875" style="14" customWidth="1"/>
    <col min="37" max="37" width="24" style="14" customWidth="1"/>
    <col min="38" max="38" width="20.85546875" style="14" customWidth="1"/>
    <col min="39" max="39" width="22.42578125" style="14" customWidth="1"/>
    <col min="40" max="40" width="10.7109375" style="14" hidden="1" customWidth="1"/>
    <col min="41" max="41" width="17.7109375" style="14" customWidth="1"/>
    <col min="42" max="42" width="20.7109375" style="14" customWidth="1"/>
    <col min="43" max="43" width="14.7109375" style="14" customWidth="1"/>
    <col min="44" max="44" width="14.7109375" style="14" hidden="1" customWidth="1"/>
    <col min="45" max="46" width="28.7109375" style="14" customWidth="1"/>
    <col min="47"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3" t="str">
        <f>Certification!A3</f>
        <v>Low-Voltage, Dry-Type Distribution Transformers Based on kVA Grouping</v>
      </c>
      <c r="B1" s="67" t="s">
        <v>0</v>
      </c>
      <c r="D1" s="253" t="str">
        <f>Certification!C3</f>
        <v>Low-Voltage, Dry-Type Distribution Transformers Based on kVA Grouping</v>
      </c>
      <c r="E1" s="253"/>
      <c r="F1" s="253"/>
      <c r="G1" s="253"/>
      <c r="I1" s="75" t="str">
        <f>Certification!D3</f>
        <v>Version 4.3</v>
      </c>
      <c r="K1" s="80"/>
      <c r="BC1" s="135"/>
    </row>
    <row r="2" spans="1:120" x14ac:dyDescent="0.2">
      <c r="A2" s="163" t="str">
        <f>Certification!A4</f>
        <v>4.3</v>
      </c>
      <c r="BC2" s="135"/>
    </row>
    <row r="3" spans="1:120" ht="25.5" customHeight="1" x14ac:dyDescent="0.2">
      <c r="B3" s="258" t="s">
        <v>22</v>
      </c>
      <c r="C3" s="258"/>
      <c r="D3" s="66" t="str">
        <f>IF(COUNTA(INPUT)=0,"No Data",IF(COUNTIF(B11:B110,"Error")&gt;0,"Error","OK"))</f>
        <v>No Data</v>
      </c>
      <c r="E3" s="70"/>
      <c r="F3" s="259" t="s">
        <v>24</v>
      </c>
      <c r="G3" s="259"/>
      <c r="H3" s="260" t="str">
        <f>Certification!D7</f>
        <v>No Data</v>
      </c>
      <c r="I3" s="260"/>
      <c r="K3" s="79"/>
      <c r="BC3" s="135"/>
    </row>
    <row r="4" spans="1:120" s="36" customFormat="1" x14ac:dyDescent="0.2">
      <c r="C4" s="14"/>
      <c r="D4" s="14"/>
      <c r="E4" s="14"/>
      <c r="F4" s="14"/>
      <c r="G4" s="14"/>
      <c r="H4" s="14"/>
      <c r="I4" s="14"/>
      <c r="J4" s="14"/>
      <c r="K4" s="3"/>
      <c r="L4" s="51"/>
      <c r="M4" s="3"/>
      <c r="N4" s="3"/>
      <c r="O4" s="3"/>
      <c r="P4" s="14"/>
      <c r="Q4" s="14"/>
      <c r="R4" s="14"/>
      <c r="S4" s="14"/>
      <c r="T4" s="14"/>
      <c r="U4" s="14"/>
      <c r="V4" s="14"/>
      <c r="W4" s="14"/>
      <c r="X4" s="14"/>
      <c r="Y4" s="37"/>
      <c r="Z4" s="14"/>
      <c r="AA4" s="14"/>
      <c r="AB4" s="14"/>
      <c r="AC4" s="14"/>
      <c r="AD4" s="14"/>
      <c r="AE4" s="14"/>
      <c r="AF4" s="14"/>
      <c r="AG4" s="14"/>
      <c r="AH4" s="14"/>
      <c r="AI4" s="3"/>
      <c r="AJ4" s="3"/>
      <c r="AK4" s="3"/>
      <c r="AL4" s="3"/>
      <c r="AM4" s="14"/>
      <c r="AN4" s="14"/>
      <c r="AO4" s="14"/>
      <c r="AP4" s="14"/>
      <c r="AQ4" s="14"/>
      <c r="AR4" s="14"/>
      <c r="AS4" s="14"/>
      <c r="AT4" s="14"/>
      <c r="AU4" s="14"/>
      <c r="AV4" s="3"/>
      <c r="AZ4" s="14"/>
      <c r="BA4" s="14"/>
      <c r="BB4" s="14"/>
      <c r="BC4" s="135"/>
      <c r="BD4" s="14"/>
      <c r="BE4" s="14"/>
      <c r="BF4" s="14"/>
      <c r="BG4" s="14"/>
      <c r="BH4" s="14"/>
      <c r="BI4" s="3"/>
      <c r="BJ4" s="3"/>
      <c r="BK4" s="3"/>
      <c r="BL4" s="14"/>
      <c r="BM4" s="14"/>
    </row>
    <row r="5" spans="1:120" s="5" customFormat="1" ht="26.25" thickBot="1" x14ac:dyDescent="0.4">
      <c r="A5" s="254" t="s">
        <v>20</v>
      </c>
      <c r="B5" s="254"/>
      <c r="C5" s="254"/>
      <c r="D5" s="254"/>
      <c r="E5" s="254"/>
      <c r="F5" s="254"/>
      <c r="G5" s="254"/>
      <c r="H5" s="254"/>
      <c r="I5" s="254"/>
      <c r="J5" s="78"/>
      <c r="K5" s="35"/>
      <c r="L5" s="76"/>
      <c r="M5" s="35"/>
      <c r="N5" s="35"/>
      <c r="O5" s="35"/>
      <c r="P5" s="35"/>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5"/>
      <c r="DO5" s="6"/>
      <c r="DP5" s="6"/>
    </row>
    <row r="6" spans="1:120" s="9" customFormat="1" ht="92.25" customHeight="1" thickBot="1" x14ac:dyDescent="0.25">
      <c r="A6" s="255" t="s">
        <v>28</v>
      </c>
      <c r="B6" s="256"/>
      <c r="C6" s="256"/>
      <c r="D6" s="256"/>
      <c r="E6" s="256"/>
      <c r="F6" s="256"/>
      <c r="G6" s="256"/>
      <c r="H6" s="256"/>
      <c r="I6" s="257"/>
      <c r="J6" s="68"/>
      <c r="K6" s="68"/>
      <c r="L6" s="77"/>
      <c r="M6" s="68"/>
      <c r="N6" s="77"/>
      <c r="O6" s="68"/>
      <c r="P6" s="77"/>
      <c r="Q6" s="77"/>
      <c r="R6" s="77"/>
      <c r="S6" s="77"/>
      <c r="T6" s="77"/>
      <c r="U6" s="77"/>
      <c r="V6" s="77"/>
      <c r="W6" s="77"/>
      <c r="X6" s="77"/>
      <c r="Y6" s="8"/>
      <c r="Z6" s="262" t="s">
        <v>12</v>
      </c>
      <c r="AA6" s="247"/>
      <c r="AB6" s="247"/>
      <c r="AC6" s="247" t="s">
        <v>12</v>
      </c>
      <c r="AD6" s="247"/>
      <c r="AE6" s="247"/>
      <c r="AF6" s="247" t="s">
        <v>12</v>
      </c>
      <c r="AG6" s="247"/>
      <c r="AH6" s="247"/>
      <c r="AI6" s="247" t="s">
        <v>12</v>
      </c>
      <c r="AJ6" s="247"/>
      <c r="AK6" s="247" t="s">
        <v>12</v>
      </c>
      <c r="AL6" s="247"/>
      <c r="AM6" s="247"/>
      <c r="AN6" s="247"/>
      <c r="AO6" s="247"/>
      <c r="AP6" s="247" t="s">
        <v>12</v>
      </c>
      <c r="AQ6" s="247"/>
      <c r="AR6" s="247"/>
      <c r="AS6" s="247" t="s">
        <v>12</v>
      </c>
      <c r="AT6" s="248"/>
      <c r="AU6" s="221"/>
      <c r="AV6" s="34"/>
      <c r="AX6" s="1"/>
      <c r="BC6" s="135"/>
      <c r="BI6" s="173"/>
      <c r="BJ6" s="173"/>
      <c r="BK6" s="173"/>
      <c r="DO6" s="7"/>
      <c r="DP6" s="7"/>
    </row>
    <row r="7" spans="1:120" ht="6" customHeight="1" x14ac:dyDescent="0.2">
      <c r="F7" s="47"/>
      <c r="G7" s="47"/>
      <c r="K7" s="47"/>
      <c r="L7" s="47"/>
      <c r="M7" s="47"/>
      <c r="N7" s="47"/>
      <c r="O7" s="47"/>
      <c r="Q7" s="47"/>
      <c r="U7" s="47"/>
      <c r="AX7" s="1"/>
      <c r="AZ7" s="10"/>
      <c r="BA7" s="10"/>
      <c r="BB7" s="10"/>
      <c r="BC7" s="93"/>
      <c r="BD7" s="10"/>
      <c r="BE7" s="10"/>
      <c r="BF7" s="10"/>
      <c r="BG7" s="10"/>
      <c r="BH7" s="10"/>
      <c r="BI7" s="52"/>
      <c r="BJ7" s="52"/>
      <c r="BK7" s="52"/>
      <c r="BL7" s="10"/>
      <c r="BM7" s="10"/>
      <c r="DO7" s="11"/>
      <c r="DP7" s="11"/>
    </row>
    <row r="8" spans="1:120" ht="6" customHeight="1" x14ac:dyDescent="0.2">
      <c r="F8" s="47"/>
      <c r="G8" s="47"/>
      <c r="K8" s="47"/>
      <c r="L8" s="47"/>
      <c r="M8" s="47"/>
      <c r="N8" s="47"/>
      <c r="O8" s="47"/>
      <c r="Q8" s="47"/>
      <c r="U8" s="47"/>
      <c r="AX8" s="1"/>
      <c r="AZ8" s="10"/>
      <c r="BA8" s="10"/>
      <c r="BB8" s="10"/>
      <c r="BC8" s="93"/>
      <c r="BD8" s="10"/>
      <c r="BE8" s="10"/>
      <c r="BF8" s="10"/>
      <c r="BG8" s="10"/>
      <c r="BH8" s="10"/>
      <c r="BI8" s="52"/>
      <c r="BJ8" s="52"/>
      <c r="BK8" s="52"/>
      <c r="BL8" s="10"/>
      <c r="BM8" s="10"/>
      <c r="DO8" s="11"/>
      <c r="DP8" s="11"/>
    </row>
    <row r="9" spans="1:120" ht="15.2" customHeight="1" x14ac:dyDescent="0.2">
      <c r="A9" s="250" t="s">
        <v>1</v>
      </c>
      <c r="B9" s="250" t="s">
        <v>10</v>
      </c>
      <c r="C9" s="244" t="s">
        <v>19</v>
      </c>
      <c r="D9" s="244" t="s">
        <v>59</v>
      </c>
      <c r="E9" s="244" t="s">
        <v>13</v>
      </c>
      <c r="F9" s="244" t="s">
        <v>118</v>
      </c>
      <c r="G9" s="244" t="s">
        <v>119</v>
      </c>
      <c r="H9" s="244" t="s">
        <v>2</v>
      </c>
      <c r="I9" s="244" t="s">
        <v>3</v>
      </c>
      <c r="J9" s="47"/>
      <c r="K9" s="240" t="s">
        <v>14</v>
      </c>
      <c r="L9" s="240" t="s">
        <v>15</v>
      </c>
      <c r="M9" s="240" t="s">
        <v>17</v>
      </c>
      <c r="N9" s="240" t="s">
        <v>16</v>
      </c>
      <c r="O9" s="240" t="s">
        <v>18</v>
      </c>
      <c r="P9" s="240" t="s">
        <v>120</v>
      </c>
      <c r="Q9" s="242"/>
      <c r="R9" s="244" t="s">
        <v>121</v>
      </c>
      <c r="S9" s="240" t="s">
        <v>124</v>
      </c>
      <c r="T9" s="244" t="s">
        <v>122</v>
      </c>
      <c r="U9" s="244"/>
      <c r="V9" s="244" t="s">
        <v>127</v>
      </c>
      <c r="W9" s="244" t="s">
        <v>128</v>
      </c>
      <c r="X9" s="240"/>
      <c r="Z9" s="244" t="str">
        <f t="shared" ref="Z9:AF9" si="0">C9&amp;" Status"</f>
        <v>Manu-facturer Status</v>
      </c>
      <c r="AA9" s="244" t="str">
        <f t="shared" si="0"/>
        <v>For Third-Party Representatives, Company Number From Certification Sheet Status</v>
      </c>
      <c r="AB9" s="244" t="str">
        <f t="shared" si="0"/>
        <v>Brand Name(s) Status</v>
      </c>
      <c r="AC9" s="244" t="str">
        <f t="shared" si="0"/>
        <v>Least Efficient Model Number in kVA Grouping Status</v>
      </c>
      <c r="AD9" s="244" t="str">
        <f t="shared" si="0"/>
        <v>Most Efficient Model Number in kVA Grouping Status</v>
      </c>
      <c r="AE9" s="244" t="str">
        <f t="shared" si="0"/>
        <v>Action Status</v>
      </c>
      <c r="AF9" s="244" t="str">
        <f t="shared" si="0"/>
        <v>Product Class Status</v>
      </c>
      <c r="AG9" s="3"/>
      <c r="AH9" s="244" t="str">
        <f t="shared" ref="AH9:AU9" si="1">K9&amp;" Status"</f>
        <v>Sample Size (Number of Units Tested) Status</v>
      </c>
      <c r="AI9" s="244" t="str">
        <f t="shared" si="1"/>
        <v>Is the Certification for this Basic Model Based on a Waiver of DOE's Test Procedure Requirements? Status</v>
      </c>
      <c r="AJ9" s="244" t="str">
        <f t="shared" si="1"/>
        <v>Date of Test Procedure Waiver, if Applicable Status</v>
      </c>
      <c r="AK9" s="244" t="str">
        <f t="shared" si="1"/>
        <v>Is the Certification based upon any Exception Relief from an Applicable Standard by DOE's Office of Hearing and Appeals? Status</v>
      </c>
      <c r="AL9" s="244" t="str">
        <f t="shared" si="1"/>
        <v>Date of Exception Relief, if Applicable Status</v>
      </c>
      <c r="AM9" s="244" t="str">
        <f t="shared" si="1"/>
        <v>Is Certification based on an Alternate Way of Determining Measures of Energy Conservation? Status</v>
      </c>
      <c r="AN9" s="244" t="str">
        <f t="shared" si="1"/>
        <v xml:space="preserve"> Status</v>
      </c>
      <c r="AO9" s="244" t="str">
        <f t="shared" si="1"/>
        <v>kVA Rating Status</v>
      </c>
      <c r="AP9" s="244" t="str">
        <f t="shared" si="1"/>
        <v>Is the Insulation Type "Low-Voltage, Dry-Type"? Status</v>
      </c>
      <c r="AQ9" s="239" t="str">
        <f t="shared" si="1"/>
        <v>Number of Phases Status</v>
      </c>
      <c r="AR9" s="239" t="str">
        <f t="shared" si="1"/>
        <v xml:space="preserve"> Status</v>
      </c>
      <c r="AS9" s="239" t="str">
        <f t="shared" si="1"/>
        <v>Represented Efficiency of Least Efficient Model in kVA Grouping (%) Status</v>
      </c>
      <c r="AT9" s="239" t="str">
        <f t="shared" si="1"/>
        <v>Represented Efficiency of Most Efficient Model in kVA Grouping (%) Status</v>
      </c>
      <c r="AU9" s="244" t="str">
        <f t="shared" si="1"/>
        <v xml:space="preserve"> Status</v>
      </c>
      <c r="AX9" s="1"/>
      <c r="AZ9" s="10"/>
      <c r="BA9" s="10"/>
      <c r="BB9" s="10"/>
      <c r="BC9" s="65"/>
      <c r="BD9" s="10"/>
      <c r="BE9" s="10"/>
      <c r="BF9" s="10"/>
      <c r="BG9" s="10"/>
      <c r="BH9" s="10"/>
      <c r="BI9" s="52"/>
      <c r="BJ9" s="52"/>
      <c r="BK9" s="52"/>
      <c r="BL9" s="10"/>
      <c r="BM9" s="10"/>
      <c r="DO9" s="11"/>
      <c r="DP9" s="11"/>
    </row>
    <row r="10" spans="1:120" s="18" customFormat="1" ht="95.25" customHeight="1" thickBot="1" x14ac:dyDescent="0.25">
      <c r="A10" s="251"/>
      <c r="B10" s="251"/>
      <c r="C10" s="249"/>
      <c r="D10" s="249"/>
      <c r="E10" s="249"/>
      <c r="F10" s="249"/>
      <c r="G10" s="249"/>
      <c r="H10" s="249"/>
      <c r="I10" s="246"/>
      <c r="J10" s="215"/>
      <c r="K10" s="252"/>
      <c r="L10" s="252"/>
      <c r="M10" s="252"/>
      <c r="N10" s="252"/>
      <c r="O10" s="252"/>
      <c r="P10" s="241"/>
      <c r="Q10" s="243"/>
      <c r="R10" s="249"/>
      <c r="S10" s="252"/>
      <c r="T10" s="246"/>
      <c r="U10" s="246"/>
      <c r="V10" s="246"/>
      <c r="W10" s="246"/>
      <c r="X10" s="252"/>
      <c r="Y10" s="41"/>
      <c r="Z10" s="245"/>
      <c r="AA10" s="245"/>
      <c r="AB10" s="245"/>
      <c r="AC10" s="245"/>
      <c r="AD10" s="245"/>
      <c r="AE10" s="245"/>
      <c r="AF10" s="245"/>
      <c r="AG10" s="216" t="str">
        <f>J10&amp;" Status"</f>
        <v xml:space="preserve"> Status</v>
      </c>
      <c r="AH10" s="245"/>
      <c r="AI10" s="245"/>
      <c r="AJ10" s="245"/>
      <c r="AK10" s="245"/>
      <c r="AL10" s="245"/>
      <c r="AM10" s="245"/>
      <c r="AN10" s="245"/>
      <c r="AO10" s="245"/>
      <c r="AP10" s="245"/>
      <c r="AQ10" s="239"/>
      <c r="AR10" s="239"/>
      <c r="AS10" s="239"/>
      <c r="AT10" s="239"/>
      <c r="AU10" s="245"/>
      <c r="AV10" s="38"/>
      <c r="AW10" s="39"/>
      <c r="AX10" s="39"/>
      <c r="AY10" s="261" t="s">
        <v>6</v>
      </c>
      <c r="AZ10" s="261"/>
      <c r="BA10" s="164"/>
      <c r="BB10" s="161" t="s">
        <v>8</v>
      </c>
      <c r="BC10" s="161" t="s">
        <v>62</v>
      </c>
      <c r="BD10" s="161" t="s">
        <v>63</v>
      </c>
      <c r="BE10" s="161" t="s">
        <v>64</v>
      </c>
      <c r="BF10" s="161" t="s">
        <v>65</v>
      </c>
      <c r="BG10" s="161" t="s">
        <v>66</v>
      </c>
      <c r="BH10" s="161" t="s">
        <v>67</v>
      </c>
      <c r="BI10" s="161" t="s">
        <v>75</v>
      </c>
      <c r="BJ10" s="161" t="s">
        <v>76</v>
      </c>
      <c r="BK10" s="161" t="s">
        <v>77</v>
      </c>
      <c r="BL10" s="161" t="s">
        <v>69</v>
      </c>
      <c r="BM10" s="161" t="s">
        <v>68</v>
      </c>
      <c r="BO10" s="40" t="s">
        <v>11</v>
      </c>
    </row>
    <row r="11" spans="1:120" s="18" customFormat="1" ht="26.25" thickTop="1" x14ac:dyDescent="0.2">
      <c r="A11" s="53">
        <v>1</v>
      </c>
      <c r="B11" s="54" t="str">
        <f t="shared" ref="B11:B74" si="2">IF(COUNTIF(Z11:AU11,"")=No_of_Columns,"",IF(COUNTIF(Z11:AU11,"ok")=No_of_Columns,"ok","Error"))</f>
        <v/>
      </c>
      <c r="C11" s="228"/>
      <c r="D11" s="28"/>
      <c r="E11" s="231"/>
      <c r="F11" s="231"/>
      <c r="G11" s="231"/>
      <c r="H11" s="29"/>
      <c r="I11" s="28"/>
      <c r="J11" s="29"/>
      <c r="K11" s="29"/>
      <c r="L11" s="29"/>
      <c r="M11" s="48"/>
      <c r="N11" s="29"/>
      <c r="O11" s="48"/>
      <c r="P11" s="29"/>
      <c r="Q11" s="44"/>
      <c r="R11" s="28"/>
      <c r="S11" s="28"/>
      <c r="T11" s="222"/>
      <c r="U11" s="28"/>
      <c r="V11" s="28"/>
      <c r="W11" s="218"/>
      <c r="X11" s="225"/>
      <c r="Y11" s="217"/>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D74" si="7">IF(COUNTA($C11:$X11)=0,"",IF(ISBLANK($G11),"Empty cell","ok"))</f>
        <v/>
      </c>
      <c r="AE11" s="16" t="str">
        <f t="shared" ref="AE11:AE74" si="8">IF(COUNTA($C11:$X11)=0,"",IF(ISBLANK($H11),"Empty cell",IF(OR($H11="n",$H11="d",$H11="c",$H11="e",$H11="f"),"ok","Should be n, d, c, e, or f")))</f>
        <v/>
      </c>
      <c r="AF11" s="16" t="str">
        <f t="shared" ref="AF11:AF74" si="9">IF(COUNTA($C11:$X11)=0,"",IF(ISBLANK($I11),"Empty cell",IF($I11&lt;1,IF(No_of_Product_Classes=1,"Product Class should be '1'","Prod. Cl. should be an int. betw. 1 and "&amp;No_of_Product_Classes),IF($I11&gt;No_of_Product_Classes,IF(No_of_Product_Classes=1,"Product Class should be '1'","Prod. Cl. should be an int. betw. 1 and "&amp;No_of_Product_Classes),IF($I11=INT($I11),"ok",IF(No_of_Product_Classes=1,"Product Class should be '1'","Prod. Cl. should be an int. betw. 1 and "&amp;No_of_Product_Classes))))))</f>
        <v/>
      </c>
      <c r="AG11" s="16" t="str">
        <f t="shared" ref="AG11:AG74" si="10">IF(COUNTA($C11:$X11)=0,"","ok")</f>
        <v/>
      </c>
      <c r="AH11" s="16" t="str">
        <f t="shared" ref="AH11:AH74" si="11">IF(COUNTA($C11:$X11)=0,"",IF(H11="d","ok",IF(ISBLANK($K11),"Empty cell",IF(ISNUMBER(K11)=FALSE,"Entry should be a positive integer",IF($K11&lt;1,"Entry should be a positive integer",IF($K11=INT($K11),"ok","Entry should be a positive integer"))))))</f>
        <v/>
      </c>
      <c r="AI11" s="16" t="str">
        <f t="shared" ref="AI11:AI74" si="12">IF(COUNTA($C11:$X11)=0,"",IF(H11="d","ok",IF(ISBLANK(L11),"Empty cell",IF(L11="yes","ok",IF(L11="y","ok",IF(L11="no","ok",IF(L11="n","ok","Entry should be either 'yes', 'y', 'no' or 'n'")))))))</f>
        <v/>
      </c>
      <c r="AJ11" s="16"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6" t="str">
        <f t="shared" ref="AK11:AK74" si="14">IF(COUNTA($C11:$X11)=0,"",IF(H11="d","ok",IF(ISBLANK(N11),"Empty cell",IF(N11="yes","ok",IF(N11="y","ok",IF(N11="no","ok",IF(N11="n","ok","Entry should be either 'yes', 'y', 'no' or 'n'")))))))</f>
        <v/>
      </c>
      <c r="AL11" s="16"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6" t="str">
        <f t="shared" ref="AM11:AM74" si="16">IF(COUNTA($C11:$X11)=0,"",IF(H11="d","ok",IF(ISBLANK(P11),"Empty cell",IF(P11="yes","ok",IF(P11="y","ok",IF(P11="no","ok",IF(P11="n","ok","Entry should be either 'yes', 'y', 'no' or 'n'")))))))</f>
        <v/>
      </c>
      <c r="AN11" s="16" t="str">
        <f t="shared" ref="AN11:AN74" si="17">IF(COUNTA($C11:$X11)=0,"","ok")</f>
        <v/>
      </c>
      <c r="AO11" s="16" t="str">
        <f t="shared" ref="AO11:AO74" si="18">IF(COUNTA($C11:$X11)=0,"",IF(H11="d","ok",IF(ISBLANK($R11),"Empty cell",IF(ISNUMBER($R11),IF($R11&gt;0,"ok","Entry should be greater than 0"),"Entry should be a number"))))</f>
        <v/>
      </c>
      <c r="AP11" s="16" t="str">
        <f t="shared" ref="AP11:AP74" si="19">IF(COUNTA($C11:$X11)=0,"",IF(H11="d","ok",IF(ISBLANK(S11),"Empty cell",IF(S11="yes","ok",IF(S11="y","ok",IF(S11="no","ok",IF(S11="n","ok","Entry should be either 'yes', 'y', 'no' or 'n'")))))))</f>
        <v/>
      </c>
      <c r="AQ11" s="16" t="str">
        <f t="shared" ref="AQ11:AQ74" si="20">IF(COUNTA($C11:$X11)=0,"",IF(H11="d","ok",IF(ISBLANK($T11),"Empty cell",IF(OR(T11=1,T11=3),"ok","Entry should be '1' or '3'"))))</f>
        <v/>
      </c>
      <c r="AR11" s="16" t="str">
        <f t="shared" ref="AR11:AR74" si="21">IF(COUNTA($C11:$X11)=0,"","ok")</f>
        <v/>
      </c>
      <c r="AS11" s="16" t="str">
        <f t="shared" ref="AS11:AS74" si="22">IF(COUNTA($C11:$X11)=0,"",IF(H11="d","ok",IF(ISBLANK($V11),"Empty cell",IF(ISNUMBER($V11),IF($V11&gt;=1,IF($V11&gt;100,"Entry should be a percentage less than or equal to 100","ok"),"Entry should be a percentage greater than 0"),"Entry should be a number"))))</f>
        <v/>
      </c>
      <c r="AT11" s="16" t="str">
        <f t="shared" ref="AT11:AT74" si="23">IF(COUNTA($C11:$X11)=0,"",IF(H11="d","ok",IF(ISBLANK($W11),"Empty cell",IF(ISNUMBER($W11),IF($W11&gt;=1,IF($W11&gt;100,"Entry should be a percentage less than or equal to 100","ok"),"Entry should be a percentage greater than 0"),"Entry should be a number"))))</f>
        <v/>
      </c>
      <c r="AU11" s="16" t="str">
        <f t="shared" ref="AU11:AU74" si="24">IF(COUNTA($C11:$X11)=0,"","ok")</f>
        <v/>
      </c>
      <c r="AV11" s="17"/>
      <c r="AY11" s="18" t="s">
        <v>4</v>
      </c>
      <c r="AZ11" s="19">
        <v>22</v>
      </c>
      <c r="BA11" s="19"/>
      <c r="BB11" s="58" t="str">
        <f t="shared" ref="BB11:BB74" si="25">IF(AF11="ok",VLOOKUP(I11,PrClDesc,2),"")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4" t="str">
        <f>IF(ISBLANK($D11),"",CHOOSE($D11,Certification!$G$39,Certification!$G$55,Certification!$G$71,Certification!$G$87,Certification!$G$103))</f>
        <v/>
      </c>
      <c r="BJ11" s="174" t="str">
        <f>IF(ISBLANK($D11),"",CHOOSE($D11,Certification!$G$40,Certification!$G$56,Certification!$G$72,Certification!$G$88,Certification!$G$104))</f>
        <v/>
      </c>
      <c r="BK11" s="174"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229"/>
      <c r="D12" s="30"/>
      <c r="E12" s="232"/>
      <c r="F12" s="232"/>
      <c r="G12" s="232"/>
      <c r="H12" s="31"/>
      <c r="I12" s="30"/>
      <c r="J12" s="31"/>
      <c r="K12" s="31"/>
      <c r="L12" s="31"/>
      <c r="M12" s="49"/>
      <c r="N12" s="31"/>
      <c r="O12" s="49"/>
      <c r="P12" s="31"/>
      <c r="Q12" s="45"/>
      <c r="R12" s="30"/>
      <c r="S12" s="30"/>
      <c r="T12" s="223"/>
      <c r="U12" s="30"/>
      <c r="V12" s="30"/>
      <c r="W12" s="219"/>
      <c r="X12" s="226"/>
      <c r="Y12" s="15"/>
      <c r="Z12" s="16" t="str">
        <f t="shared" si="3"/>
        <v/>
      </c>
      <c r="AA12" s="16" t="str">
        <f t="shared" si="4"/>
        <v/>
      </c>
      <c r="AB12" s="16" t="str">
        <f t="shared" si="5"/>
        <v/>
      </c>
      <c r="AC12" s="16" t="str">
        <f t="shared" si="6"/>
        <v/>
      </c>
      <c r="AD12" s="16" t="str">
        <f t="shared" si="7"/>
        <v/>
      </c>
      <c r="AE12" s="16" t="str">
        <f t="shared" si="8"/>
        <v/>
      </c>
      <c r="AF12" s="16" t="str">
        <f t="shared" si="9"/>
        <v/>
      </c>
      <c r="AG12" s="16" t="str">
        <f t="shared" si="10"/>
        <v/>
      </c>
      <c r="AH12" s="16" t="str">
        <f t="shared" si="11"/>
        <v/>
      </c>
      <c r="AI12" s="16" t="str">
        <f t="shared" si="12"/>
        <v/>
      </c>
      <c r="AJ12" s="16" t="str">
        <f t="shared" si="13"/>
        <v/>
      </c>
      <c r="AK12" s="16" t="str">
        <f t="shared" si="14"/>
        <v/>
      </c>
      <c r="AL12" s="16" t="str">
        <f t="shared" si="15"/>
        <v/>
      </c>
      <c r="AM12" s="16" t="str">
        <f t="shared" si="16"/>
        <v/>
      </c>
      <c r="AN12" s="16" t="str">
        <f t="shared" si="17"/>
        <v/>
      </c>
      <c r="AO12" s="16" t="str">
        <f t="shared" si="18"/>
        <v/>
      </c>
      <c r="AP12" s="16" t="str">
        <f t="shared" si="19"/>
        <v/>
      </c>
      <c r="AQ12" s="16" t="str">
        <f t="shared" si="20"/>
        <v/>
      </c>
      <c r="AR12" s="16" t="str">
        <f t="shared" si="21"/>
        <v/>
      </c>
      <c r="AS12" s="16" t="str">
        <f t="shared" si="22"/>
        <v/>
      </c>
      <c r="AT12" s="16" t="str">
        <f t="shared" si="23"/>
        <v/>
      </c>
      <c r="AU12" s="16" t="str">
        <f t="shared" si="24"/>
        <v/>
      </c>
      <c r="AV12" s="17"/>
      <c r="AY12" s="18" t="s">
        <v>5</v>
      </c>
      <c r="AZ12" s="175">
        <v>1</v>
      </c>
      <c r="BA12" s="19"/>
      <c r="BB12" s="58" t="str">
        <f t="shared" si="25"/>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4" t="str">
        <f>IF(ISBLANK($D12),"",CHOOSE($D12,Certification!$G$39,Certification!$G$55,Certification!$G$71,Certification!$G$87,Certification!$G$103))</f>
        <v/>
      </c>
      <c r="BJ12" s="174" t="str">
        <f>IF(ISBLANK($D12),"",CHOOSE($D12,Certification!$G$40,Certification!$G$56,Certification!$G$72,Certification!$G$88,Certification!$G$104))</f>
        <v/>
      </c>
      <c r="BK12" s="174"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229"/>
      <c r="D13" s="30"/>
      <c r="E13" s="232"/>
      <c r="F13" s="232"/>
      <c r="G13" s="232"/>
      <c r="H13" s="31"/>
      <c r="I13" s="30"/>
      <c r="J13" s="31"/>
      <c r="K13" s="31"/>
      <c r="L13" s="31"/>
      <c r="M13" s="49"/>
      <c r="N13" s="31"/>
      <c r="O13" s="49"/>
      <c r="P13" s="31"/>
      <c r="Q13" s="45"/>
      <c r="R13" s="30"/>
      <c r="S13" s="30"/>
      <c r="T13" s="223"/>
      <c r="U13" s="30"/>
      <c r="V13" s="30"/>
      <c r="W13" s="219"/>
      <c r="X13" s="226"/>
      <c r="Y13" s="15"/>
      <c r="Z13" s="16" t="str">
        <f t="shared" si="3"/>
        <v/>
      </c>
      <c r="AA13" s="16" t="str">
        <f t="shared" si="4"/>
        <v/>
      </c>
      <c r="AB13" s="16" t="str">
        <f t="shared" si="5"/>
        <v/>
      </c>
      <c r="AC13" s="16" t="str">
        <f t="shared" si="6"/>
        <v/>
      </c>
      <c r="AD13" s="16" t="str">
        <f t="shared" si="7"/>
        <v/>
      </c>
      <c r="AE13" s="16" t="str">
        <f t="shared" si="8"/>
        <v/>
      </c>
      <c r="AF13" s="16" t="str">
        <f t="shared" si="9"/>
        <v/>
      </c>
      <c r="AG13" s="16" t="str">
        <f t="shared" si="10"/>
        <v/>
      </c>
      <c r="AH13" s="16" t="str">
        <f t="shared" si="11"/>
        <v/>
      </c>
      <c r="AI13" s="16" t="str">
        <f t="shared" si="12"/>
        <v/>
      </c>
      <c r="AJ13" s="16" t="str">
        <f t="shared" si="13"/>
        <v/>
      </c>
      <c r="AK13" s="16" t="str">
        <f t="shared" si="14"/>
        <v/>
      </c>
      <c r="AL13" s="16" t="str">
        <f t="shared" si="15"/>
        <v/>
      </c>
      <c r="AM13" s="16" t="str">
        <f t="shared" si="16"/>
        <v/>
      </c>
      <c r="AN13" s="16" t="str">
        <f t="shared" si="17"/>
        <v/>
      </c>
      <c r="AO13" s="16" t="str">
        <f t="shared" si="18"/>
        <v/>
      </c>
      <c r="AP13" s="16" t="str">
        <f t="shared" si="19"/>
        <v/>
      </c>
      <c r="AQ13" s="16" t="str">
        <f t="shared" si="20"/>
        <v/>
      </c>
      <c r="AR13" s="16" t="str">
        <f t="shared" si="21"/>
        <v/>
      </c>
      <c r="AS13" s="16" t="str">
        <f t="shared" si="22"/>
        <v/>
      </c>
      <c r="AT13" s="16" t="str">
        <f t="shared" si="23"/>
        <v/>
      </c>
      <c r="AU13" s="16" t="str">
        <f t="shared" si="24"/>
        <v/>
      </c>
      <c r="AV13" s="17"/>
      <c r="AY13" s="18" t="s">
        <v>57</v>
      </c>
      <c r="AZ13" s="19">
        <f>Certification!F11</f>
        <v>0</v>
      </c>
      <c r="BA13" s="19"/>
      <c r="BB13" s="58" t="str">
        <f t="shared" si="25"/>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4" t="str">
        <f>IF(ISBLANK($D13),"",CHOOSE($D13,Certification!$G$39,Certification!$G$55,Certification!$G$71,Certification!$G$87,Certification!$G$103))</f>
        <v/>
      </c>
      <c r="BJ13" s="174" t="str">
        <f>IF(ISBLANK($D13),"",CHOOSE($D13,Certification!$G$40,Certification!$G$56,Certification!$G$72,Certification!$G$88,Certification!$G$104))</f>
        <v/>
      </c>
      <c r="BK13" s="174"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229"/>
      <c r="D14" s="30"/>
      <c r="E14" s="232"/>
      <c r="F14" s="232"/>
      <c r="G14" s="232"/>
      <c r="H14" s="31"/>
      <c r="I14" s="30"/>
      <c r="J14" s="31"/>
      <c r="K14" s="31"/>
      <c r="L14" s="31"/>
      <c r="M14" s="49"/>
      <c r="N14" s="31"/>
      <c r="O14" s="49"/>
      <c r="P14" s="31"/>
      <c r="Q14" s="45"/>
      <c r="R14" s="30"/>
      <c r="S14" s="30"/>
      <c r="T14" s="223"/>
      <c r="U14" s="30"/>
      <c r="V14" s="30"/>
      <c r="W14" s="219"/>
      <c r="X14" s="226"/>
      <c r="Y14" s="15"/>
      <c r="Z14" s="16" t="str">
        <f t="shared" si="3"/>
        <v/>
      </c>
      <c r="AA14" s="16" t="str">
        <f t="shared" si="4"/>
        <v/>
      </c>
      <c r="AB14" s="16" t="str">
        <f t="shared" si="5"/>
        <v/>
      </c>
      <c r="AC14" s="16" t="str">
        <f t="shared" si="6"/>
        <v/>
      </c>
      <c r="AD14" s="16" t="str">
        <f t="shared" si="7"/>
        <v/>
      </c>
      <c r="AE14" s="16" t="str">
        <f t="shared" si="8"/>
        <v/>
      </c>
      <c r="AF14" s="16" t="str">
        <f t="shared" si="9"/>
        <v/>
      </c>
      <c r="AG14" s="16" t="str">
        <f t="shared" si="10"/>
        <v/>
      </c>
      <c r="AH14" s="16" t="str">
        <f t="shared" si="11"/>
        <v/>
      </c>
      <c r="AI14" s="16" t="str">
        <f t="shared" si="12"/>
        <v/>
      </c>
      <c r="AJ14" s="16" t="str">
        <f t="shared" si="13"/>
        <v/>
      </c>
      <c r="AK14" s="16" t="str">
        <f t="shared" si="14"/>
        <v/>
      </c>
      <c r="AL14" s="16" t="str">
        <f t="shared" si="15"/>
        <v/>
      </c>
      <c r="AM14" s="16" t="str">
        <f t="shared" si="16"/>
        <v/>
      </c>
      <c r="AN14" s="16" t="str">
        <f t="shared" si="17"/>
        <v/>
      </c>
      <c r="AO14" s="16" t="str">
        <f t="shared" si="18"/>
        <v/>
      </c>
      <c r="AP14" s="16" t="str">
        <f t="shared" si="19"/>
        <v/>
      </c>
      <c r="AQ14" s="16" t="str">
        <f t="shared" si="20"/>
        <v/>
      </c>
      <c r="AR14" s="16" t="str">
        <f t="shared" si="21"/>
        <v/>
      </c>
      <c r="AS14" s="16" t="str">
        <f t="shared" si="22"/>
        <v/>
      </c>
      <c r="AT14" s="16" t="str">
        <f t="shared" si="23"/>
        <v/>
      </c>
      <c r="AU14" s="16" t="str">
        <f t="shared" si="24"/>
        <v/>
      </c>
      <c r="AV14" s="17"/>
      <c r="AY14" s="73" t="s">
        <v>58</v>
      </c>
      <c r="AZ14" s="160">
        <f>Certification!F29</f>
        <v>0</v>
      </c>
      <c r="BA14" s="160"/>
      <c r="BB14" s="58" t="str">
        <f t="shared" si="25"/>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4" t="str">
        <f>IF(ISBLANK($D14),"",CHOOSE($D14,Certification!$G$39,Certification!$G$55,Certification!$G$71,Certification!$G$87,Certification!$G$103))</f>
        <v/>
      </c>
      <c r="BJ14" s="174" t="str">
        <f>IF(ISBLANK($D14),"",CHOOSE($D14,Certification!$G$40,Certification!$G$56,Certification!$G$72,Certification!$G$88,Certification!$G$104))</f>
        <v/>
      </c>
      <c r="BK14" s="174"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229"/>
      <c r="D15" s="30"/>
      <c r="E15" s="232"/>
      <c r="F15" s="232"/>
      <c r="G15" s="232"/>
      <c r="H15" s="31"/>
      <c r="I15" s="30"/>
      <c r="J15" s="31"/>
      <c r="K15" s="31"/>
      <c r="L15" s="31"/>
      <c r="M15" s="49"/>
      <c r="N15" s="31"/>
      <c r="O15" s="49"/>
      <c r="P15" s="31"/>
      <c r="Q15" s="45"/>
      <c r="R15" s="30"/>
      <c r="S15" s="30"/>
      <c r="T15" s="223"/>
      <c r="U15" s="30"/>
      <c r="V15" s="30"/>
      <c r="W15" s="219"/>
      <c r="X15" s="226"/>
      <c r="Y15" s="15"/>
      <c r="Z15" s="16" t="str">
        <f t="shared" si="3"/>
        <v/>
      </c>
      <c r="AA15" s="16" t="str">
        <f t="shared" si="4"/>
        <v/>
      </c>
      <c r="AB15" s="16" t="str">
        <f t="shared" si="5"/>
        <v/>
      </c>
      <c r="AC15" s="16" t="str">
        <f t="shared" si="6"/>
        <v/>
      </c>
      <c r="AD15" s="16" t="str">
        <f t="shared" si="7"/>
        <v/>
      </c>
      <c r="AE15" s="16" t="str">
        <f t="shared" si="8"/>
        <v/>
      </c>
      <c r="AF15" s="16" t="str">
        <f t="shared" si="9"/>
        <v/>
      </c>
      <c r="AG15" s="16" t="str">
        <f t="shared" si="10"/>
        <v/>
      </c>
      <c r="AH15" s="16" t="str">
        <f t="shared" si="11"/>
        <v/>
      </c>
      <c r="AI15" s="16" t="str">
        <f t="shared" si="12"/>
        <v/>
      </c>
      <c r="AJ15" s="16" t="str">
        <f t="shared" si="13"/>
        <v/>
      </c>
      <c r="AK15" s="16" t="str">
        <f t="shared" si="14"/>
        <v/>
      </c>
      <c r="AL15" s="16" t="str">
        <f t="shared" si="15"/>
        <v/>
      </c>
      <c r="AM15" s="16" t="str">
        <f t="shared" si="16"/>
        <v/>
      </c>
      <c r="AN15" s="16" t="str">
        <f t="shared" si="17"/>
        <v/>
      </c>
      <c r="AO15" s="16" t="str">
        <f t="shared" si="18"/>
        <v/>
      </c>
      <c r="AP15" s="16" t="str">
        <f t="shared" si="19"/>
        <v/>
      </c>
      <c r="AQ15" s="16" t="str">
        <f t="shared" si="20"/>
        <v/>
      </c>
      <c r="AR15" s="16" t="str">
        <f t="shared" si="21"/>
        <v/>
      </c>
      <c r="AS15" s="16" t="str">
        <f t="shared" si="22"/>
        <v/>
      </c>
      <c r="AT15" s="16" t="str">
        <f t="shared" si="23"/>
        <v/>
      </c>
      <c r="AU15" s="16" t="str">
        <f t="shared" si="24"/>
        <v/>
      </c>
      <c r="AV15" s="17"/>
      <c r="AY15" s="159"/>
      <c r="AZ15" s="41"/>
      <c r="BA15" s="41"/>
      <c r="BB15" s="58" t="str">
        <f t="shared" si="25"/>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4" t="str">
        <f>IF(ISBLANK($D15),"",CHOOSE($D15,Certification!$G$39,Certification!$G$55,Certification!$G$71,Certification!$G$87,Certification!$G$103))</f>
        <v/>
      </c>
      <c r="BJ15" s="174" t="str">
        <f>IF(ISBLANK($D15),"",CHOOSE($D15,Certification!$G$40,Certification!$G$56,Certification!$G$72,Certification!$G$88,Certification!$G$104))</f>
        <v/>
      </c>
      <c r="BK15" s="174"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229"/>
      <c r="D16" s="30"/>
      <c r="E16" s="232"/>
      <c r="F16" s="232"/>
      <c r="G16" s="232"/>
      <c r="H16" s="31"/>
      <c r="I16" s="30"/>
      <c r="J16" s="31"/>
      <c r="K16" s="31"/>
      <c r="L16" s="31"/>
      <c r="M16" s="49"/>
      <c r="N16" s="31"/>
      <c r="O16" s="49"/>
      <c r="P16" s="31"/>
      <c r="Q16" s="45"/>
      <c r="R16" s="30"/>
      <c r="S16" s="30"/>
      <c r="T16" s="223"/>
      <c r="U16" s="30"/>
      <c r="V16" s="30"/>
      <c r="W16" s="219"/>
      <c r="X16" s="226"/>
      <c r="Y16" s="15"/>
      <c r="Z16" s="16" t="str">
        <f t="shared" si="3"/>
        <v/>
      </c>
      <c r="AA16" s="16" t="str">
        <f t="shared" si="4"/>
        <v/>
      </c>
      <c r="AB16" s="16" t="str">
        <f t="shared" si="5"/>
        <v/>
      </c>
      <c r="AC16" s="16" t="str">
        <f t="shared" si="6"/>
        <v/>
      </c>
      <c r="AD16" s="16" t="str">
        <f t="shared" si="7"/>
        <v/>
      </c>
      <c r="AE16" s="16" t="str">
        <f t="shared" si="8"/>
        <v/>
      </c>
      <c r="AF16" s="16" t="str">
        <f t="shared" si="9"/>
        <v/>
      </c>
      <c r="AG16" s="16" t="str">
        <f t="shared" si="10"/>
        <v/>
      </c>
      <c r="AH16" s="16" t="str">
        <f t="shared" si="11"/>
        <v/>
      </c>
      <c r="AI16" s="16" t="str">
        <f t="shared" si="12"/>
        <v/>
      </c>
      <c r="AJ16" s="16" t="str">
        <f t="shared" si="13"/>
        <v/>
      </c>
      <c r="AK16" s="16" t="str">
        <f t="shared" si="14"/>
        <v/>
      </c>
      <c r="AL16" s="16" t="str">
        <f t="shared" si="15"/>
        <v/>
      </c>
      <c r="AM16" s="16" t="str">
        <f t="shared" si="16"/>
        <v/>
      </c>
      <c r="AN16" s="16" t="str">
        <f t="shared" si="17"/>
        <v/>
      </c>
      <c r="AO16" s="16" t="str">
        <f t="shared" si="18"/>
        <v/>
      </c>
      <c r="AP16" s="16" t="str">
        <f t="shared" si="19"/>
        <v/>
      </c>
      <c r="AQ16" s="16" t="str">
        <f t="shared" si="20"/>
        <v/>
      </c>
      <c r="AR16" s="16" t="str">
        <f t="shared" si="21"/>
        <v/>
      </c>
      <c r="AS16" s="16" t="str">
        <f t="shared" si="22"/>
        <v/>
      </c>
      <c r="AT16" s="16" t="str">
        <f t="shared" si="23"/>
        <v/>
      </c>
      <c r="AU16" s="16" t="str">
        <f t="shared" si="24"/>
        <v/>
      </c>
      <c r="AV16" s="17"/>
      <c r="AY16" s="42"/>
      <c r="AZ16" s="42"/>
      <c r="BA16" s="42"/>
      <c r="BB16" s="58" t="str">
        <f t="shared" si="25"/>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4" t="str">
        <f>IF(ISBLANK($D16),"",CHOOSE($D16,Certification!$G$39,Certification!$G$55,Certification!$G$71,Certification!$G$87,Certification!$G$103))</f>
        <v/>
      </c>
      <c r="BJ16" s="174" t="str">
        <f>IF(ISBLANK($D16),"",CHOOSE($D16,Certification!$G$40,Certification!$G$56,Certification!$G$72,Certification!$G$88,Certification!$G$104))</f>
        <v/>
      </c>
      <c r="BK16" s="174"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229"/>
      <c r="D17" s="30"/>
      <c r="E17" s="232"/>
      <c r="F17" s="232"/>
      <c r="G17" s="232"/>
      <c r="H17" s="31"/>
      <c r="I17" s="30"/>
      <c r="J17" s="31"/>
      <c r="K17" s="31"/>
      <c r="L17" s="31"/>
      <c r="M17" s="49"/>
      <c r="N17" s="31"/>
      <c r="O17" s="49"/>
      <c r="P17" s="31"/>
      <c r="Q17" s="45"/>
      <c r="R17" s="30"/>
      <c r="S17" s="30"/>
      <c r="T17" s="223"/>
      <c r="U17" s="30"/>
      <c r="V17" s="30"/>
      <c r="W17" s="219"/>
      <c r="X17" s="226"/>
      <c r="Y17" s="15"/>
      <c r="Z17" s="16" t="str">
        <f t="shared" si="3"/>
        <v/>
      </c>
      <c r="AA17" s="16" t="str">
        <f t="shared" si="4"/>
        <v/>
      </c>
      <c r="AB17" s="16" t="str">
        <f t="shared" si="5"/>
        <v/>
      </c>
      <c r="AC17" s="16" t="str">
        <f t="shared" si="6"/>
        <v/>
      </c>
      <c r="AD17" s="16" t="str">
        <f t="shared" si="7"/>
        <v/>
      </c>
      <c r="AE17" s="16" t="str">
        <f t="shared" si="8"/>
        <v/>
      </c>
      <c r="AF17" s="16" t="str">
        <f t="shared" si="9"/>
        <v/>
      </c>
      <c r="AG17" s="16" t="str">
        <f t="shared" si="10"/>
        <v/>
      </c>
      <c r="AH17" s="16" t="str">
        <f t="shared" si="11"/>
        <v/>
      </c>
      <c r="AI17" s="16" t="str">
        <f t="shared" si="12"/>
        <v/>
      </c>
      <c r="AJ17" s="16" t="str">
        <f t="shared" si="13"/>
        <v/>
      </c>
      <c r="AK17" s="16" t="str">
        <f t="shared" si="14"/>
        <v/>
      </c>
      <c r="AL17" s="16" t="str">
        <f t="shared" si="15"/>
        <v/>
      </c>
      <c r="AM17" s="16" t="str">
        <f t="shared" si="16"/>
        <v/>
      </c>
      <c r="AN17" s="16" t="str">
        <f t="shared" si="17"/>
        <v/>
      </c>
      <c r="AO17" s="16" t="str">
        <f t="shared" si="18"/>
        <v/>
      </c>
      <c r="AP17" s="16" t="str">
        <f t="shared" si="19"/>
        <v/>
      </c>
      <c r="AQ17" s="16" t="str">
        <f t="shared" si="20"/>
        <v/>
      </c>
      <c r="AR17" s="16" t="str">
        <f t="shared" si="21"/>
        <v/>
      </c>
      <c r="AS17" s="16" t="str">
        <f t="shared" si="22"/>
        <v/>
      </c>
      <c r="AT17" s="16" t="str">
        <f t="shared" si="23"/>
        <v/>
      </c>
      <c r="AU17" s="16" t="str">
        <f t="shared" si="24"/>
        <v/>
      </c>
      <c r="AV17" s="17"/>
      <c r="AY17" s="42"/>
      <c r="AZ17" s="42"/>
      <c r="BA17" s="42"/>
      <c r="BB17" s="58" t="str">
        <f t="shared" si="25"/>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4" t="str">
        <f>IF(ISBLANK($D17),"",CHOOSE($D17,Certification!$G$39,Certification!$G$55,Certification!$G$71,Certification!$G$87,Certification!$G$103))</f>
        <v/>
      </c>
      <c r="BJ17" s="174" t="str">
        <f>IF(ISBLANK($D17),"",CHOOSE($D17,Certification!$G$40,Certification!$G$56,Certification!$G$72,Certification!$G$88,Certification!$G$104))</f>
        <v/>
      </c>
      <c r="BK17" s="174"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229"/>
      <c r="D18" s="30"/>
      <c r="E18" s="232"/>
      <c r="F18" s="232"/>
      <c r="G18" s="232"/>
      <c r="H18" s="31"/>
      <c r="I18" s="30"/>
      <c r="J18" s="31"/>
      <c r="K18" s="31"/>
      <c r="L18" s="31"/>
      <c r="M18" s="49"/>
      <c r="N18" s="31"/>
      <c r="O18" s="49"/>
      <c r="P18" s="31"/>
      <c r="Q18" s="45"/>
      <c r="R18" s="30"/>
      <c r="S18" s="30"/>
      <c r="T18" s="223"/>
      <c r="U18" s="30"/>
      <c r="V18" s="30"/>
      <c r="W18" s="219"/>
      <c r="X18" s="226"/>
      <c r="Y18" s="15"/>
      <c r="Z18" s="16" t="str">
        <f t="shared" si="3"/>
        <v/>
      </c>
      <c r="AA18" s="16" t="str">
        <f t="shared" si="4"/>
        <v/>
      </c>
      <c r="AB18" s="16" t="str">
        <f t="shared" si="5"/>
        <v/>
      </c>
      <c r="AC18" s="16" t="str">
        <f t="shared" si="6"/>
        <v/>
      </c>
      <c r="AD18" s="16" t="str">
        <f t="shared" si="7"/>
        <v/>
      </c>
      <c r="AE18" s="16" t="str">
        <f t="shared" si="8"/>
        <v/>
      </c>
      <c r="AF18" s="16" t="str">
        <f t="shared" si="9"/>
        <v/>
      </c>
      <c r="AG18" s="16" t="str">
        <f t="shared" si="10"/>
        <v/>
      </c>
      <c r="AH18" s="16" t="str">
        <f t="shared" si="11"/>
        <v/>
      </c>
      <c r="AI18" s="16" t="str">
        <f t="shared" si="12"/>
        <v/>
      </c>
      <c r="AJ18" s="16" t="str">
        <f t="shared" si="13"/>
        <v/>
      </c>
      <c r="AK18" s="16" t="str">
        <f t="shared" si="14"/>
        <v/>
      </c>
      <c r="AL18" s="16" t="str">
        <f t="shared" si="15"/>
        <v/>
      </c>
      <c r="AM18" s="16" t="str">
        <f t="shared" si="16"/>
        <v/>
      </c>
      <c r="AN18" s="16" t="str">
        <f t="shared" si="17"/>
        <v/>
      </c>
      <c r="AO18" s="16" t="str">
        <f t="shared" si="18"/>
        <v/>
      </c>
      <c r="AP18" s="16" t="str">
        <f t="shared" si="19"/>
        <v/>
      </c>
      <c r="AQ18" s="16" t="str">
        <f t="shared" si="20"/>
        <v/>
      </c>
      <c r="AR18" s="16" t="str">
        <f t="shared" si="21"/>
        <v/>
      </c>
      <c r="AS18" s="16" t="str">
        <f t="shared" si="22"/>
        <v/>
      </c>
      <c r="AT18" s="16" t="str">
        <f t="shared" si="23"/>
        <v/>
      </c>
      <c r="AU18" s="16" t="str">
        <f t="shared" si="24"/>
        <v/>
      </c>
      <c r="AV18" s="17"/>
      <c r="AY18" s="42"/>
      <c r="AZ18" s="42"/>
      <c r="BA18" s="42"/>
      <c r="BB18" s="58" t="str">
        <f t="shared" si="25"/>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4" t="str">
        <f>IF(ISBLANK($D18),"",CHOOSE($D18,Certification!$G$39,Certification!$G$55,Certification!$G$71,Certification!$G$87,Certification!$G$103))</f>
        <v/>
      </c>
      <c r="BJ18" s="174" t="str">
        <f>IF(ISBLANK($D18),"",CHOOSE($D18,Certification!$G$40,Certification!$G$56,Certification!$G$72,Certification!$G$88,Certification!$G$104))</f>
        <v/>
      </c>
      <c r="BK18" s="174"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229"/>
      <c r="D19" s="30"/>
      <c r="E19" s="232"/>
      <c r="F19" s="232"/>
      <c r="G19" s="232"/>
      <c r="H19" s="31"/>
      <c r="I19" s="30"/>
      <c r="J19" s="31"/>
      <c r="K19" s="31"/>
      <c r="L19" s="31"/>
      <c r="M19" s="49"/>
      <c r="N19" s="31"/>
      <c r="O19" s="49"/>
      <c r="P19" s="31"/>
      <c r="Q19" s="45"/>
      <c r="R19" s="30"/>
      <c r="S19" s="30"/>
      <c r="T19" s="223"/>
      <c r="U19" s="30"/>
      <c r="V19" s="30"/>
      <c r="W19" s="219"/>
      <c r="X19" s="226"/>
      <c r="Y19" s="15"/>
      <c r="Z19" s="16" t="str">
        <f t="shared" si="3"/>
        <v/>
      </c>
      <c r="AA19" s="16" t="str">
        <f t="shared" si="4"/>
        <v/>
      </c>
      <c r="AB19" s="16" t="str">
        <f t="shared" si="5"/>
        <v/>
      </c>
      <c r="AC19" s="16" t="str">
        <f t="shared" si="6"/>
        <v/>
      </c>
      <c r="AD19" s="16" t="str">
        <f t="shared" si="7"/>
        <v/>
      </c>
      <c r="AE19" s="16" t="str">
        <f t="shared" si="8"/>
        <v/>
      </c>
      <c r="AF19" s="16" t="str">
        <f t="shared" si="9"/>
        <v/>
      </c>
      <c r="AG19" s="16" t="str">
        <f t="shared" si="10"/>
        <v/>
      </c>
      <c r="AH19" s="16" t="str">
        <f t="shared" si="11"/>
        <v/>
      </c>
      <c r="AI19" s="16" t="str">
        <f t="shared" si="12"/>
        <v/>
      </c>
      <c r="AJ19" s="16" t="str">
        <f t="shared" si="13"/>
        <v/>
      </c>
      <c r="AK19" s="16" t="str">
        <f t="shared" si="14"/>
        <v/>
      </c>
      <c r="AL19" s="16" t="str">
        <f t="shared" si="15"/>
        <v/>
      </c>
      <c r="AM19" s="16" t="str">
        <f t="shared" si="16"/>
        <v/>
      </c>
      <c r="AN19" s="16" t="str">
        <f t="shared" si="17"/>
        <v/>
      </c>
      <c r="AO19" s="16" t="str">
        <f t="shared" si="18"/>
        <v/>
      </c>
      <c r="AP19" s="16" t="str">
        <f t="shared" si="19"/>
        <v/>
      </c>
      <c r="AQ19" s="16" t="str">
        <f t="shared" si="20"/>
        <v/>
      </c>
      <c r="AR19" s="16" t="str">
        <f t="shared" si="21"/>
        <v/>
      </c>
      <c r="AS19" s="16" t="str">
        <f t="shared" si="22"/>
        <v/>
      </c>
      <c r="AT19" s="16" t="str">
        <f t="shared" si="23"/>
        <v/>
      </c>
      <c r="AU19" s="16" t="str">
        <f t="shared" si="24"/>
        <v/>
      </c>
      <c r="AV19" s="17"/>
      <c r="AY19" s="42"/>
      <c r="AZ19" s="42"/>
      <c r="BA19" s="42"/>
      <c r="BB19" s="58" t="str">
        <f t="shared" si="25"/>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4" t="str">
        <f>IF(ISBLANK($D19),"",CHOOSE($D19,Certification!$G$39,Certification!$G$55,Certification!$G$71,Certification!$G$87,Certification!$G$103))</f>
        <v/>
      </c>
      <c r="BJ19" s="174" t="str">
        <f>IF(ISBLANK($D19),"",CHOOSE($D19,Certification!$G$40,Certification!$G$56,Certification!$G$72,Certification!$G$88,Certification!$G$104))</f>
        <v/>
      </c>
      <c r="BK19" s="174"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229"/>
      <c r="D20" s="30"/>
      <c r="E20" s="232"/>
      <c r="F20" s="232"/>
      <c r="G20" s="232"/>
      <c r="H20" s="31"/>
      <c r="I20" s="30"/>
      <c r="J20" s="31"/>
      <c r="K20" s="31"/>
      <c r="L20" s="31"/>
      <c r="M20" s="49"/>
      <c r="N20" s="31"/>
      <c r="O20" s="49"/>
      <c r="P20" s="31"/>
      <c r="Q20" s="45"/>
      <c r="R20" s="30"/>
      <c r="S20" s="30"/>
      <c r="T20" s="223"/>
      <c r="U20" s="30"/>
      <c r="V20" s="30"/>
      <c r="W20" s="219"/>
      <c r="X20" s="226"/>
      <c r="Y20" s="15"/>
      <c r="Z20" s="16" t="str">
        <f t="shared" si="3"/>
        <v/>
      </c>
      <c r="AA20" s="16" t="str">
        <f t="shared" si="4"/>
        <v/>
      </c>
      <c r="AB20" s="16" t="str">
        <f t="shared" si="5"/>
        <v/>
      </c>
      <c r="AC20" s="16" t="str">
        <f t="shared" si="6"/>
        <v/>
      </c>
      <c r="AD20" s="16" t="str">
        <f t="shared" si="7"/>
        <v/>
      </c>
      <c r="AE20" s="16" t="str">
        <f t="shared" si="8"/>
        <v/>
      </c>
      <c r="AF20" s="16" t="str">
        <f t="shared" si="9"/>
        <v/>
      </c>
      <c r="AG20" s="16" t="str">
        <f t="shared" si="10"/>
        <v/>
      </c>
      <c r="AH20" s="16" t="str">
        <f t="shared" si="11"/>
        <v/>
      </c>
      <c r="AI20" s="16" t="str">
        <f t="shared" si="12"/>
        <v/>
      </c>
      <c r="AJ20" s="16" t="str">
        <f t="shared" si="13"/>
        <v/>
      </c>
      <c r="AK20" s="16" t="str">
        <f t="shared" si="14"/>
        <v/>
      </c>
      <c r="AL20" s="16" t="str">
        <f t="shared" si="15"/>
        <v/>
      </c>
      <c r="AM20" s="16" t="str">
        <f t="shared" si="16"/>
        <v/>
      </c>
      <c r="AN20" s="16" t="str">
        <f t="shared" si="17"/>
        <v/>
      </c>
      <c r="AO20" s="16" t="str">
        <f t="shared" si="18"/>
        <v/>
      </c>
      <c r="AP20" s="16" t="str">
        <f t="shared" si="19"/>
        <v/>
      </c>
      <c r="AQ20" s="16" t="str">
        <f t="shared" si="20"/>
        <v/>
      </c>
      <c r="AR20" s="16" t="str">
        <f t="shared" si="21"/>
        <v/>
      </c>
      <c r="AS20" s="16" t="str">
        <f t="shared" si="22"/>
        <v/>
      </c>
      <c r="AT20" s="16" t="str">
        <f t="shared" si="23"/>
        <v/>
      </c>
      <c r="AU20" s="16" t="str">
        <f t="shared" si="24"/>
        <v/>
      </c>
      <c r="AV20" s="17"/>
      <c r="AY20" s="42"/>
      <c r="AZ20" s="42"/>
      <c r="BA20" s="42"/>
      <c r="BB20" s="58" t="str">
        <f t="shared" si="25"/>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4" t="str">
        <f>IF(ISBLANK($D20),"",CHOOSE($D20,Certification!$G$39,Certification!$G$55,Certification!$G$71,Certification!$G$87,Certification!$G$103))</f>
        <v/>
      </c>
      <c r="BJ20" s="174" t="str">
        <f>IF(ISBLANK($D20),"",CHOOSE($D20,Certification!$G$40,Certification!$G$56,Certification!$G$72,Certification!$G$88,Certification!$G$104))</f>
        <v/>
      </c>
      <c r="BK20" s="174"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229"/>
      <c r="D21" s="30"/>
      <c r="E21" s="232"/>
      <c r="F21" s="232"/>
      <c r="G21" s="232"/>
      <c r="H21" s="31"/>
      <c r="I21" s="30"/>
      <c r="J21" s="31"/>
      <c r="K21" s="31"/>
      <c r="L21" s="31"/>
      <c r="M21" s="49"/>
      <c r="N21" s="31"/>
      <c r="O21" s="49"/>
      <c r="P21" s="31"/>
      <c r="Q21" s="45"/>
      <c r="R21" s="30"/>
      <c r="S21" s="30"/>
      <c r="T21" s="223"/>
      <c r="U21" s="30"/>
      <c r="V21" s="30"/>
      <c r="W21" s="219"/>
      <c r="X21" s="226"/>
      <c r="Y21" s="15"/>
      <c r="Z21" s="16" t="str">
        <f t="shared" si="3"/>
        <v/>
      </c>
      <c r="AA21" s="16" t="str">
        <f t="shared" si="4"/>
        <v/>
      </c>
      <c r="AB21" s="16" t="str">
        <f t="shared" si="5"/>
        <v/>
      </c>
      <c r="AC21" s="16" t="str">
        <f t="shared" si="6"/>
        <v/>
      </c>
      <c r="AD21" s="16" t="str">
        <f t="shared" si="7"/>
        <v/>
      </c>
      <c r="AE21" s="16" t="str">
        <f t="shared" si="8"/>
        <v/>
      </c>
      <c r="AF21" s="16" t="str">
        <f t="shared" si="9"/>
        <v/>
      </c>
      <c r="AG21" s="16" t="str">
        <f t="shared" si="10"/>
        <v/>
      </c>
      <c r="AH21" s="16" t="str">
        <f t="shared" si="11"/>
        <v/>
      </c>
      <c r="AI21" s="16" t="str">
        <f t="shared" si="12"/>
        <v/>
      </c>
      <c r="AJ21" s="16" t="str">
        <f t="shared" si="13"/>
        <v/>
      </c>
      <c r="AK21" s="16" t="str">
        <f t="shared" si="14"/>
        <v/>
      </c>
      <c r="AL21" s="16" t="str">
        <f t="shared" si="15"/>
        <v/>
      </c>
      <c r="AM21" s="16" t="str">
        <f t="shared" si="16"/>
        <v/>
      </c>
      <c r="AN21" s="16" t="str">
        <f t="shared" si="17"/>
        <v/>
      </c>
      <c r="AO21" s="16" t="str">
        <f t="shared" si="18"/>
        <v/>
      </c>
      <c r="AP21" s="16" t="str">
        <f t="shared" si="19"/>
        <v/>
      </c>
      <c r="AQ21" s="16" t="str">
        <f t="shared" si="20"/>
        <v/>
      </c>
      <c r="AR21" s="16" t="str">
        <f t="shared" si="21"/>
        <v/>
      </c>
      <c r="AS21" s="16" t="str">
        <f t="shared" si="22"/>
        <v/>
      </c>
      <c r="AT21" s="16" t="str">
        <f t="shared" si="23"/>
        <v/>
      </c>
      <c r="AU21" s="16" t="str">
        <f t="shared" si="24"/>
        <v/>
      </c>
      <c r="AV21" s="17"/>
      <c r="AY21" s="42"/>
      <c r="AZ21" s="42"/>
      <c r="BA21" s="42"/>
      <c r="BB21" s="58" t="str">
        <f t="shared" si="25"/>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4" t="str">
        <f>IF(ISBLANK($D21),"",CHOOSE($D21,Certification!$G$39,Certification!$G$55,Certification!$G$71,Certification!$G$87,Certification!$G$103))</f>
        <v/>
      </c>
      <c r="BJ21" s="174" t="str">
        <f>IF(ISBLANK($D21),"",CHOOSE($D21,Certification!$G$40,Certification!$G$56,Certification!$G$72,Certification!$G$88,Certification!$G$104))</f>
        <v/>
      </c>
      <c r="BK21" s="174"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229"/>
      <c r="D22" s="30"/>
      <c r="E22" s="232"/>
      <c r="F22" s="232"/>
      <c r="G22" s="232"/>
      <c r="H22" s="31"/>
      <c r="I22" s="30"/>
      <c r="J22" s="31"/>
      <c r="K22" s="31"/>
      <c r="L22" s="31"/>
      <c r="M22" s="49"/>
      <c r="N22" s="31"/>
      <c r="O22" s="49"/>
      <c r="P22" s="31"/>
      <c r="Q22" s="45"/>
      <c r="R22" s="30"/>
      <c r="S22" s="30"/>
      <c r="T22" s="223"/>
      <c r="U22" s="30"/>
      <c r="V22" s="30"/>
      <c r="W22" s="219"/>
      <c r="X22" s="226"/>
      <c r="Y22" s="15"/>
      <c r="Z22" s="16" t="str">
        <f t="shared" si="3"/>
        <v/>
      </c>
      <c r="AA22" s="16" t="str">
        <f t="shared" si="4"/>
        <v/>
      </c>
      <c r="AB22" s="16" t="str">
        <f t="shared" si="5"/>
        <v/>
      </c>
      <c r="AC22" s="16" t="str">
        <f t="shared" si="6"/>
        <v/>
      </c>
      <c r="AD22" s="16" t="str">
        <f t="shared" si="7"/>
        <v/>
      </c>
      <c r="AE22" s="16" t="str">
        <f t="shared" si="8"/>
        <v/>
      </c>
      <c r="AF22" s="16" t="str">
        <f t="shared" si="9"/>
        <v/>
      </c>
      <c r="AG22" s="16" t="str">
        <f t="shared" si="10"/>
        <v/>
      </c>
      <c r="AH22" s="16" t="str">
        <f t="shared" si="11"/>
        <v/>
      </c>
      <c r="AI22" s="16" t="str">
        <f t="shared" si="12"/>
        <v/>
      </c>
      <c r="AJ22" s="16" t="str">
        <f t="shared" si="13"/>
        <v/>
      </c>
      <c r="AK22" s="16" t="str">
        <f t="shared" si="14"/>
        <v/>
      </c>
      <c r="AL22" s="16" t="str">
        <f t="shared" si="15"/>
        <v/>
      </c>
      <c r="AM22" s="16" t="str">
        <f t="shared" si="16"/>
        <v/>
      </c>
      <c r="AN22" s="16" t="str">
        <f t="shared" si="17"/>
        <v/>
      </c>
      <c r="AO22" s="16" t="str">
        <f t="shared" si="18"/>
        <v/>
      </c>
      <c r="AP22" s="16" t="str">
        <f t="shared" si="19"/>
        <v/>
      </c>
      <c r="AQ22" s="16" t="str">
        <f t="shared" si="20"/>
        <v/>
      </c>
      <c r="AR22" s="16" t="str">
        <f t="shared" si="21"/>
        <v/>
      </c>
      <c r="AS22" s="16" t="str">
        <f t="shared" si="22"/>
        <v/>
      </c>
      <c r="AT22" s="16" t="str">
        <f t="shared" si="23"/>
        <v/>
      </c>
      <c r="AU22" s="16" t="str">
        <f t="shared" si="24"/>
        <v/>
      </c>
      <c r="AV22" s="17"/>
      <c r="AY22" s="42"/>
      <c r="AZ22" s="42"/>
      <c r="BA22" s="42"/>
      <c r="BB22" s="58" t="str">
        <f t="shared" si="25"/>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4" t="str">
        <f>IF(ISBLANK($D22),"",CHOOSE($D22,Certification!$G$39,Certification!$G$55,Certification!$G$71,Certification!$G$87,Certification!$G$103))</f>
        <v/>
      </c>
      <c r="BJ22" s="174" t="str">
        <f>IF(ISBLANK($D22),"",CHOOSE($D22,Certification!$G$40,Certification!$G$56,Certification!$G$72,Certification!$G$88,Certification!$G$104))</f>
        <v/>
      </c>
      <c r="BK22" s="174"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229"/>
      <c r="D23" s="30"/>
      <c r="E23" s="232"/>
      <c r="F23" s="232"/>
      <c r="G23" s="232"/>
      <c r="H23" s="31"/>
      <c r="I23" s="30"/>
      <c r="J23" s="31"/>
      <c r="K23" s="31"/>
      <c r="L23" s="31"/>
      <c r="M23" s="49"/>
      <c r="N23" s="31"/>
      <c r="O23" s="49"/>
      <c r="P23" s="31"/>
      <c r="Q23" s="45"/>
      <c r="R23" s="30"/>
      <c r="S23" s="30"/>
      <c r="T23" s="223"/>
      <c r="U23" s="30"/>
      <c r="V23" s="30"/>
      <c r="W23" s="219"/>
      <c r="X23" s="226"/>
      <c r="Y23" s="15"/>
      <c r="Z23" s="16" t="str">
        <f t="shared" si="3"/>
        <v/>
      </c>
      <c r="AA23" s="16" t="str">
        <f t="shared" si="4"/>
        <v/>
      </c>
      <c r="AB23" s="16" t="str">
        <f t="shared" si="5"/>
        <v/>
      </c>
      <c r="AC23" s="16" t="str">
        <f t="shared" si="6"/>
        <v/>
      </c>
      <c r="AD23" s="16" t="str">
        <f t="shared" si="7"/>
        <v/>
      </c>
      <c r="AE23" s="16" t="str">
        <f t="shared" si="8"/>
        <v/>
      </c>
      <c r="AF23" s="16" t="str">
        <f t="shared" si="9"/>
        <v/>
      </c>
      <c r="AG23" s="16" t="str">
        <f t="shared" si="10"/>
        <v/>
      </c>
      <c r="AH23" s="16" t="str">
        <f t="shared" si="11"/>
        <v/>
      </c>
      <c r="AI23" s="16" t="str">
        <f t="shared" si="12"/>
        <v/>
      </c>
      <c r="AJ23" s="16" t="str">
        <f t="shared" si="13"/>
        <v/>
      </c>
      <c r="AK23" s="16" t="str">
        <f t="shared" si="14"/>
        <v/>
      </c>
      <c r="AL23" s="16" t="str">
        <f t="shared" si="15"/>
        <v/>
      </c>
      <c r="AM23" s="16" t="str">
        <f t="shared" si="16"/>
        <v/>
      </c>
      <c r="AN23" s="16" t="str">
        <f t="shared" si="17"/>
        <v/>
      </c>
      <c r="AO23" s="16" t="str">
        <f t="shared" si="18"/>
        <v/>
      </c>
      <c r="AP23" s="16" t="str">
        <f t="shared" si="19"/>
        <v/>
      </c>
      <c r="AQ23" s="16" t="str">
        <f t="shared" si="20"/>
        <v/>
      </c>
      <c r="AR23" s="16" t="str">
        <f t="shared" si="21"/>
        <v/>
      </c>
      <c r="AS23" s="16" t="str">
        <f t="shared" si="22"/>
        <v/>
      </c>
      <c r="AT23" s="16" t="str">
        <f t="shared" si="23"/>
        <v/>
      </c>
      <c r="AU23" s="16" t="str">
        <f t="shared" si="24"/>
        <v/>
      </c>
      <c r="AV23" s="17"/>
      <c r="AY23" s="42"/>
      <c r="AZ23" s="42"/>
      <c r="BA23" s="42"/>
      <c r="BB23" s="58" t="str">
        <f t="shared" si="25"/>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4" t="str">
        <f>IF(ISBLANK($D23),"",CHOOSE($D23,Certification!$G$39,Certification!$G$55,Certification!$G$71,Certification!$G$87,Certification!$G$103))</f>
        <v/>
      </c>
      <c r="BJ23" s="174" t="str">
        <f>IF(ISBLANK($D23),"",CHOOSE($D23,Certification!$G$40,Certification!$G$56,Certification!$G$72,Certification!$G$88,Certification!$G$104))</f>
        <v/>
      </c>
      <c r="BK23" s="174"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229"/>
      <c r="D24" s="30"/>
      <c r="E24" s="232"/>
      <c r="F24" s="232"/>
      <c r="G24" s="232"/>
      <c r="H24" s="31"/>
      <c r="I24" s="30"/>
      <c r="J24" s="31"/>
      <c r="K24" s="31"/>
      <c r="L24" s="31"/>
      <c r="M24" s="49"/>
      <c r="N24" s="31"/>
      <c r="O24" s="49"/>
      <c r="P24" s="31"/>
      <c r="Q24" s="45"/>
      <c r="R24" s="30"/>
      <c r="S24" s="30"/>
      <c r="T24" s="223"/>
      <c r="U24" s="30"/>
      <c r="V24" s="30"/>
      <c r="W24" s="219"/>
      <c r="X24" s="226"/>
      <c r="Y24" s="15"/>
      <c r="Z24" s="16" t="str">
        <f t="shared" si="3"/>
        <v/>
      </c>
      <c r="AA24" s="16" t="str">
        <f t="shared" si="4"/>
        <v/>
      </c>
      <c r="AB24" s="16" t="str">
        <f t="shared" si="5"/>
        <v/>
      </c>
      <c r="AC24" s="16" t="str">
        <f t="shared" si="6"/>
        <v/>
      </c>
      <c r="AD24" s="16" t="str">
        <f t="shared" si="7"/>
        <v/>
      </c>
      <c r="AE24" s="16" t="str">
        <f t="shared" si="8"/>
        <v/>
      </c>
      <c r="AF24" s="16" t="str">
        <f t="shared" si="9"/>
        <v/>
      </c>
      <c r="AG24" s="16" t="str">
        <f t="shared" si="10"/>
        <v/>
      </c>
      <c r="AH24" s="16" t="str">
        <f t="shared" si="11"/>
        <v/>
      </c>
      <c r="AI24" s="16" t="str">
        <f t="shared" si="12"/>
        <v/>
      </c>
      <c r="AJ24" s="16" t="str">
        <f t="shared" si="13"/>
        <v/>
      </c>
      <c r="AK24" s="16" t="str">
        <f t="shared" si="14"/>
        <v/>
      </c>
      <c r="AL24" s="16" t="str">
        <f t="shared" si="15"/>
        <v/>
      </c>
      <c r="AM24" s="16" t="str">
        <f t="shared" si="16"/>
        <v/>
      </c>
      <c r="AN24" s="16" t="str">
        <f t="shared" si="17"/>
        <v/>
      </c>
      <c r="AO24" s="16" t="str">
        <f t="shared" si="18"/>
        <v/>
      </c>
      <c r="AP24" s="16" t="str">
        <f t="shared" si="19"/>
        <v/>
      </c>
      <c r="AQ24" s="16" t="str">
        <f t="shared" si="20"/>
        <v/>
      </c>
      <c r="AR24" s="16" t="str">
        <f t="shared" si="21"/>
        <v/>
      </c>
      <c r="AS24" s="16" t="str">
        <f t="shared" si="22"/>
        <v/>
      </c>
      <c r="AT24" s="16" t="str">
        <f t="shared" si="23"/>
        <v/>
      </c>
      <c r="AU24" s="16" t="str">
        <f t="shared" si="24"/>
        <v/>
      </c>
      <c r="AV24" s="17"/>
      <c r="AY24" s="42"/>
      <c r="AZ24" s="42"/>
      <c r="BA24" s="42"/>
      <c r="BB24" s="58" t="str">
        <f t="shared" si="25"/>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4" t="str">
        <f>IF(ISBLANK($D24),"",CHOOSE($D24,Certification!$G$39,Certification!$G$55,Certification!$G$71,Certification!$G$87,Certification!$G$103))</f>
        <v/>
      </c>
      <c r="BJ24" s="174" t="str">
        <f>IF(ISBLANK($D24),"",CHOOSE($D24,Certification!$G$40,Certification!$G$56,Certification!$G$72,Certification!$G$88,Certification!$G$104))</f>
        <v/>
      </c>
      <c r="BK24" s="174"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229"/>
      <c r="D25" s="30"/>
      <c r="E25" s="232"/>
      <c r="F25" s="232"/>
      <c r="G25" s="232"/>
      <c r="H25" s="31"/>
      <c r="I25" s="30"/>
      <c r="J25" s="31"/>
      <c r="K25" s="31"/>
      <c r="L25" s="31"/>
      <c r="M25" s="49"/>
      <c r="N25" s="31"/>
      <c r="O25" s="49"/>
      <c r="P25" s="31"/>
      <c r="Q25" s="45"/>
      <c r="R25" s="30"/>
      <c r="S25" s="30"/>
      <c r="T25" s="223"/>
      <c r="U25" s="30"/>
      <c r="V25" s="30"/>
      <c r="W25" s="219"/>
      <c r="X25" s="226"/>
      <c r="Y25" s="15"/>
      <c r="Z25" s="16" t="str">
        <f t="shared" si="3"/>
        <v/>
      </c>
      <c r="AA25" s="16" t="str">
        <f t="shared" si="4"/>
        <v/>
      </c>
      <c r="AB25" s="16" t="str">
        <f t="shared" si="5"/>
        <v/>
      </c>
      <c r="AC25" s="16" t="str">
        <f t="shared" si="6"/>
        <v/>
      </c>
      <c r="AD25" s="16" t="str">
        <f t="shared" si="7"/>
        <v/>
      </c>
      <c r="AE25" s="16" t="str">
        <f t="shared" si="8"/>
        <v/>
      </c>
      <c r="AF25" s="16" t="str">
        <f t="shared" si="9"/>
        <v/>
      </c>
      <c r="AG25" s="16" t="str">
        <f t="shared" si="10"/>
        <v/>
      </c>
      <c r="AH25" s="16" t="str">
        <f t="shared" si="11"/>
        <v/>
      </c>
      <c r="AI25" s="16" t="str">
        <f t="shared" si="12"/>
        <v/>
      </c>
      <c r="AJ25" s="16" t="str">
        <f t="shared" si="13"/>
        <v/>
      </c>
      <c r="AK25" s="16" t="str">
        <f t="shared" si="14"/>
        <v/>
      </c>
      <c r="AL25" s="16" t="str">
        <f t="shared" si="15"/>
        <v/>
      </c>
      <c r="AM25" s="16" t="str">
        <f t="shared" si="16"/>
        <v/>
      </c>
      <c r="AN25" s="16" t="str">
        <f t="shared" si="17"/>
        <v/>
      </c>
      <c r="AO25" s="16" t="str">
        <f t="shared" si="18"/>
        <v/>
      </c>
      <c r="AP25" s="16" t="str">
        <f t="shared" si="19"/>
        <v/>
      </c>
      <c r="AQ25" s="16" t="str">
        <f t="shared" si="20"/>
        <v/>
      </c>
      <c r="AR25" s="16" t="str">
        <f t="shared" si="21"/>
        <v/>
      </c>
      <c r="AS25" s="16" t="str">
        <f t="shared" si="22"/>
        <v/>
      </c>
      <c r="AT25" s="16" t="str">
        <f t="shared" si="23"/>
        <v/>
      </c>
      <c r="AU25" s="16" t="str">
        <f t="shared" si="24"/>
        <v/>
      </c>
      <c r="AV25" s="17"/>
      <c r="AY25" s="42"/>
      <c r="AZ25" s="42"/>
      <c r="BA25" s="42"/>
      <c r="BB25" s="58" t="str">
        <f t="shared" si="25"/>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4" t="str">
        <f>IF(ISBLANK($D25),"",CHOOSE($D25,Certification!$G$39,Certification!$G$55,Certification!$G$71,Certification!$G$87,Certification!$G$103))</f>
        <v/>
      </c>
      <c r="BJ25" s="174" t="str">
        <f>IF(ISBLANK($D25),"",CHOOSE($D25,Certification!$G$40,Certification!$G$56,Certification!$G$72,Certification!$G$88,Certification!$G$104))</f>
        <v/>
      </c>
      <c r="BK25" s="174"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229"/>
      <c r="D26" s="30"/>
      <c r="E26" s="232"/>
      <c r="F26" s="232"/>
      <c r="G26" s="232"/>
      <c r="H26" s="31"/>
      <c r="I26" s="30"/>
      <c r="J26" s="31"/>
      <c r="K26" s="31"/>
      <c r="L26" s="31"/>
      <c r="M26" s="49"/>
      <c r="N26" s="31"/>
      <c r="O26" s="49"/>
      <c r="P26" s="31"/>
      <c r="Q26" s="45"/>
      <c r="R26" s="30"/>
      <c r="S26" s="30"/>
      <c r="T26" s="223"/>
      <c r="U26" s="30"/>
      <c r="V26" s="30"/>
      <c r="W26" s="219"/>
      <c r="X26" s="226"/>
      <c r="Y26" s="15"/>
      <c r="Z26" s="16" t="str">
        <f t="shared" si="3"/>
        <v/>
      </c>
      <c r="AA26" s="16" t="str">
        <f t="shared" si="4"/>
        <v/>
      </c>
      <c r="AB26" s="16" t="str">
        <f t="shared" si="5"/>
        <v/>
      </c>
      <c r="AC26" s="16" t="str">
        <f t="shared" si="6"/>
        <v/>
      </c>
      <c r="AD26" s="16" t="str">
        <f t="shared" si="7"/>
        <v/>
      </c>
      <c r="AE26" s="16" t="str">
        <f t="shared" si="8"/>
        <v/>
      </c>
      <c r="AF26" s="16" t="str">
        <f t="shared" si="9"/>
        <v/>
      </c>
      <c r="AG26" s="16" t="str">
        <f t="shared" si="10"/>
        <v/>
      </c>
      <c r="AH26" s="16" t="str">
        <f t="shared" si="11"/>
        <v/>
      </c>
      <c r="AI26" s="16" t="str">
        <f t="shared" si="12"/>
        <v/>
      </c>
      <c r="AJ26" s="16" t="str">
        <f t="shared" si="13"/>
        <v/>
      </c>
      <c r="AK26" s="16" t="str">
        <f t="shared" si="14"/>
        <v/>
      </c>
      <c r="AL26" s="16" t="str">
        <f t="shared" si="15"/>
        <v/>
      </c>
      <c r="AM26" s="16" t="str">
        <f t="shared" si="16"/>
        <v/>
      </c>
      <c r="AN26" s="16" t="str">
        <f t="shared" si="17"/>
        <v/>
      </c>
      <c r="AO26" s="16" t="str">
        <f t="shared" si="18"/>
        <v/>
      </c>
      <c r="AP26" s="16" t="str">
        <f t="shared" si="19"/>
        <v/>
      </c>
      <c r="AQ26" s="16" t="str">
        <f t="shared" si="20"/>
        <v/>
      </c>
      <c r="AR26" s="16" t="str">
        <f t="shared" si="21"/>
        <v/>
      </c>
      <c r="AS26" s="16" t="str">
        <f t="shared" si="22"/>
        <v/>
      </c>
      <c r="AT26" s="16" t="str">
        <f t="shared" si="23"/>
        <v/>
      </c>
      <c r="AU26" s="16" t="str">
        <f t="shared" si="24"/>
        <v/>
      </c>
      <c r="AV26" s="17"/>
      <c r="AY26" s="42"/>
      <c r="AZ26" s="42"/>
      <c r="BA26" s="42"/>
      <c r="BB26" s="58" t="str">
        <f t="shared" si="25"/>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4" t="str">
        <f>IF(ISBLANK($D26),"",CHOOSE($D26,Certification!$G$39,Certification!$G$55,Certification!$G$71,Certification!$G$87,Certification!$G$103))</f>
        <v/>
      </c>
      <c r="BJ26" s="174" t="str">
        <f>IF(ISBLANK($D26),"",CHOOSE($D26,Certification!$G$40,Certification!$G$56,Certification!$G$72,Certification!$G$88,Certification!$G$104))</f>
        <v/>
      </c>
      <c r="BK26" s="174"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229"/>
      <c r="D27" s="30"/>
      <c r="E27" s="232"/>
      <c r="F27" s="232"/>
      <c r="G27" s="232"/>
      <c r="H27" s="31"/>
      <c r="I27" s="30"/>
      <c r="J27" s="31"/>
      <c r="K27" s="31"/>
      <c r="L27" s="31"/>
      <c r="M27" s="49"/>
      <c r="N27" s="31"/>
      <c r="O27" s="49"/>
      <c r="P27" s="31"/>
      <c r="Q27" s="45"/>
      <c r="R27" s="30"/>
      <c r="S27" s="30"/>
      <c r="T27" s="223"/>
      <c r="U27" s="30"/>
      <c r="V27" s="30"/>
      <c r="W27" s="219"/>
      <c r="X27" s="226"/>
      <c r="Y27" s="15"/>
      <c r="Z27" s="16" t="str">
        <f t="shared" si="3"/>
        <v/>
      </c>
      <c r="AA27" s="16" t="str">
        <f t="shared" si="4"/>
        <v/>
      </c>
      <c r="AB27" s="16" t="str">
        <f t="shared" si="5"/>
        <v/>
      </c>
      <c r="AC27" s="16" t="str">
        <f t="shared" si="6"/>
        <v/>
      </c>
      <c r="AD27" s="16" t="str">
        <f t="shared" si="7"/>
        <v/>
      </c>
      <c r="AE27" s="16" t="str">
        <f t="shared" si="8"/>
        <v/>
      </c>
      <c r="AF27" s="16" t="str">
        <f t="shared" si="9"/>
        <v/>
      </c>
      <c r="AG27" s="16" t="str">
        <f t="shared" si="10"/>
        <v/>
      </c>
      <c r="AH27" s="16" t="str">
        <f t="shared" si="11"/>
        <v/>
      </c>
      <c r="AI27" s="16" t="str">
        <f t="shared" si="12"/>
        <v/>
      </c>
      <c r="AJ27" s="16" t="str">
        <f t="shared" si="13"/>
        <v/>
      </c>
      <c r="AK27" s="16" t="str">
        <f t="shared" si="14"/>
        <v/>
      </c>
      <c r="AL27" s="16" t="str">
        <f t="shared" si="15"/>
        <v/>
      </c>
      <c r="AM27" s="16" t="str">
        <f t="shared" si="16"/>
        <v/>
      </c>
      <c r="AN27" s="16" t="str">
        <f t="shared" si="17"/>
        <v/>
      </c>
      <c r="AO27" s="16" t="str">
        <f t="shared" si="18"/>
        <v/>
      </c>
      <c r="AP27" s="16" t="str">
        <f t="shared" si="19"/>
        <v/>
      </c>
      <c r="AQ27" s="16" t="str">
        <f t="shared" si="20"/>
        <v/>
      </c>
      <c r="AR27" s="16" t="str">
        <f t="shared" si="21"/>
        <v/>
      </c>
      <c r="AS27" s="16" t="str">
        <f t="shared" si="22"/>
        <v/>
      </c>
      <c r="AT27" s="16" t="str">
        <f t="shared" si="23"/>
        <v/>
      </c>
      <c r="AU27" s="16" t="str">
        <f t="shared" si="24"/>
        <v/>
      </c>
      <c r="AV27" s="17"/>
      <c r="AY27" s="42"/>
      <c r="AZ27" s="42"/>
      <c r="BA27" s="42"/>
      <c r="BB27" s="58" t="str">
        <f t="shared" si="25"/>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4" t="str">
        <f>IF(ISBLANK($D27),"",CHOOSE($D27,Certification!$G$39,Certification!$G$55,Certification!$G$71,Certification!$G$87,Certification!$G$103))</f>
        <v/>
      </c>
      <c r="BJ27" s="174" t="str">
        <f>IF(ISBLANK($D27),"",CHOOSE($D27,Certification!$G$40,Certification!$G$56,Certification!$G$72,Certification!$G$88,Certification!$G$104))</f>
        <v/>
      </c>
      <c r="BK27" s="174"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229"/>
      <c r="D28" s="30"/>
      <c r="E28" s="232"/>
      <c r="F28" s="232"/>
      <c r="G28" s="232"/>
      <c r="H28" s="31"/>
      <c r="I28" s="30"/>
      <c r="J28" s="31"/>
      <c r="K28" s="31"/>
      <c r="L28" s="31"/>
      <c r="M28" s="49"/>
      <c r="N28" s="31"/>
      <c r="O28" s="49"/>
      <c r="P28" s="31"/>
      <c r="Q28" s="45"/>
      <c r="R28" s="30"/>
      <c r="S28" s="30"/>
      <c r="T28" s="223"/>
      <c r="U28" s="30"/>
      <c r="V28" s="30"/>
      <c r="W28" s="219"/>
      <c r="X28" s="226"/>
      <c r="Y28" s="15"/>
      <c r="Z28" s="16" t="str">
        <f t="shared" si="3"/>
        <v/>
      </c>
      <c r="AA28" s="16" t="str">
        <f t="shared" si="4"/>
        <v/>
      </c>
      <c r="AB28" s="16" t="str">
        <f t="shared" si="5"/>
        <v/>
      </c>
      <c r="AC28" s="16" t="str">
        <f t="shared" si="6"/>
        <v/>
      </c>
      <c r="AD28" s="16" t="str">
        <f t="shared" si="7"/>
        <v/>
      </c>
      <c r="AE28" s="16" t="str">
        <f t="shared" si="8"/>
        <v/>
      </c>
      <c r="AF28" s="16" t="str">
        <f t="shared" si="9"/>
        <v/>
      </c>
      <c r="AG28" s="16" t="str">
        <f t="shared" si="10"/>
        <v/>
      </c>
      <c r="AH28" s="16" t="str">
        <f t="shared" si="11"/>
        <v/>
      </c>
      <c r="AI28" s="16" t="str">
        <f t="shared" si="12"/>
        <v/>
      </c>
      <c r="AJ28" s="16" t="str">
        <f t="shared" si="13"/>
        <v/>
      </c>
      <c r="AK28" s="16" t="str">
        <f t="shared" si="14"/>
        <v/>
      </c>
      <c r="AL28" s="16" t="str">
        <f t="shared" si="15"/>
        <v/>
      </c>
      <c r="AM28" s="16" t="str">
        <f t="shared" si="16"/>
        <v/>
      </c>
      <c r="AN28" s="16" t="str">
        <f t="shared" si="17"/>
        <v/>
      </c>
      <c r="AO28" s="16" t="str">
        <f t="shared" si="18"/>
        <v/>
      </c>
      <c r="AP28" s="16" t="str">
        <f t="shared" si="19"/>
        <v/>
      </c>
      <c r="AQ28" s="16" t="str">
        <f t="shared" si="20"/>
        <v/>
      </c>
      <c r="AR28" s="16" t="str">
        <f t="shared" si="21"/>
        <v/>
      </c>
      <c r="AS28" s="16" t="str">
        <f t="shared" si="22"/>
        <v/>
      </c>
      <c r="AT28" s="16" t="str">
        <f t="shared" si="23"/>
        <v/>
      </c>
      <c r="AU28" s="16" t="str">
        <f t="shared" si="24"/>
        <v/>
      </c>
      <c r="AV28" s="17"/>
      <c r="AY28" s="42"/>
      <c r="AZ28" s="42"/>
      <c r="BA28" s="42"/>
      <c r="BB28" s="58" t="str">
        <f t="shared" si="25"/>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4" t="str">
        <f>IF(ISBLANK($D28),"",CHOOSE($D28,Certification!$G$39,Certification!$G$55,Certification!$G$71,Certification!$G$87,Certification!$G$103))</f>
        <v/>
      </c>
      <c r="BJ28" s="174" t="str">
        <f>IF(ISBLANK($D28),"",CHOOSE($D28,Certification!$G$40,Certification!$G$56,Certification!$G$72,Certification!$G$88,Certification!$G$104))</f>
        <v/>
      </c>
      <c r="BK28" s="174"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229"/>
      <c r="D29" s="30"/>
      <c r="E29" s="232"/>
      <c r="F29" s="232"/>
      <c r="G29" s="232"/>
      <c r="H29" s="31"/>
      <c r="I29" s="30"/>
      <c r="J29" s="31"/>
      <c r="K29" s="31"/>
      <c r="L29" s="31"/>
      <c r="M29" s="49"/>
      <c r="N29" s="31"/>
      <c r="O29" s="49"/>
      <c r="P29" s="31"/>
      <c r="Q29" s="45"/>
      <c r="R29" s="30"/>
      <c r="S29" s="30"/>
      <c r="T29" s="223"/>
      <c r="U29" s="30"/>
      <c r="V29" s="30"/>
      <c r="W29" s="219"/>
      <c r="X29" s="226"/>
      <c r="Y29" s="15"/>
      <c r="Z29" s="16" t="str">
        <f t="shared" si="3"/>
        <v/>
      </c>
      <c r="AA29" s="16" t="str">
        <f t="shared" si="4"/>
        <v/>
      </c>
      <c r="AB29" s="16" t="str">
        <f t="shared" si="5"/>
        <v/>
      </c>
      <c r="AC29" s="16" t="str">
        <f t="shared" si="6"/>
        <v/>
      </c>
      <c r="AD29" s="16" t="str">
        <f t="shared" si="7"/>
        <v/>
      </c>
      <c r="AE29" s="16" t="str">
        <f t="shared" si="8"/>
        <v/>
      </c>
      <c r="AF29" s="16" t="str">
        <f t="shared" si="9"/>
        <v/>
      </c>
      <c r="AG29" s="16" t="str">
        <f t="shared" si="10"/>
        <v/>
      </c>
      <c r="AH29" s="16" t="str">
        <f t="shared" si="11"/>
        <v/>
      </c>
      <c r="AI29" s="16" t="str">
        <f t="shared" si="12"/>
        <v/>
      </c>
      <c r="AJ29" s="16" t="str">
        <f t="shared" si="13"/>
        <v/>
      </c>
      <c r="AK29" s="16" t="str">
        <f t="shared" si="14"/>
        <v/>
      </c>
      <c r="AL29" s="16" t="str">
        <f t="shared" si="15"/>
        <v/>
      </c>
      <c r="AM29" s="16" t="str">
        <f t="shared" si="16"/>
        <v/>
      </c>
      <c r="AN29" s="16" t="str">
        <f t="shared" si="17"/>
        <v/>
      </c>
      <c r="AO29" s="16" t="str">
        <f t="shared" si="18"/>
        <v/>
      </c>
      <c r="AP29" s="16" t="str">
        <f t="shared" si="19"/>
        <v/>
      </c>
      <c r="AQ29" s="16" t="str">
        <f t="shared" si="20"/>
        <v/>
      </c>
      <c r="AR29" s="16" t="str">
        <f t="shared" si="21"/>
        <v/>
      </c>
      <c r="AS29" s="16" t="str">
        <f t="shared" si="22"/>
        <v/>
      </c>
      <c r="AT29" s="16" t="str">
        <f t="shared" si="23"/>
        <v/>
      </c>
      <c r="AU29" s="16" t="str">
        <f t="shared" si="24"/>
        <v/>
      </c>
      <c r="AV29" s="17"/>
      <c r="AY29" s="42"/>
      <c r="AZ29" s="42"/>
      <c r="BA29" s="42"/>
      <c r="BB29" s="58" t="str">
        <f t="shared" si="25"/>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4" t="str">
        <f>IF(ISBLANK($D29),"",CHOOSE($D29,Certification!$G$39,Certification!$G$55,Certification!$G$71,Certification!$G$87,Certification!$G$103))</f>
        <v/>
      </c>
      <c r="BJ29" s="174" t="str">
        <f>IF(ISBLANK($D29),"",CHOOSE($D29,Certification!$G$40,Certification!$G$56,Certification!$G$72,Certification!$G$88,Certification!$G$104))</f>
        <v/>
      </c>
      <c r="BK29" s="174"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229"/>
      <c r="D30" s="30"/>
      <c r="E30" s="232"/>
      <c r="F30" s="232"/>
      <c r="G30" s="232"/>
      <c r="H30" s="31"/>
      <c r="I30" s="30"/>
      <c r="J30" s="31"/>
      <c r="K30" s="31"/>
      <c r="L30" s="31"/>
      <c r="M30" s="49"/>
      <c r="N30" s="31"/>
      <c r="O30" s="49"/>
      <c r="P30" s="31"/>
      <c r="Q30" s="45"/>
      <c r="R30" s="30"/>
      <c r="S30" s="30"/>
      <c r="T30" s="223"/>
      <c r="U30" s="30"/>
      <c r="V30" s="30"/>
      <c r="W30" s="219"/>
      <c r="X30" s="226"/>
      <c r="Y30" s="15"/>
      <c r="Z30" s="16" t="str">
        <f t="shared" si="3"/>
        <v/>
      </c>
      <c r="AA30" s="16" t="str">
        <f t="shared" si="4"/>
        <v/>
      </c>
      <c r="AB30" s="16" t="str">
        <f t="shared" si="5"/>
        <v/>
      </c>
      <c r="AC30" s="16" t="str">
        <f t="shared" si="6"/>
        <v/>
      </c>
      <c r="AD30" s="16" t="str">
        <f t="shared" si="7"/>
        <v/>
      </c>
      <c r="AE30" s="16" t="str">
        <f t="shared" si="8"/>
        <v/>
      </c>
      <c r="AF30" s="16" t="str">
        <f t="shared" si="9"/>
        <v/>
      </c>
      <c r="AG30" s="16" t="str">
        <f t="shared" si="10"/>
        <v/>
      </c>
      <c r="AH30" s="16" t="str">
        <f t="shared" si="11"/>
        <v/>
      </c>
      <c r="AI30" s="16" t="str">
        <f t="shared" si="12"/>
        <v/>
      </c>
      <c r="AJ30" s="16" t="str">
        <f t="shared" si="13"/>
        <v/>
      </c>
      <c r="AK30" s="16" t="str">
        <f t="shared" si="14"/>
        <v/>
      </c>
      <c r="AL30" s="16" t="str">
        <f t="shared" si="15"/>
        <v/>
      </c>
      <c r="AM30" s="16" t="str">
        <f t="shared" si="16"/>
        <v/>
      </c>
      <c r="AN30" s="16" t="str">
        <f t="shared" si="17"/>
        <v/>
      </c>
      <c r="AO30" s="16" t="str">
        <f t="shared" si="18"/>
        <v/>
      </c>
      <c r="AP30" s="16" t="str">
        <f t="shared" si="19"/>
        <v/>
      </c>
      <c r="AQ30" s="16" t="str">
        <f t="shared" si="20"/>
        <v/>
      </c>
      <c r="AR30" s="16" t="str">
        <f t="shared" si="21"/>
        <v/>
      </c>
      <c r="AS30" s="16" t="str">
        <f t="shared" si="22"/>
        <v/>
      </c>
      <c r="AT30" s="16" t="str">
        <f t="shared" si="23"/>
        <v/>
      </c>
      <c r="AU30" s="16" t="str">
        <f t="shared" si="24"/>
        <v/>
      </c>
      <c r="AV30" s="17"/>
      <c r="AY30" s="42"/>
      <c r="AZ30" s="42"/>
      <c r="BA30" s="42"/>
      <c r="BB30" s="58" t="str">
        <f t="shared" si="25"/>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4" t="str">
        <f>IF(ISBLANK($D30),"",CHOOSE($D30,Certification!$G$39,Certification!$G$55,Certification!$G$71,Certification!$G$87,Certification!$G$103))</f>
        <v/>
      </c>
      <c r="BJ30" s="174" t="str">
        <f>IF(ISBLANK($D30),"",CHOOSE($D30,Certification!$G$40,Certification!$G$56,Certification!$G$72,Certification!$G$88,Certification!$G$104))</f>
        <v/>
      </c>
      <c r="BK30" s="174"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229"/>
      <c r="D31" s="30"/>
      <c r="E31" s="232"/>
      <c r="F31" s="232"/>
      <c r="G31" s="232"/>
      <c r="H31" s="31"/>
      <c r="I31" s="30"/>
      <c r="J31" s="31"/>
      <c r="K31" s="31"/>
      <c r="L31" s="31"/>
      <c r="M31" s="49"/>
      <c r="N31" s="31"/>
      <c r="O31" s="49"/>
      <c r="P31" s="31"/>
      <c r="Q31" s="45"/>
      <c r="R31" s="30"/>
      <c r="S31" s="30"/>
      <c r="T31" s="223"/>
      <c r="U31" s="30"/>
      <c r="V31" s="30"/>
      <c r="W31" s="219"/>
      <c r="X31" s="226"/>
      <c r="Y31" s="15"/>
      <c r="Z31" s="16" t="str">
        <f t="shared" si="3"/>
        <v/>
      </c>
      <c r="AA31" s="16" t="str">
        <f t="shared" si="4"/>
        <v/>
      </c>
      <c r="AB31" s="16" t="str">
        <f t="shared" si="5"/>
        <v/>
      </c>
      <c r="AC31" s="16" t="str">
        <f t="shared" si="6"/>
        <v/>
      </c>
      <c r="AD31" s="16" t="str">
        <f t="shared" si="7"/>
        <v/>
      </c>
      <c r="AE31" s="16" t="str">
        <f t="shared" si="8"/>
        <v/>
      </c>
      <c r="AF31" s="16" t="str">
        <f t="shared" si="9"/>
        <v/>
      </c>
      <c r="AG31" s="16" t="str">
        <f t="shared" si="10"/>
        <v/>
      </c>
      <c r="AH31" s="16" t="str">
        <f t="shared" si="11"/>
        <v/>
      </c>
      <c r="AI31" s="16" t="str">
        <f t="shared" si="12"/>
        <v/>
      </c>
      <c r="AJ31" s="16" t="str">
        <f t="shared" si="13"/>
        <v/>
      </c>
      <c r="AK31" s="16" t="str">
        <f t="shared" si="14"/>
        <v/>
      </c>
      <c r="AL31" s="16" t="str">
        <f t="shared" si="15"/>
        <v/>
      </c>
      <c r="AM31" s="16" t="str">
        <f t="shared" si="16"/>
        <v/>
      </c>
      <c r="AN31" s="16" t="str">
        <f t="shared" si="17"/>
        <v/>
      </c>
      <c r="AO31" s="16" t="str">
        <f t="shared" si="18"/>
        <v/>
      </c>
      <c r="AP31" s="16" t="str">
        <f t="shared" si="19"/>
        <v/>
      </c>
      <c r="AQ31" s="16" t="str">
        <f t="shared" si="20"/>
        <v/>
      </c>
      <c r="AR31" s="16" t="str">
        <f t="shared" si="21"/>
        <v/>
      </c>
      <c r="AS31" s="16" t="str">
        <f t="shared" si="22"/>
        <v/>
      </c>
      <c r="AT31" s="16" t="str">
        <f t="shared" si="23"/>
        <v/>
      </c>
      <c r="AU31" s="16" t="str">
        <f t="shared" si="24"/>
        <v/>
      </c>
      <c r="AV31" s="17"/>
      <c r="AY31" s="42"/>
      <c r="AZ31" s="42"/>
      <c r="BA31" s="42"/>
      <c r="BB31" s="58" t="str">
        <f t="shared" si="25"/>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4" t="str">
        <f>IF(ISBLANK($D31),"",CHOOSE($D31,Certification!$G$39,Certification!$G$55,Certification!$G$71,Certification!$G$87,Certification!$G$103))</f>
        <v/>
      </c>
      <c r="BJ31" s="174" t="str">
        <f>IF(ISBLANK($D31),"",CHOOSE($D31,Certification!$G$40,Certification!$G$56,Certification!$G$72,Certification!$G$88,Certification!$G$104))</f>
        <v/>
      </c>
      <c r="BK31" s="174"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229"/>
      <c r="D32" s="30"/>
      <c r="E32" s="232"/>
      <c r="F32" s="232"/>
      <c r="G32" s="232"/>
      <c r="H32" s="31"/>
      <c r="I32" s="30"/>
      <c r="J32" s="31"/>
      <c r="K32" s="31"/>
      <c r="L32" s="31"/>
      <c r="M32" s="49"/>
      <c r="N32" s="31"/>
      <c r="O32" s="49"/>
      <c r="P32" s="31"/>
      <c r="Q32" s="45"/>
      <c r="R32" s="30"/>
      <c r="S32" s="30"/>
      <c r="T32" s="223"/>
      <c r="U32" s="30"/>
      <c r="V32" s="30"/>
      <c r="W32" s="219"/>
      <c r="X32" s="226"/>
      <c r="Y32" s="15"/>
      <c r="Z32" s="16" t="str">
        <f t="shared" si="3"/>
        <v/>
      </c>
      <c r="AA32" s="16" t="str">
        <f t="shared" si="4"/>
        <v/>
      </c>
      <c r="AB32" s="16" t="str">
        <f t="shared" si="5"/>
        <v/>
      </c>
      <c r="AC32" s="16" t="str">
        <f t="shared" si="6"/>
        <v/>
      </c>
      <c r="AD32" s="16" t="str">
        <f t="shared" si="7"/>
        <v/>
      </c>
      <c r="AE32" s="16" t="str">
        <f t="shared" si="8"/>
        <v/>
      </c>
      <c r="AF32" s="16" t="str">
        <f t="shared" si="9"/>
        <v/>
      </c>
      <c r="AG32" s="16" t="str">
        <f t="shared" si="10"/>
        <v/>
      </c>
      <c r="AH32" s="16" t="str">
        <f t="shared" si="11"/>
        <v/>
      </c>
      <c r="AI32" s="16" t="str">
        <f t="shared" si="12"/>
        <v/>
      </c>
      <c r="AJ32" s="16" t="str">
        <f t="shared" si="13"/>
        <v/>
      </c>
      <c r="AK32" s="16" t="str">
        <f t="shared" si="14"/>
        <v/>
      </c>
      <c r="AL32" s="16" t="str">
        <f t="shared" si="15"/>
        <v/>
      </c>
      <c r="AM32" s="16" t="str">
        <f t="shared" si="16"/>
        <v/>
      </c>
      <c r="AN32" s="16" t="str">
        <f t="shared" si="17"/>
        <v/>
      </c>
      <c r="AO32" s="16" t="str">
        <f t="shared" si="18"/>
        <v/>
      </c>
      <c r="AP32" s="16" t="str">
        <f t="shared" si="19"/>
        <v/>
      </c>
      <c r="AQ32" s="16" t="str">
        <f t="shared" si="20"/>
        <v/>
      </c>
      <c r="AR32" s="16" t="str">
        <f t="shared" si="21"/>
        <v/>
      </c>
      <c r="AS32" s="16" t="str">
        <f t="shared" si="22"/>
        <v/>
      </c>
      <c r="AT32" s="16" t="str">
        <f t="shared" si="23"/>
        <v/>
      </c>
      <c r="AU32" s="16" t="str">
        <f t="shared" si="24"/>
        <v/>
      </c>
      <c r="AV32" s="17"/>
      <c r="AY32" s="42"/>
      <c r="AZ32" s="42"/>
      <c r="BA32" s="42"/>
      <c r="BB32" s="58" t="str">
        <f t="shared" si="25"/>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4" t="str">
        <f>IF(ISBLANK($D32),"",CHOOSE($D32,Certification!$G$39,Certification!$G$55,Certification!$G$71,Certification!$G$87,Certification!$G$103))</f>
        <v/>
      </c>
      <c r="BJ32" s="174" t="str">
        <f>IF(ISBLANK($D32),"",CHOOSE($D32,Certification!$G$40,Certification!$G$56,Certification!$G$72,Certification!$G$88,Certification!$G$104))</f>
        <v/>
      </c>
      <c r="BK32" s="174"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229"/>
      <c r="D33" s="30"/>
      <c r="E33" s="232"/>
      <c r="F33" s="232"/>
      <c r="G33" s="232"/>
      <c r="H33" s="31"/>
      <c r="I33" s="30"/>
      <c r="J33" s="31"/>
      <c r="K33" s="31"/>
      <c r="L33" s="31"/>
      <c r="M33" s="49"/>
      <c r="N33" s="31"/>
      <c r="O33" s="49"/>
      <c r="P33" s="31"/>
      <c r="Q33" s="45"/>
      <c r="R33" s="30"/>
      <c r="S33" s="30"/>
      <c r="T33" s="223"/>
      <c r="U33" s="30"/>
      <c r="V33" s="30"/>
      <c r="W33" s="219"/>
      <c r="X33" s="226"/>
      <c r="Y33" s="15"/>
      <c r="Z33" s="16" t="str">
        <f t="shared" si="3"/>
        <v/>
      </c>
      <c r="AA33" s="16" t="str">
        <f t="shared" si="4"/>
        <v/>
      </c>
      <c r="AB33" s="16" t="str">
        <f t="shared" si="5"/>
        <v/>
      </c>
      <c r="AC33" s="16" t="str">
        <f t="shared" si="6"/>
        <v/>
      </c>
      <c r="AD33" s="16" t="str">
        <f t="shared" si="7"/>
        <v/>
      </c>
      <c r="AE33" s="16" t="str">
        <f t="shared" si="8"/>
        <v/>
      </c>
      <c r="AF33" s="16" t="str">
        <f t="shared" si="9"/>
        <v/>
      </c>
      <c r="AG33" s="16" t="str">
        <f t="shared" si="10"/>
        <v/>
      </c>
      <c r="AH33" s="16" t="str">
        <f t="shared" si="11"/>
        <v/>
      </c>
      <c r="AI33" s="16" t="str">
        <f t="shared" si="12"/>
        <v/>
      </c>
      <c r="AJ33" s="16" t="str">
        <f t="shared" si="13"/>
        <v/>
      </c>
      <c r="AK33" s="16" t="str">
        <f t="shared" si="14"/>
        <v/>
      </c>
      <c r="AL33" s="16" t="str">
        <f t="shared" si="15"/>
        <v/>
      </c>
      <c r="AM33" s="16" t="str">
        <f t="shared" si="16"/>
        <v/>
      </c>
      <c r="AN33" s="16" t="str">
        <f t="shared" si="17"/>
        <v/>
      </c>
      <c r="AO33" s="16" t="str">
        <f t="shared" si="18"/>
        <v/>
      </c>
      <c r="AP33" s="16" t="str">
        <f t="shared" si="19"/>
        <v/>
      </c>
      <c r="AQ33" s="16" t="str">
        <f t="shared" si="20"/>
        <v/>
      </c>
      <c r="AR33" s="16" t="str">
        <f t="shared" si="21"/>
        <v/>
      </c>
      <c r="AS33" s="16" t="str">
        <f t="shared" si="22"/>
        <v/>
      </c>
      <c r="AT33" s="16" t="str">
        <f t="shared" si="23"/>
        <v/>
      </c>
      <c r="AU33" s="16" t="str">
        <f t="shared" si="24"/>
        <v/>
      </c>
      <c r="AV33" s="17"/>
      <c r="AY33" s="42"/>
      <c r="AZ33" s="42"/>
      <c r="BA33" s="42"/>
      <c r="BB33" s="58" t="str">
        <f t="shared" si="25"/>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4" t="str">
        <f>IF(ISBLANK($D33),"",CHOOSE($D33,Certification!$G$39,Certification!$G$55,Certification!$G$71,Certification!$G$87,Certification!$G$103))</f>
        <v/>
      </c>
      <c r="BJ33" s="174" t="str">
        <f>IF(ISBLANK($D33),"",CHOOSE($D33,Certification!$G$40,Certification!$G$56,Certification!$G$72,Certification!$G$88,Certification!$G$104))</f>
        <v/>
      </c>
      <c r="BK33" s="174"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229"/>
      <c r="D34" s="30"/>
      <c r="E34" s="232"/>
      <c r="F34" s="232"/>
      <c r="G34" s="232"/>
      <c r="H34" s="31"/>
      <c r="I34" s="30"/>
      <c r="J34" s="31"/>
      <c r="K34" s="31"/>
      <c r="L34" s="31"/>
      <c r="M34" s="49"/>
      <c r="N34" s="31"/>
      <c r="O34" s="49"/>
      <c r="P34" s="31"/>
      <c r="Q34" s="45"/>
      <c r="R34" s="30"/>
      <c r="S34" s="30"/>
      <c r="T34" s="223"/>
      <c r="U34" s="30"/>
      <c r="V34" s="30"/>
      <c r="W34" s="219"/>
      <c r="X34" s="226"/>
      <c r="Y34" s="15"/>
      <c r="Z34" s="16" t="str">
        <f t="shared" si="3"/>
        <v/>
      </c>
      <c r="AA34" s="16" t="str">
        <f t="shared" si="4"/>
        <v/>
      </c>
      <c r="AB34" s="16" t="str">
        <f t="shared" si="5"/>
        <v/>
      </c>
      <c r="AC34" s="16" t="str">
        <f t="shared" si="6"/>
        <v/>
      </c>
      <c r="AD34" s="16" t="str">
        <f t="shared" si="7"/>
        <v/>
      </c>
      <c r="AE34" s="16" t="str">
        <f t="shared" si="8"/>
        <v/>
      </c>
      <c r="AF34" s="16" t="str">
        <f t="shared" si="9"/>
        <v/>
      </c>
      <c r="AG34" s="16" t="str">
        <f t="shared" si="10"/>
        <v/>
      </c>
      <c r="AH34" s="16" t="str">
        <f t="shared" si="11"/>
        <v/>
      </c>
      <c r="AI34" s="16" t="str">
        <f t="shared" si="12"/>
        <v/>
      </c>
      <c r="AJ34" s="16" t="str">
        <f t="shared" si="13"/>
        <v/>
      </c>
      <c r="AK34" s="16" t="str">
        <f t="shared" si="14"/>
        <v/>
      </c>
      <c r="AL34" s="16" t="str">
        <f t="shared" si="15"/>
        <v/>
      </c>
      <c r="AM34" s="16" t="str">
        <f t="shared" si="16"/>
        <v/>
      </c>
      <c r="AN34" s="16" t="str">
        <f t="shared" si="17"/>
        <v/>
      </c>
      <c r="AO34" s="16" t="str">
        <f t="shared" si="18"/>
        <v/>
      </c>
      <c r="AP34" s="16" t="str">
        <f t="shared" si="19"/>
        <v/>
      </c>
      <c r="AQ34" s="16" t="str">
        <f t="shared" si="20"/>
        <v/>
      </c>
      <c r="AR34" s="16" t="str">
        <f t="shared" si="21"/>
        <v/>
      </c>
      <c r="AS34" s="16" t="str">
        <f t="shared" si="22"/>
        <v/>
      </c>
      <c r="AT34" s="16" t="str">
        <f t="shared" si="23"/>
        <v/>
      </c>
      <c r="AU34" s="16" t="str">
        <f t="shared" si="24"/>
        <v/>
      </c>
      <c r="AV34" s="17"/>
      <c r="AY34" s="42"/>
      <c r="AZ34" s="42"/>
      <c r="BA34" s="42"/>
      <c r="BB34" s="58" t="str">
        <f t="shared" si="25"/>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4" t="str">
        <f>IF(ISBLANK($D34),"",CHOOSE($D34,Certification!$G$39,Certification!$G$55,Certification!$G$71,Certification!$G$87,Certification!$G$103))</f>
        <v/>
      </c>
      <c r="BJ34" s="174" t="str">
        <f>IF(ISBLANK($D34),"",CHOOSE($D34,Certification!$G$40,Certification!$G$56,Certification!$G$72,Certification!$G$88,Certification!$G$104))</f>
        <v/>
      </c>
      <c r="BK34" s="174"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229"/>
      <c r="D35" s="30"/>
      <c r="E35" s="232"/>
      <c r="F35" s="232"/>
      <c r="G35" s="232"/>
      <c r="H35" s="31"/>
      <c r="I35" s="30"/>
      <c r="J35" s="31"/>
      <c r="K35" s="31"/>
      <c r="L35" s="31"/>
      <c r="M35" s="49"/>
      <c r="N35" s="31"/>
      <c r="O35" s="49"/>
      <c r="P35" s="31"/>
      <c r="Q35" s="45"/>
      <c r="R35" s="30"/>
      <c r="S35" s="30"/>
      <c r="T35" s="223"/>
      <c r="U35" s="30"/>
      <c r="V35" s="30"/>
      <c r="W35" s="219"/>
      <c r="X35" s="226"/>
      <c r="Y35" s="15"/>
      <c r="Z35" s="16" t="str">
        <f t="shared" si="3"/>
        <v/>
      </c>
      <c r="AA35" s="16" t="str">
        <f t="shared" si="4"/>
        <v/>
      </c>
      <c r="AB35" s="16" t="str">
        <f t="shared" si="5"/>
        <v/>
      </c>
      <c r="AC35" s="16" t="str">
        <f t="shared" si="6"/>
        <v/>
      </c>
      <c r="AD35" s="16" t="str">
        <f t="shared" si="7"/>
        <v/>
      </c>
      <c r="AE35" s="16" t="str">
        <f t="shared" si="8"/>
        <v/>
      </c>
      <c r="AF35" s="16" t="str">
        <f t="shared" si="9"/>
        <v/>
      </c>
      <c r="AG35" s="16" t="str">
        <f t="shared" si="10"/>
        <v/>
      </c>
      <c r="AH35" s="16" t="str">
        <f t="shared" si="11"/>
        <v/>
      </c>
      <c r="AI35" s="16" t="str">
        <f t="shared" si="12"/>
        <v/>
      </c>
      <c r="AJ35" s="16" t="str">
        <f t="shared" si="13"/>
        <v/>
      </c>
      <c r="AK35" s="16" t="str">
        <f t="shared" si="14"/>
        <v/>
      </c>
      <c r="AL35" s="16" t="str">
        <f t="shared" si="15"/>
        <v/>
      </c>
      <c r="AM35" s="16" t="str">
        <f t="shared" si="16"/>
        <v/>
      </c>
      <c r="AN35" s="16" t="str">
        <f t="shared" si="17"/>
        <v/>
      </c>
      <c r="AO35" s="16" t="str">
        <f t="shared" si="18"/>
        <v/>
      </c>
      <c r="AP35" s="16" t="str">
        <f t="shared" si="19"/>
        <v/>
      </c>
      <c r="AQ35" s="16" t="str">
        <f t="shared" si="20"/>
        <v/>
      </c>
      <c r="AR35" s="16" t="str">
        <f t="shared" si="21"/>
        <v/>
      </c>
      <c r="AS35" s="16" t="str">
        <f t="shared" si="22"/>
        <v/>
      </c>
      <c r="AT35" s="16" t="str">
        <f t="shared" si="23"/>
        <v/>
      </c>
      <c r="AU35" s="16" t="str">
        <f t="shared" si="24"/>
        <v/>
      </c>
      <c r="AV35" s="17"/>
      <c r="AY35" s="42"/>
      <c r="AZ35" s="42"/>
      <c r="BA35" s="42"/>
      <c r="BB35" s="58" t="str">
        <f t="shared" si="25"/>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4" t="str">
        <f>IF(ISBLANK($D35),"",CHOOSE($D35,Certification!$G$39,Certification!$G$55,Certification!$G$71,Certification!$G$87,Certification!$G$103))</f>
        <v/>
      </c>
      <c r="BJ35" s="174" t="str">
        <f>IF(ISBLANK($D35),"",CHOOSE($D35,Certification!$G$40,Certification!$G$56,Certification!$G$72,Certification!$G$88,Certification!$G$104))</f>
        <v/>
      </c>
      <c r="BK35" s="174"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229"/>
      <c r="D36" s="30"/>
      <c r="E36" s="232"/>
      <c r="F36" s="232"/>
      <c r="G36" s="232"/>
      <c r="H36" s="31"/>
      <c r="I36" s="30"/>
      <c r="J36" s="31"/>
      <c r="K36" s="31"/>
      <c r="L36" s="31"/>
      <c r="M36" s="49"/>
      <c r="N36" s="31"/>
      <c r="O36" s="49"/>
      <c r="P36" s="31"/>
      <c r="Q36" s="45"/>
      <c r="R36" s="30"/>
      <c r="S36" s="30"/>
      <c r="T36" s="223"/>
      <c r="U36" s="30"/>
      <c r="V36" s="30"/>
      <c r="W36" s="219"/>
      <c r="X36" s="226"/>
      <c r="Y36" s="15"/>
      <c r="Z36" s="16" t="str">
        <f t="shared" si="3"/>
        <v/>
      </c>
      <c r="AA36" s="16" t="str">
        <f t="shared" si="4"/>
        <v/>
      </c>
      <c r="AB36" s="16" t="str">
        <f t="shared" si="5"/>
        <v/>
      </c>
      <c r="AC36" s="16" t="str">
        <f t="shared" si="6"/>
        <v/>
      </c>
      <c r="AD36" s="16" t="str">
        <f t="shared" si="7"/>
        <v/>
      </c>
      <c r="AE36" s="16" t="str">
        <f t="shared" si="8"/>
        <v/>
      </c>
      <c r="AF36" s="16" t="str">
        <f t="shared" si="9"/>
        <v/>
      </c>
      <c r="AG36" s="16" t="str">
        <f t="shared" si="10"/>
        <v/>
      </c>
      <c r="AH36" s="16" t="str">
        <f t="shared" si="11"/>
        <v/>
      </c>
      <c r="AI36" s="16" t="str">
        <f t="shared" si="12"/>
        <v/>
      </c>
      <c r="AJ36" s="16" t="str">
        <f t="shared" si="13"/>
        <v/>
      </c>
      <c r="AK36" s="16" t="str">
        <f t="shared" si="14"/>
        <v/>
      </c>
      <c r="AL36" s="16" t="str">
        <f t="shared" si="15"/>
        <v/>
      </c>
      <c r="AM36" s="16" t="str">
        <f t="shared" si="16"/>
        <v/>
      </c>
      <c r="AN36" s="16" t="str">
        <f t="shared" si="17"/>
        <v/>
      </c>
      <c r="AO36" s="16" t="str">
        <f t="shared" si="18"/>
        <v/>
      </c>
      <c r="AP36" s="16" t="str">
        <f t="shared" si="19"/>
        <v/>
      </c>
      <c r="AQ36" s="16" t="str">
        <f t="shared" si="20"/>
        <v/>
      </c>
      <c r="AR36" s="16" t="str">
        <f t="shared" si="21"/>
        <v/>
      </c>
      <c r="AS36" s="16" t="str">
        <f t="shared" si="22"/>
        <v/>
      </c>
      <c r="AT36" s="16" t="str">
        <f t="shared" si="23"/>
        <v/>
      </c>
      <c r="AU36" s="16" t="str">
        <f t="shared" si="24"/>
        <v/>
      </c>
      <c r="AV36" s="17"/>
      <c r="AY36" s="42"/>
      <c r="AZ36" s="42"/>
      <c r="BA36" s="42"/>
      <c r="BB36" s="58" t="str">
        <f t="shared" si="25"/>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4" t="str">
        <f>IF(ISBLANK($D36),"",CHOOSE($D36,Certification!$G$39,Certification!$G$55,Certification!$G$71,Certification!$G$87,Certification!$G$103))</f>
        <v/>
      </c>
      <c r="BJ36" s="174" t="str">
        <f>IF(ISBLANK($D36),"",CHOOSE($D36,Certification!$G$40,Certification!$G$56,Certification!$G$72,Certification!$G$88,Certification!$G$104))</f>
        <v/>
      </c>
      <c r="BK36" s="174"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229"/>
      <c r="D37" s="30"/>
      <c r="E37" s="232"/>
      <c r="F37" s="232"/>
      <c r="G37" s="232"/>
      <c r="H37" s="31"/>
      <c r="I37" s="30"/>
      <c r="J37" s="31"/>
      <c r="K37" s="31"/>
      <c r="L37" s="31"/>
      <c r="M37" s="49"/>
      <c r="N37" s="31"/>
      <c r="O37" s="49"/>
      <c r="P37" s="31"/>
      <c r="Q37" s="45"/>
      <c r="R37" s="30"/>
      <c r="S37" s="30"/>
      <c r="T37" s="223"/>
      <c r="U37" s="30"/>
      <c r="V37" s="30"/>
      <c r="W37" s="219"/>
      <c r="X37" s="226"/>
      <c r="Y37" s="15"/>
      <c r="Z37" s="16" t="str">
        <f t="shared" si="3"/>
        <v/>
      </c>
      <c r="AA37" s="16" t="str">
        <f t="shared" si="4"/>
        <v/>
      </c>
      <c r="AB37" s="16" t="str">
        <f t="shared" si="5"/>
        <v/>
      </c>
      <c r="AC37" s="16" t="str">
        <f t="shared" si="6"/>
        <v/>
      </c>
      <c r="AD37" s="16" t="str">
        <f t="shared" si="7"/>
        <v/>
      </c>
      <c r="AE37" s="16" t="str">
        <f t="shared" si="8"/>
        <v/>
      </c>
      <c r="AF37" s="16" t="str">
        <f t="shared" si="9"/>
        <v/>
      </c>
      <c r="AG37" s="16" t="str">
        <f t="shared" si="10"/>
        <v/>
      </c>
      <c r="AH37" s="16" t="str">
        <f t="shared" si="11"/>
        <v/>
      </c>
      <c r="AI37" s="16" t="str">
        <f t="shared" si="12"/>
        <v/>
      </c>
      <c r="AJ37" s="16" t="str">
        <f t="shared" si="13"/>
        <v/>
      </c>
      <c r="AK37" s="16" t="str">
        <f t="shared" si="14"/>
        <v/>
      </c>
      <c r="AL37" s="16" t="str">
        <f t="shared" si="15"/>
        <v/>
      </c>
      <c r="AM37" s="16" t="str">
        <f t="shared" si="16"/>
        <v/>
      </c>
      <c r="AN37" s="16" t="str">
        <f t="shared" si="17"/>
        <v/>
      </c>
      <c r="AO37" s="16" t="str">
        <f t="shared" si="18"/>
        <v/>
      </c>
      <c r="AP37" s="16" t="str">
        <f t="shared" si="19"/>
        <v/>
      </c>
      <c r="AQ37" s="16" t="str">
        <f t="shared" si="20"/>
        <v/>
      </c>
      <c r="AR37" s="16" t="str">
        <f t="shared" si="21"/>
        <v/>
      </c>
      <c r="AS37" s="16" t="str">
        <f t="shared" si="22"/>
        <v/>
      </c>
      <c r="AT37" s="16" t="str">
        <f t="shared" si="23"/>
        <v/>
      </c>
      <c r="AU37" s="16" t="str">
        <f t="shared" si="24"/>
        <v/>
      </c>
      <c r="AV37" s="17"/>
      <c r="AY37" s="42"/>
      <c r="AZ37" s="42"/>
      <c r="BA37" s="42"/>
      <c r="BB37" s="58" t="str">
        <f t="shared" si="25"/>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4" t="str">
        <f>IF(ISBLANK($D37),"",CHOOSE($D37,Certification!$G$39,Certification!$G$55,Certification!$G$71,Certification!$G$87,Certification!$G$103))</f>
        <v/>
      </c>
      <c r="BJ37" s="174" t="str">
        <f>IF(ISBLANK($D37),"",CHOOSE($D37,Certification!$G$40,Certification!$G$56,Certification!$G$72,Certification!$G$88,Certification!$G$104))</f>
        <v/>
      </c>
      <c r="BK37" s="174"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229"/>
      <c r="D38" s="30"/>
      <c r="E38" s="232"/>
      <c r="F38" s="232"/>
      <c r="G38" s="232"/>
      <c r="H38" s="31"/>
      <c r="I38" s="30"/>
      <c r="J38" s="31"/>
      <c r="K38" s="31"/>
      <c r="L38" s="31"/>
      <c r="M38" s="49"/>
      <c r="N38" s="31"/>
      <c r="O38" s="49"/>
      <c r="P38" s="31"/>
      <c r="Q38" s="45"/>
      <c r="R38" s="30"/>
      <c r="S38" s="30"/>
      <c r="T38" s="223"/>
      <c r="U38" s="30"/>
      <c r="V38" s="30"/>
      <c r="W38" s="219"/>
      <c r="X38" s="226"/>
      <c r="Y38" s="15"/>
      <c r="Z38" s="16" t="str">
        <f t="shared" si="3"/>
        <v/>
      </c>
      <c r="AA38" s="16" t="str">
        <f t="shared" si="4"/>
        <v/>
      </c>
      <c r="AB38" s="16" t="str">
        <f t="shared" si="5"/>
        <v/>
      </c>
      <c r="AC38" s="16" t="str">
        <f t="shared" si="6"/>
        <v/>
      </c>
      <c r="AD38" s="16" t="str">
        <f t="shared" si="7"/>
        <v/>
      </c>
      <c r="AE38" s="16" t="str">
        <f t="shared" si="8"/>
        <v/>
      </c>
      <c r="AF38" s="16" t="str">
        <f t="shared" si="9"/>
        <v/>
      </c>
      <c r="AG38" s="16" t="str">
        <f t="shared" si="10"/>
        <v/>
      </c>
      <c r="AH38" s="16" t="str">
        <f t="shared" si="11"/>
        <v/>
      </c>
      <c r="AI38" s="16" t="str">
        <f t="shared" si="12"/>
        <v/>
      </c>
      <c r="AJ38" s="16" t="str">
        <f t="shared" si="13"/>
        <v/>
      </c>
      <c r="AK38" s="16" t="str">
        <f t="shared" si="14"/>
        <v/>
      </c>
      <c r="AL38" s="16" t="str">
        <f t="shared" si="15"/>
        <v/>
      </c>
      <c r="AM38" s="16" t="str">
        <f t="shared" si="16"/>
        <v/>
      </c>
      <c r="AN38" s="16" t="str">
        <f t="shared" si="17"/>
        <v/>
      </c>
      <c r="AO38" s="16" t="str">
        <f t="shared" si="18"/>
        <v/>
      </c>
      <c r="AP38" s="16" t="str">
        <f t="shared" si="19"/>
        <v/>
      </c>
      <c r="AQ38" s="16" t="str">
        <f t="shared" si="20"/>
        <v/>
      </c>
      <c r="AR38" s="16" t="str">
        <f t="shared" si="21"/>
        <v/>
      </c>
      <c r="AS38" s="16" t="str">
        <f t="shared" si="22"/>
        <v/>
      </c>
      <c r="AT38" s="16" t="str">
        <f t="shared" si="23"/>
        <v/>
      </c>
      <c r="AU38" s="16" t="str">
        <f t="shared" si="24"/>
        <v/>
      </c>
      <c r="AV38" s="17"/>
      <c r="AY38" s="42"/>
      <c r="AZ38" s="42"/>
      <c r="BA38" s="42"/>
      <c r="BB38" s="58" t="str">
        <f t="shared" si="25"/>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4" t="str">
        <f>IF(ISBLANK($D38),"",CHOOSE($D38,Certification!$G$39,Certification!$G$55,Certification!$G$71,Certification!$G$87,Certification!$G$103))</f>
        <v/>
      </c>
      <c r="BJ38" s="174" t="str">
        <f>IF(ISBLANK($D38),"",CHOOSE($D38,Certification!$G$40,Certification!$G$56,Certification!$G$72,Certification!$G$88,Certification!$G$104))</f>
        <v/>
      </c>
      <c r="BK38" s="174"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229"/>
      <c r="D39" s="30"/>
      <c r="E39" s="232"/>
      <c r="F39" s="232"/>
      <c r="G39" s="232"/>
      <c r="H39" s="31"/>
      <c r="I39" s="30"/>
      <c r="J39" s="31"/>
      <c r="K39" s="31"/>
      <c r="L39" s="31"/>
      <c r="M39" s="49"/>
      <c r="N39" s="31"/>
      <c r="O39" s="49"/>
      <c r="P39" s="31"/>
      <c r="Q39" s="45"/>
      <c r="R39" s="30"/>
      <c r="S39" s="30"/>
      <c r="T39" s="223"/>
      <c r="U39" s="30"/>
      <c r="V39" s="30"/>
      <c r="W39" s="219"/>
      <c r="X39" s="226"/>
      <c r="Y39" s="15"/>
      <c r="Z39" s="16" t="str">
        <f t="shared" si="3"/>
        <v/>
      </c>
      <c r="AA39" s="16" t="str">
        <f t="shared" si="4"/>
        <v/>
      </c>
      <c r="AB39" s="16" t="str">
        <f t="shared" si="5"/>
        <v/>
      </c>
      <c r="AC39" s="16" t="str">
        <f t="shared" si="6"/>
        <v/>
      </c>
      <c r="AD39" s="16" t="str">
        <f t="shared" si="7"/>
        <v/>
      </c>
      <c r="AE39" s="16" t="str">
        <f t="shared" si="8"/>
        <v/>
      </c>
      <c r="AF39" s="16" t="str">
        <f t="shared" si="9"/>
        <v/>
      </c>
      <c r="AG39" s="16" t="str">
        <f t="shared" si="10"/>
        <v/>
      </c>
      <c r="AH39" s="16" t="str">
        <f t="shared" si="11"/>
        <v/>
      </c>
      <c r="AI39" s="16" t="str">
        <f t="shared" si="12"/>
        <v/>
      </c>
      <c r="AJ39" s="16" t="str">
        <f t="shared" si="13"/>
        <v/>
      </c>
      <c r="AK39" s="16" t="str">
        <f t="shared" si="14"/>
        <v/>
      </c>
      <c r="AL39" s="16" t="str">
        <f t="shared" si="15"/>
        <v/>
      </c>
      <c r="AM39" s="16" t="str">
        <f t="shared" si="16"/>
        <v/>
      </c>
      <c r="AN39" s="16" t="str">
        <f t="shared" si="17"/>
        <v/>
      </c>
      <c r="AO39" s="16" t="str">
        <f t="shared" si="18"/>
        <v/>
      </c>
      <c r="AP39" s="16" t="str">
        <f t="shared" si="19"/>
        <v/>
      </c>
      <c r="AQ39" s="16" t="str">
        <f t="shared" si="20"/>
        <v/>
      </c>
      <c r="AR39" s="16" t="str">
        <f t="shared" si="21"/>
        <v/>
      </c>
      <c r="AS39" s="16" t="str">
        <f t="shared" si="22"/>
        <v/>
      </c>
      <c r="AT39" s="16" t="str">
        <f t="shared" si="23"/>
        <v/>
      </c>
      <c r="AU39" s="16" t="str">
        <f t="shared" si="24"/>
        <v/>
      </c>
      <c r="AV39" s="17"/>
      <c r="AY39" s="42"/>
      <c r="AZ39" s="42"/>
      <c r="BA39" s="42"/>
      <c r="BB39" s="58" t="str">
        <f t="shared" si="25"/>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4" t="str">
        <f>IF(ISBLANK($D39),"",CHOOSE($D39,Certification!$G$39,Certification!$G$55,Certification!$G$71,Certification!$G$87,Certification!$G$103))</f>
        <v/>
      </c>
      <c r="BJ39" s="174" t="str">
        <f>IF(ISBLANK($D39),"",CHOOSE($D39,Certification!$G$40,Certification!$G$56,Certification!$G$72,Certification!$G$88,Certification!$G$104))</f>
        <v/>
      </c>
      <c r="BK39" s="174"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229"/>
      <c r="D40" s="30"/>
      <c r="E40" s="232"/>
      <c r="F40" s="232"/>
      <c r="G40" s="232"/>
      <c r="H40" s="31"/>
      <c r="I40" s="30"/>
      <c r="J40" s="31"/>
      <c r="K40" s="31"/>
      <c r="L40" s="31"/>
      <c r="M40" s="49"/>
      <c r="N40" s="31"/>
      <c r="O40" s="49"/>
      <c r="P40" s="31"/>
      <c r="Q40" s="45"/>
      <c r="R40" s="30"/>
      <c r="S40" s="30"/>
      <c r="T40" s="223"/>
      <c r="U40" s="30"/>
      <c r="V40" s="30"/>
      <c r="W40" s="219"/>
      <c r="X40" s="226"/>
      <c r="Y40" s="15"/>
      <c r="Z40" s="16" t="str">
        <f t="shared" si="3"/>
        <v/>
      </c>
      <c r="AA40" s="16" t="str">
        <f t="shared" si="4"/>
        <v/>
      </c>
      <c r="AB40" s="16" t="str">
        <f t="shared" si="5"/>
        <v/>
      </c>
      <c r="AC40" s="16" t="str">
        <f t="shared" si="6"/>
        <v/>
      </c>
      <c r="AD40" s="16" t="str">
        <f t="shared" si="7"/>
        <v/>
      </c>
      <c r="AE40" s="16" t="str">
        <f t="shared" si="8"/>
        <v/>
      </c>
      <c r="AF40" s="16" t="str">
        <f t="shared" si="9"/>
        <v/>
      </c>
      <c r="AG40" s="16" t="str">
        <f t="shared" si="10"/>
        <v/>
      </c>
      <c r="AH40" s="16" t="str">
        <f t="shared" si="11"/>
        <v/>
      </c>
      <c r="AI40" s="16" t="str">
        <f t="shared" si="12"/>
        <v/>
      </c>
      <c r="AJ40" s="16" t="str">
        <f t="shared" si="13"/>
        <v/>
      </c>
      <c r="AK40" s="16" t="str">
        <f t="shared" si="14"/>
        <v/>
      </c>
      <c r="AL40" s="16" t="str">
        <f t="shared" si="15"/>
        <v/>
      </c>
      <c r="AM40" s="16" t="str">
        <f t="shared" si="16"/>
        <v/>
      </c>
      <c r="AN40" s="16" t="str">
        <f t="shared" si="17"/>
        <v/>
      </c>
      <c r="AO40" s="16" t="str">
        <f t="shared" si="18"/>
        <v/>
      </c>
      <c r="AP40" s="16" t="str">
        <f t="shared" si="19"/>
        <v/>
      </c>
      <c r="AQ40" s="16" t="str">
        <f t="shared" si="20"/>
        <v/>
      </c>
      <c r="AR40" s="16" t="str">
        <f t="shared" si="21"/>
        <v/>
      </c>
      <c r="AS40" s="16" t="str">
        <f t="shared" si="22"/>
        <v/>
      </c>
      <c r="AT40" s="16" t="str">
        <f t="shared" si="23"/>
        <v/>
      </c>
      <c r="AU40" s="16" t="str">
        <f t="shared" si="24"/>
        <v/>
      </c>
      <c r="AV40" s="17"/>
      <c r="AY40" s="42"/>
      <c r="AZ40" s="42"/>
      <c r="BA40" s="42"/>
      <c r="BB40" s="58" t="str">
        <f t="shared" si="25"/>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4" t="str">
        <f>IF(ISBLANK($D40),"",CHOOSE($D40,Certification!$G$39,Certification!$G$55,Certification!$G$71,Certification!$G$87,Certification!$G$103))</f>
        <v/>
      </c>
      <c r="BJ40" s="174" t="str">
        <f>IF(ISBLANK($D40),"",CHOOSE($D40,Certification!$G$40,Certification!$G$56,Certification!$G$72,Certification!$G$88,Certification!$G$104))</f>
        <v/>
      </c>
      <c r="BK40" s="174"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229"/>
      <c r="D41" s="30"/>
      <c r="E41" s="232"/>
      <c r="F41" s="232"/>
      <c r="G41" s="232"/>
      <c r="H41" s="31"/>
      <c r="I41" s="30"/>
      <c r="J41" s="31"/>
      <c r="K41" s="31"/>
      <c r="L41" s="31"/>
      <c r="M41" s="49"/>
      <c r="N41" s="31"/>
      <c r="O41" s="49"/>
      <c r="P41" s="31"/>
      <c r="Q41" s="45"/>
      <c r="R41" s="30"/>
      <c r="S41" s="30"/>
      <c r="T41" s="223"/>
      <c r="U41" s="30"/>
      <c r="V41" s="30"/>
      <c r="W41" s="219"/>
      <c r="X41" s="226"/>
      <c r="Y41" s="15"/>
      <c r="Z41" s="16" t="str">
        <f t="shared" si="3"/>
        <v/>
      </c>
      <c r="AA41" s="16" t="str">
        <f t="shared" si="4"/>
        <v/>
      </c>
      <c r="AB41" s="16" t="str">
        <f t="shared" si="5"/>
        <v/>
      </c>
      <c r="AC41" s="16" t="str">
        <f t="shared" si="6"/>
        <v/>
      </c>
      <c r="AD41" s="16" t="str">
        <f t="shared" si="7"/>
        <v/>
      </c>
      <c r="AE41" s="16" t="str">
        <f t="shared" si="8"/>
        <v/>
      </c>
      <c r="AF41" s="16" t="str">
        <f t="shared" si="9"/>
        <v/>
      </c>
      <c r="AG41" s="16" t="str">
        <f t="shared" si="10"/>
        <v/>
      </c>
      <c r="AH41" s="16" t="str">
        <f t="shared" si="11"/>
        <v/>
      </c>
      <c r="AI41" s="16" t="str">
        <f t="shared" si="12"/>
        <v/>
      </c>
      <c r="AJ41" s="16" t="str">
        <f t="shared" si="13"/>
        <v/>
      </c>
      <c r="AK41" s="16" t="str">
        <f t="shared" si="14"/>
        <v/>
      </c>
      <c r="AL41" s="16" t="str">
        <f t="shared" si="15"/>
        <v/>
      </c>
      <c r="AM41" s="16" t="str">
        <f t="shared" si="16"/>
        <v/>
      </c>
      <c r="AN41" s="16" t="str">
        <f t="shared" si="17"/>
        <v/>
      </c>
      <c r="AO41" s="16" t="str">
        <f t="shared" si="18"/>
        <v/>
      </c>
      <c r="AP41" s="16" t="str">
        <f t="shared" si="19"/>
        <v/>
      </c>
      <c r="AQ41" s="16" t="str">
        <f t="shared" si="20"/>
        <v/>
      </c>
      <c r="AR41" s="16" t="str">
        <f t="shared" si="21"/>
        <v/>
      </c>
      <c r="AS41" s="16" t="str">
        <f t="shared" si="22"/>
        <v/>
      </c>
      <c r="AT41" s="16" t="str">
        <f t="shared" si="23"/>
        <v/>
      </c>
      <c r="AU41" s="16" t="str">
        <f t="shared" si="24"/>
        <v/>
      </c>
      <c r="AV41" s="17"/>
      <c r="AY41" s="42"/>
      <c r="AZ41" s="42"/>
      <c r="BA41" s="42"/>
      <c r="BB41" s="58" t="str">
        <f t="shared" si="25"/>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4" t="str">
        <f>IF(ISBLANK($D41),"",CHOOSE($D41,Certification!$G$39,Certification!$G$55,Certification!$G$71,Certification!$G$87,Certification!$G$103))</f>
        <v/>
      </c>
      <c r="BJ41" s="174" t="str">
        <f>IF(ISBLANK($D41),"",CHOOSE($D41,Certification!$G$40,Certification!$G$56,Certification!$G$72,Certification!$G$88,Certification!$G$104))</f>
        <v/>
      </c>
      <c r="BK41" s="174"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229"/>
      <c r="D42" s="30"/>
      <c r="E42" s="232"/>
      <c r="F42" s="232"/>
      <c r="G42" s="232"/>
      <c r="H42" s="31"/>
      <c r="I42" s="30"/>
      <c r="J42" s="31"/>
      <c r="K42" s="31"/>
      <c r="L42" s="31"/>
      <c r="M42" s="49"/>
      <c r="N42" s="31"/>
      <c r="O42" s="49"/>
      <c r="P42" s="31"/>
      <c r="Q42" s="45"/>
      <c r="R42" s="30"/>
      <c r="S42" s="30"/>
      <c r="T42" s="223"/>
      <c r="U42" s="30"/>
      <c r="V42" s="30"/>
      <c r="W42" s="219"/>
      <c r="X42" s="226"/>
      <c r="Y42" s="15"/>
      <c r="Z42" s="16" t="str">
        <f t="shared" si="3"/>
        <v/>
      </c>
      <c r="AA42" s="16" t="str">
        <f t="shared" si="4"/>
        <v/>
      </c>
      <c r="AB42" s="16" t="str">
        <f t="shared" si="5"/>
        <v/>
      </c>
      <c r="AC42" s="16" t="str">
        <f t="shared" si="6"/>
        <v/>
      </c>
      <c r="AD42" s="16" t="str">
        <f t="shared" si="7"/>
        <v/>
      </c>
      <c r="AE42" s="16" t="str">
        <f t="shared" si="8"/>
        <v/>
      </c>
      <c r="AF42" s="16" t="str">
        <f t="shared" si="9"/>
        <v/>
      </c>
      <c r="AG42" s="16" t="str">
        <f t="shared" si="10"/>
        <v/>
      </c>
      <c r="AH42" s="16" t="str">
        <f t="shared" si="11"/>
        <v/>
      </c>
      <c r="AI42" s="16" t="str">
        <f t="shared" si="12"/>
        <v/>
      </c>
      <c r="AJ42" s="16" t="str">
        <f t="shared" si="13"/>
        <v/>
      </c>
      <c r="AK42" s="16" t="str">
        <f t="shared" si="14"/>
        <v/>
      </c>
      <c r="AL42" s="16" t="str">
        <f t="shared" si="15"/>
        <v/>
      </c>
      <c r="AM42" s="16" t="str">
        <f t="shared" si="16"/>
        <v/>
      </c>
      <c r="AN42" s="16" t="str">
        <f t="shared" si="17"/>
        <v/>
      </c>
      <c r="AO42" s="16" t="str">
        <f t="shared" si="18"/>
        <v/>
      </c>
      <c r="AP42" s="16" t="str">
        <f t="shared" si="19"/>
        <v/>
      </c>
      <c r="AQ42" s="16" t="str">
        <f t="shared" si="20"/>
        <v/>
      </c>
      <c r="AR42" s="16" t="str">
        <f t="shared" si="21"/>
        <v/>
      </c>
      <c r="AS42" s="16" t="str">
        <f t="shared" si="22"/>
        <v/>
      </c>
      <c r="AT42" s="16" t="str">
        <f t="shared" si="23"/>
        <v/>
      </c>
      <c r="AU42" s="16" t="str">
        <f t="shared" si="24"/>
        <v/>
      </c>
      <c r="AV42" s="17"/>
      <c r="AY42" s="42"/>
      <c r="AZ42" s="42"/>
      <c r="BA42" s="42"/>
      <c r="BB42" s="58" t="str">
        <f t="shared" si="25"/>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4" t="str">
        <f>IF(ISBLANK($D42),"",CHOOSE($D42,Certification!$G$39,Certification!$G$55,Certification!$G$71,Certification!$G$87,Certification!$G$103))</f>
        <v/>
      </c>
      <c r="BJ42" s="174" t="str">
        <f>IF(ISBLANK($D42),"",CHOOSE($D42,Certification!$G$40,Certification!$G$56,Certification!$G$72,Certification!$G$88,Certification!$G$104))</f>
        <v/>
      </c>
      <c r="BK42" s="174"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229"/>
      <c r="D43" s="30"/>
      <c r="E43" s="232"/>
      <c r="F43" s="232"/>
      <c r="G43" s="232"/>
      <c r="H43" s="31"/>
      <c r="I43" s="30"/>
      <c r="J43" s="31"/>
      <c r="K43" s="31"/>
      <c r="L43" s="31"/>
      <c r="M43" s="49"/>
      <c r="N43" s="31"/>
      <c r="O43" s="49"/>
      <c r="P43" s="31"/>
      <c r="Q43" s="45"/>
      <c r="R43" s="30"/>
      <c r="S43" s="30"/>
      <c r="T43" s="223"/>
      <c r="U43" s="30"/>
      <c r="V43" s="30"/>
      <c r="W43" s="219"/>
      <c r="X43" s="226"/>
      <c r="Y43" s="15"/>
      <c r="Z43" s="16" t="str">
        <f t="shared" si="3"/>
        <v/>
      </c>
      <c r="AA43" s="16" t="str">
        <f t="shared" si="4"/>
        <v/>
      </c>
      <c r="AB43" s="16" t="str">
        <f t="shared" si="5"/>
        <v/>
      </c>
      <c r="AC43" s="16" t="str">
        <f t="shared" si="6"/>
        <v/>
      </c>
      <c r="AD43" s="16" t="str">
        <f t="shared" si="7"/>
        <v/>
      </c>
      <c r="AE43" s="16" t="str">
        <f t="shared" si="8"/>
        <v/>
      </c>
      <c r="AF43" s="16" t="str">
        <f t="shared" si="9"/>
        <v/>
      </c>
      <c r="AG43" s="16" t="str">
        <f t="shared" si="10"/>
        <v/>
      </c>
      <c r="AH43" s="16" t="str">
        <f t="shared" si="11"/>
        <v/>
      </c>
      <c r="AI43" s="16" t="str">
        <f t="shared" si="12"/>
        <v/>
      </c>
      <c r="AJ43" s="16" t="str">
        <f t="shared" si="13"/>
        <v/>
      </c>
      <c r="AK43" s="16" t="str">
        <f t="shared" si="14"/>
        <v/>
      </c>
      <c r="AL43" s="16" t="str">
        <f t="shared" si="15"/>
        <v/>
      </c>
      <c r="AM43" s="16" t="str">
        <f t="shared" si="16"/>
        <v/>
      </c>
      <c r="AN43" s="16" t="str">
        <f t="shared" si="17"/>
        <v/>
      </c>
      <c r="AO43" s="16" t="str">
        <f t="shared" si="18"/>
        <v/>
      </c>
      <c r="AP43" s="16" t="str">
        <f t="shared" si="19"/>
        <v/>
      </c>
      <c r="AQ43" s="16" t="str">
        <f t="shared" si="20"/>
        <v/>
      </c>
      <c r="AR43" s="16" t="str">
        <f t="shared" si="21"/>
        <v/>
      </c>
      <c r="AS43" s="16" t="str">
        <f t="shared" si="22"/>
        <v/>
      </c>
      <c r="AT43" s="16" t="str">
        <f t="shared" si="23"/>
        <v/>
      </c>
      <c r="AU43" s="16" t="str">
        <f t="shared" si="24"/>
        <v/>
      </c>
      <c r="AV43" s="17"/>
      <c r="AY43" s="42"/>
      <c r="AZ43" s="42"/>
      <c r="BA43" s="42"/>
      <c r="BB43" s="58" t="str">
        <f t="shared" si="25"/>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4" t="str">
        <f>IF(ISBLANK($D43),"",CHOOSE($D43,Certification!$G$39,Certification!$G$55,Certification!$G$71,Certification!$G$87,Certification!$G$103))</f>
        <v/>
      </c>
      <c r="BJ43" s="174" t="str">
        <f>IF(ISBLANK($D43),"",CHOOSE($D43,Certification!$G$40,Certification!$G$56,Certification!$G$72,Certification!$G$88,Certification!$G$104))</f>
        <v/>
      </c>
      <c r="BK43" s="174"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229"/>
      <c r="D44" s="30"/>
      <c r="E44" s="232"/>
      <c r="F44" s="232"/>
      <c r="G44" s="232"/>
      <c r="H44" s="31"/>
      <c r="I44" s="30"/>
      <c r="J44" s="31"/>
      <c r="K44" s="31"/>
      <c r="L44" s="31"/>
      <c r="M44" s="49"/>
      <c r="N44" s="31"/>
      <c r="O44" s="49"/>
      <c r="P44" s="31"/>
      <c r="Q44" s="45"/>
      <c r="R44" s="30"/>
      <c r="S44" s="30"/>
      <c r="T44" s="223"/>
      <c r="U44" s="30"/>
      <c r="V44" s="30"/>
      <c r="W44" s="219"/>
      <c r="X44" s="226"/>
      <c r="Y44" s="15"/>
      <c r="Z44" s="16" t="str">
        <f t="shared" si="3"/>
        <v/>
      </c>
      <c r="AA44" s="16" t="str">
        <f t="shared" si="4"/>
        <v/>
      </c>
      <c r="AB44" s="16" t="str">
        <f t="shared" si="5"/>
        <v/>
      </c>
      <c r="AC44" s="16" t="str">
        <f t="shared" si="6"/>
        <v/>
      </c>
      <c r="AD44" s="16" t="str">
        <f t="shared" si="7"/>
        <v/>
      </c>
      <c r="AE44" s="16" t="str">
        <f t="shared" si="8"/>
        <v/>
      </c>
      <c r="AF44" s="16" t="str">
        <f t="shared" si="9"/>
        <v/>
      </c>
      <c r="AG44" s="16" t="str">
        <f t="shared" si="10"/>
        <v/>
      </c>
      <c r="AH44" s="16" t="str">
        <f t="shared" si="11"/>
        <v/>
      </c>
      <c r="AI44" s="16" t="str">
        <f t="shared" si="12"/>
        <v/>
      </c>
      <c r="AJ44" s="16" t="str">
        <f t="shared" si="13"/>
        <v/>
      </c>
      <c r="AK44" s="16" t="str">
        <f t="shared" si="14"/>
        <v/>
      </c>
      <c r="AL44" s="16" t="str">
        <f t="shared" si="15"/>
        <v/>
      </c>
      <c r="AM44" s="16" t="str">
        <f t="shared" si="16"/>
        <v/>
      </c>
      <c r="AN44" s="16" t="str">
        <f t="shared" si="17"/>
        <v/>
      </c>
      <c r="AO44" s="16" t="str">
        <f t="shared" si="18"/>
        <v/>
      </c>
      <c r="AP44" s="16" t="str">
        <f t="shared" si="19"/>
        <v/>
      </c>
      <c r="AQ44" s="16" t="str">
        <f t="shared" si="20"/>
        <v/>
      </c>
      <c r="AR44" s="16" t="str">
        <f t="shared" si="21"/>
        <v/>
      </c>
      <c r="AS44" s="16" t="str">
        <f t="shared" si="22"/>
        <v/>
      </c>
      <c r="AT44" s="16" t="str">
        <f t="shared" si="23"/>
        <v/>
      </c>
      <c r="AU44" s="16" t="str">
        <f t="shared" si="24"/>
        <v/>
      </c>
      <c r="AV44" s="17"/>
      <c r="AY44" s="42"/>
      <c r="AZ44" s="42"/>
      <c r="BA44" s="42"/>
      <c r="BB44" s="58" t="str">
        <f t="shared" si="25"/>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4" t="str">
        <f>IF(ISBLANK($D44),"",CHOOSE($D44,Certification!$G$39,Certification!$G$55,Certification!$G$71,Certification!$G$87,Certification!$G$103))</f>
        <v/>
      </c>
      <c r="BJ44" s="174" t="str">
        <f>IF(ISBLANK($D44),"",CHOOSE($D44,Certification!$G$40,Certification!$G$56,Certification!$G$72,Certification!$G$88,Certification!$G$104))</f>
        <v/>
      </c>
      <c r="BK44" s="174"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229"/>
      <c r="D45" s="30"/>
      <c r="E45" s="232"/>
      <c r="F45" s="232"/>
      <c r="G45" s="232"/>
      <c r="H45" s="31"/>
      <c r="I45" s="30"/>
      <c r="J45" s="31"/>
      <c r="K45" s="31"/>
      <c r="L45" s="31"/>
      <c r="M45" s="49"/>
      <c r="N45" s="31"/>
      <c r="O45" s="49"/>
      <c r="P45" s="31"/>
      <c r="Q45" s="45"/>
      <c r="R45" s="30"/>
      <c r="S45" s="30"/>
      <c r="T45" s="223"/>
      <c r="U45" s="30"/>
      <c r="V45" s="30"/>
      <c r="W45" s="219"/>
      <c r="X45" s="226"/>
      <c r="Y45" s="15"/>
      <c r="Z45" s="16" t="str">
        <f t="shared" si="3"/>
        <v/>
      </c>
      <c r="AA45" s="16" t="str">
        <f t="shared" si="4"/>
        <v/>
      </c>
      <c r="AB45" s="16" t="str">
        <f t="shared" si="5"/>
        <v/>
      </c>
      <c r="AC45" s="16" t="str">
        <f t="shared" si="6"/>
        <v/>
      </c>
      <c r="AD45" s="16" t="str">
        <f t="shared" si="7"/>
        <v/>
      </c>
      <c r="AE45" s="16" t="str">
        <f t="shared" si="8"/>
        <v/>
      </c>
      <c r="AF45" s="16" t="str">
        <f t="shared" si="9"/>
        <v/>
      </c>
      <c r="AG45" s="16" t="str">
        <f t="shared" si="10"/>
        <v/>
      </c>
      <c r="AH45" s="16" t="str">
        <f t="shared" si="11"/>
        <v/>
      </c>
      <c r="AI45" s="16" t="str">
        <f t="shared" si="12"/>
        <v/>
      </c>
      <c r="AJ45" s="16" t="str">
        <f t="shared" si="13"/>
        <v/>
      </c>
      <c r="AK45" s="16" t="str">
        <f t="shared" si="14"/>
        <v/>
      </c>
      <c r="AL45" s="16" t="str">
        <f t="shared" si="15"/>
        <v/>
      </c>
      <c r="AM45" s="16" t="str">
        <f t="shared" si="16"/>
        <v/>
      </c>
      <c r="AN45" s="16" t="str">
        <f t="shared" si="17"/>
        <v/>
      </c>
      <c r="AO45" s="16" t="str">
        <f t="shared" si="18"/>
        <v/>
      </c>
      <c r="AP45" s="16" t="str">
        <f t="shared" si="19"/>
        <v/>
      </c>
      <c r="AQ45" s="16" t="str">
        <f t="shared" si="20"/>
        <v/>
      </c>
      <c r="AR45" s="16" t="str">
        <f t="shared" si="21"/>
        <v/>
      </c>
      <c r="AS45" s="16" t="str">
        <f t="shared" si="22"/>
        <v/>
      </c>
      <c r="AT45" s="16" t="str">
        <f t="shared" si="23"/>
        <v/>
      </c>
      <c r="AU45" s="16" t="str">
        <f t="shared" si="24"/>
        <v/>
      </c>
      <c r="AV45" s="17"/>
      <c r="AY45" s="42"/>
      <c r="AZ45" s="42"/>
      <c r="BA45" s="42"/>
      <c r="BB45" s="58" t="str">
        <f t="shared" si="25"/>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4" t="str">
        <f>IF(ISBLANK($D45),"",CHOOSE($D45,Certification!$G$39,Certification!$G$55,Certification!$G$71,Certification!$G$87,Certification!$G$103))</f>
        <v/>
      </c>
      <c r="BJ45" s="174" t="str">
        <f>IF(ISBLANK($D45),"",CHOOSE($D45,Certification!$G$40,Certification!$G$56,Certification!$G$72,Certification!$G$88,Certification!$G$104))</f>
        <v/>
      </c>
      <c r="BK45" s="174"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229"/>
      <c r="D46" s="30"/>
      <c r="E46" s="232"/>
      <c r="F46" s="232"/>
      <c r="G46" s="232"/>
      <c r="H46" s="31"/>
      <c r="I46" s="30"/>
      <c r="J46" s="31"/>
      <c r="K46" s="31"/>
      <c r="L46" s="31"/>
      <c r="M46" s="49"/>
      <c r="N46" s="31"/>
      <c r="O46" s="49"/>
      <c r="P46" s="31"/>
      <c r="Q46" s="45"/>
      <c r="R46" s="30"/>
      <c r="S46" s="30"/>
      <c r="T46" s="223"/>
      <c r="U46" s="30"/>
      <c r="V46" s="30"/>
      <c r="W46" s="219"/>
      <c r="X46" s="226"/>
      <c r="Y46" s="15"/>
      <c r="Z46" s="16" t="str">
        <f t="shared" si="3"/>
        <v/>
      </c>
      <c r="AA46" s="16" t="str">
        <f t="shared" si="4"/>
        <v/>
      </c>
      <c r="AB46" s="16" t="str">
        <f t="shared" si="5"/>
        <v/>
      </c>
      <c r="AC46" s="16" t="str">
        <f t="shared" si="6"/>
        <v/>
      </c>
      <c r="AD46" s="16" t="str">
        <f t="shared" si="7"/>
        <v/>
      </c>
      <c r="AE46" s="16" t="str">
        <f t="shared" si="8"/>
        <v/>
      </c>
      <c r="AF46" s="16" t="str">
        <f t="shared" si="9"/>
        <v/>
      </c>
      <c r="AG46" s="16" t="str">
        <f t="shared" si="10"/>
        <v/>
      </c>
      <c r="AH46" s="16" t="str">
        <f t="shared" si="11"/>
        <v/>
      </c>
      <c r="AI46" s="16" t="str">
        <f t="shared" si="12"/>
        <v/>
      </c>
      <c r="AJ46" s="16" t="str">
        <f t="shared" si="13"/>
        <v/>
      </c>
      <c r="AK46" s="16" t="str">
        <f t="shared" si="14"/>
        <v/>
      </c>
      <c r="AL46" s="16" t="str">
        <f t="shared" si="15"/>
        <v/>
      </c>
      <c r="AM46" s="16" t="str">
        <f t="shared" si="16"/>
        <v/>
      </c>
      <c r="AN46" s="16" t="str">
        <f t="shared" si="17"/>
        <v/>
      </c>
      <c r="AO46" s="16" t="str">
        <f t="shared" si="18"/>
        <v/>
      </c>
      <c r="AP46" s="16" t="str">
        <f t="shared" si="19"/>
        <v/>
      </c>
      <c r="AQ46" s="16" t="str">
        <f t="shared" si="20"/>
        <v/>
      </c>
      <c r="AR46" s="16" t="str">
        <f t="shared" si="21"/>
        <v/>
      </c>
      <c r="AS46" s="16" t="str">
        <f t="shared" si="22"/>
        <v/>
      </c>
      <c r="AT46" s="16" t="str">
        <f t="shared" si="23"/>
        <v/>
      </c>
      <c r="AU46" s="16" t="str">
        <f t="shared" si="24"/>
        <v/>
      </c>
      <c r="AV46" s="17"/>
      <c r="AY46" s="42"/>
      <c r="AZ46" s="42"/>
      <c r="BA46" s="42"/>
      <c r="BB46" s="58" t="str">
        <f t="shared" si="25"/>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4" t="str">
        <f>IF(ISBLANK($D46),"",CHOOSE($D46,Certification!$G$39,Certification!$G$55,Certification!$G$71,Certification!$G$87,Certification!$G$103))</f>
        <v/>
      </c>
      <c r="BJ46" s="174" t="str">
        <f>IF(ISBLANK($D46),"",CHOOSE($D46,Certification!$G$40,Certification!$G$56,Certification!$G$72,Certification!$G$88,Certification!$G$104))</f>
        <v/>
      </c>
      <c r="BK46" s="174"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229"/>
      <c r="D47" s="30"/>
      <c r="E47" s="232"/>
      <c r="F47" s="232"/>
      <c r="G47" s="232"/>
      <c r="H47" s="31"/>
      <c r="I47" s="30"/>
      <c r="J47" s="31"/>
      <c r="K47" s="31"/>
      <c r="L47" s="31"/>
      <c r="M47" s="49"/>
      <c r="N47" s="31"/>
      <c r="O47" s="49"/>
      <c r="P47" s="31"/>
      <c r="Q47" s="45"/>
      <c r="R47" s="30"/>
      <c r="S47" s="30"/>
      <c r="T47" s="223"/>
      <c r="U47" s="30"/>
      <c r="V47" s="30"/>
      <c r="W47" s="219"/>
      <c r="X47" s="226"/>
      <c r="Y47" s="15"/>
      <c r="Z47" s="16" t="str">
        <f t="shared" si="3"/>
        <v/>
      </c>
      <c r="AA47" s="16" t="str">
        <f t="shared" si="4"/>
        <v/>
      </c>
      <c r="AB47" s="16" t="str">
        <f t="shared" si="5"/>
        <v/>
      </c>
      <c r="AC47" s="16" t="str">
        <f t="shared" si="6"/>
        <v/>
      </c>
      <c r="AD47" s="16" t="str">
        <f t="shared" si="7"/>
        <v/>
      </c>
      <c r="AE47" s="16" t="str">
        <f t="shared" si="8"/>
        <v/>
      </c>
      <c r="AF47" s="16" t="str">
        <f t="shared" si="9"/>
        <v/>
      </c>
      <c r="AG47" s="16" t="str">
        <f t="shared" si="10"/>
        <v/>
      </c>
      <c r="AH47" s="16" t="str">
        <f t="shared" si="11"/>
        <v/>
      </c>
      <c r="AI47" s="16" t="str">
        <f t="shared" si="12"/>
        <v/>
      </c>
      <c r="AJ47" s="16" t="str">
        <f t="shared" si="13"/>
        <v/>
      </c>
      <c r="AK47" s="16" t="str">
        <f t="shared" si="14"/>
        <v/>
      </c>
      <c r="AL47" s="16" t="str">
        <f t="shared" si="15"/>
        <v/>
      </c>
      <c r="AM47" s="16" t="str">
        <f t="shared" si="16"/>
        <v/>
      </c>
      <c r="AN47" s="16" t="str">
        <f t="shared" si="17"/>
        <v/>
      </c>
      <c r="AO47" s="16" t="str">
        <f t="shared" si="18"/>
        <v/>
      </c>
      <c r="AP47" s="16" t="str">
        <f t="shared" si="19"/>
        <v/>
      </c>
      <c r="AQ47" s="16" t="str">
        <f t="shared" si="20"/>
        <v/>
      </c>
      <c r="AR47" s="16" t="str">
        <f t="shared" si="21"/>
        <v/>
      </c>
      <c r="AS47" s="16" t="str">
        <f t="shared" si="22"/>
        <v/>
      </c>
      <c r="AT47" s="16" t="str">
        <f t="shared" si="23"/>
        <v/>
      </c>
      <c r="AU47" s="16" t="str">
        <f t="shared" si="24"/>
        <v/>
      </c>
      <c r="AV47" s="17"/>
      <c r="AY47" s="42"/>
      <c r="AZ47" s="42"/>
      <c r="BA47" s="42"/>
      <c r="BB47" s="58" t="str">
        <f t="shared" si="25"/>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4" t="str">
        <f>IF(ISBLANK($D47),"",CHOOSE($D47,Certification!$G$39,Certification!$G$55,Certification!$G$71,Certification!$G$87,Certification!$G$103))</f>
        <v/>
      </c>
      <c r="BJ47" s="174" t="str">
        <f>IF(ISBLANK($D47),"",CHOOSE($D47,Certification!$G$40,Certification!$G$56,Certification!$G$72,Certification!$G$88,Certification!$G$104))</f>
        <v/>
      </c>
      <c r="BK47" s="174"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229"/>
      <c r="D48" s="30"/>
      <c r="E48" s="232"/>
      <c r="F48" s="232"/>
      <c r="G48" s="232"/>
      <c r="H48" s="31"/>
      <c r="I48" s="30"/>
      <c r="J48" s="31"/>
      <c r="K48" s="31"/>
      <c r="L48" s="31"/>
      <c r="M48" s="49"/>
      <c r="N48" s="31"/>
      <c r="O48" s="49"/>
      <c r="P48" s="31"/>
      <c r="Q48" s="45"/>
      <c r="R48" s="30"/>
      <c r="S48" s="30"/>
      <c r="T48" s="223"/>
      <c r="U48" s="30"/>
      <c r="V48" s="30"/>
      <c r="W48" s="219"/>
      <c r="X48" s="226"/>
      <c r="Y48" s="15"/>
      <c r="Z48" s="16" t="str">
        <f t="shared" si="3"/>
        <v/>
      </c>
      <c r="AA48" s="16" t="str">
        <f t="shared" si="4"/>
        <v/>
      </c>
      <c r="AB48" s="16" t="str">
        <f t="shared" si="5"/>
        <v/>
      </c>
      <c r="AC48" s="16" t="str">
        <f t="shared" si="6"/>
        <v/>
      </c>
      <c r="AD48" s="16" t="str">
        <f t="shared" si="7"/>
        <v/>
      </c>
      <c r="AE48" s="16" t="str">
        <f t="shared" si="8"/>
        <v/>
      </c>
      <c r="AF48" s="16" t="str">
        <f t="shared" si="9"/>
        <v/>
      </c>
      <c r="AG48" s="16" t="str">
        <f t="shared" si="10"/>
        <v/>
      </c>
      <c r="AH48" s="16" t="str">
        <f t="shared" si="11"/>
        <v/>
      </c>
      <c r="AI48" s="16" t="str">
        <f t="shared" si="12"/>
        <v/>
      </c>
      <c r="AJ48" s="16" t="str">
        <f t="shared" si="13"/>
        <v/>
      </c>
      <c r="AK48" s="16" t="str">
        <f t="shared" si="14"/>
        <v/>
      </c>
      <c r="AL48" s="16" t="str">
        <f t="shared" si="15"/>
        <v/>
      </c>
      <c r="AM48" s="16" t="str">
        <f t="shared" si="16"/>
        <v/>
      </c>
      <c r="AN48" s="16" t="str">
        <f t="shared" si="17"/>
        <v/>
      </c>
      <c r="AO48" s="16" t="str">
        <f t="shared" si="18"/>
        <v/>
      </c>
      <c r="AP48" s="16" t="str">
        <f t="shared" si="19"/>
        <v/>
      </c>
      <c r="AQ48" s="16" t="str">
        <f t="shared" si="20"/>
        <v/>
      </c>
      <c r="AR48" s="16" t="str">
        <f t="shared" si="21"/>
        <v/>
      </c>
      <c r="AS48" s="16" t="str">
        <f t="shared" si="22"/>
        <v/>
      </c>
      <c r="AT48" s="16" t="str">
        <f t="shared" si="23"/>
        <v/>
      </c>
      <c r="AU48" s="16" t="str">
        <f t="shared" si="24"/>
        <v/>
      </c>
      <c r="AV48" s="17"/>
      <c r="AY48" s="42"/>
      <c r="AZ48" s="42"/>
      <c r="BA48" s="42"/>
      <c r="BB48" s="58" t="str">
        <f t="shared" si="25"/>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4" t="str">
        <f>IF(ISBLANK($D48),"",CHOOSE($D48,Certification!$G$39,Certification!$G$55,Certification!$G$71,Certification!$G$87,Certification!$G$103))</f>
        <v/>
      </c>
      <c r="BJ48" s="174" t="str">
        <f>IF(ISBLANK($D48),"",CHOOSE($D48,Certification!$G$40,Certification!$G$56,Certification!$G$72,Certification!$G$88,Certification!$G$104))</f>
        <v/>
      </c>
      <c r="BK48" s="174"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229"/>
      <c r="D49" s="30"/>
      <c r="E49" s="232"/>
      <c r="F49" s="232"/>
      <c r="G49" s="232"/>
      <c r="H49" s="31"/>
      <c r="I49" s="30"/>
      <c r="J49" s="31"/>
      <c r="K49" s="31"/>
      <c r="L49" s="31"/>
      <c r="M49" s="49"/>
      <c r="N49" s="31"/>
      <c r="O49" s="49"/>
      <c r="P49" s="31"/>
      <c r="Q49" s="45"/>
      <c r="R49" s="30"/>
      <c r="S49" s="30"/>
      <c r="T49" s="223"/>
      <c r="U49" s="30"/>
      <c r="V49" s="30"/>
      <c r="W49" s="219"/>
      <c r="X49" s="226"/>
      <c r="Y49" s="15"/>
      <c r="Z49" s="16" t="str">
        <f t="shared" si="3"/>
        <v/>
      </c>
      <c r="AA49" s="16" t="str">
        <f t="shared" si="4"/>
        <v/>
      </c>
      <c r="AB49" s="16" t="str">
        <f t="shared" si="5"/>
        <v/>
      </c>
      <c r="AC49" s="16" t="str">
        <f t="shared" si="6"/>
        <v/>
      </c>
      <c r="AD49" s="16" t="str">
        <f t="shared" si="7"/>
        <v/>
      </c>
      <c r="AE49" s="16" t="str">
        <f t="shared" si="8"/>
        <v/>
      </c>
      <c r="AF49" s="16" t="str">
        <f t="shared" si="9"/>
        <v/>
      </c>
      <c r="AG49" s="16" t="str">
        <f t="shared" si="10"/>
        <v/>
      </c>
      <c r="AH49" s="16" t="str">
        <f t="shared" si="11"/>
        <v/>
      </c>
      <c r="AI49" s="16" t="str">
        <f t="shared" si="12"/>
        <v/>
      </c>
      <c r="AJ49" s="16" t="str">
        <f t="shared" si="13"/>
        <v/>
      </c>
      <c r="AK49" s="16" t="str">
        <f t="shared" si="14"/>
        <v/>
      </c>
      <c r="AL49" s="16" t="str">
        <f t="shared" si="15"/>
        <v/>
      </c>
      <c r="AM49" s="16" t="str">
        <f t="shared" si="16"/>
        <v/>
      </c>
      <c r="AN49" s="16" t="str">
        <f t="shared" si="17"/>
        <v/>
      </c>
      <c r="AO49" s="16" t="str">
        <f t="shared" si="18"/>
        <v/>
      </c>
      <c r="AP49" s="16" t="str">
        <f t="shared" si="19"/>
        <v/>
      </c>
      <c r="AQ49" s="16" t="str">
        <f t="shared" si="20"/>
        <v/>
      </c>
      <c r="AR49" s="16" t="str">
        <f t="shared" si="21"/>
        <v/>
      </c>
      <c r="AS49" s="16" t="str">
        <f t="shared" si="22"/>
        <v/>
      </c>
      <c r="AT49" s="16" t="str">
        <f t="shared" si="23"/>
        <v/>
      </c>
      <c r="AU49" s="16" t="str">
        <f t="shared" si="24"/>
        <v/>
      </c>
      <c r="AV49" s="17"/>
      <c r="AY49" s="42"/>
      <c r="AZ49" s="42"/>
      <c r="BA49" s="42"/>
      <c r="BB49" s="58" t="str">
        <f t="shared" si="25"/>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4" t="str">
        <f>IF(ISBLANK($D49),"",CHOOSE($D49,Certification!$G$39,Certification!$G$55,Certification!$G$71,Certification!$G$87,Certification!$G$103))</f>
        <v/>
      </c>
      <c r="BJ49" s="174" t="str">
        <f>IF(ISBLANK($D49),"",CHOOSE($D49,Certification!$G$40,Certification!$G$56,Certification!$G$72,Certification!$G$88,Certification!$G$104))</f>
        <v/>
      </c>
      <c r="BK49" s="174"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229"/>
      <c r="D50" s="30"/>
      <c r="E50" s="232"/>
      <c r="F50" s="232"/>
      <c r="G50" s="232"/>
      <c r="H50" s="31"/>
      <c r="I50" s="30"/>
      <c r="J50" s="31"/>
      <c r="K50" s="31"/>
      <c r="L50" s="31"/>
      <c r="M50" s="49"/>
      <c r="N50" s="31"/>
      <c r="O50" s="49"/>
      <c r="P50" s="31"/>
      <c r="Q50" s="45"/>
      <c r="R50" s="30"/>
      <c r="S50" s="30"/>
      <c r="T50" s="223"/>
      <c r="U50" s="30"/>
      <c r="V50" s="30"/>
      <c r="W50" s="219"/>
      <c r="X50" s="226"/>
      <c r="Y50" s="15"/>
      <c r="Z50" s="16" t="str">
        <f t="shared" si="3"/>
        <v/>
      </c>
      <c r="AA50" s="16" t="str">
        <f t="shared" si="4"/>
        <v/>
      </c>
      <c r="AB50" s="16" t="str">
        <f t="shared" si="5"/>
        <v/>
      </c>
      <c r="AC50" s="16" t="str">
        <f t="shared" si="6"/>
        <v/>
      </c>
      <c r="AD50" s="16" t="str">
        <f t="shared" si="7"/>
        <v/>
      </c>
      <c r="AE50" s="16" t="str">
        <f t="shared" si="8"/>
        <v/>
      </c>
      <c r="AF50" s="16" t="str">
        <f t="shared" si="9"/>
        <v/>
      </c>
      <c r="AG50" s="16" t="str">
        <f t="shared" si="10"/>
        <v/>
      </c>
      <c r="AH50" s="16" t="str">
        <f t="shared" si="11"/>
        <v/>
      </c>
      <c r="AI50" s="16" t="str">
        <f t="shared" si="12"/>
        <v/>
      </c>
      <c r="AJ50" s="16" t="str">
        <f t="shared" si="13"/>
        <v/>
      </c>
      <c r="AK50" s="16" t="str">
        <f t="shared" si="14"/>
        <v/>
      </c>
      <c r="AL50" s="16" t="str">
        <f t="shared" si="15"/>
        <v/>
      </c>
      <c r="AM50" s="16" t="str">
        <f t="shared" si="16"/>
        <v/>
      </c>
      <c r="AN50" s="16" t="str">
        <f t="shared" si="17"/>
        <v/>
      </c>
      <c r="AO50" s="16" t="str">
        <f t="shared" si="18"/>
        <v/>
      </c>
      <c r="AP50" s="16" t="str">
        <f t="shared" si="19"/>
        <v/>
      </c>
      <c r="AQ50" s="16" t="str">
        <f t="shared" si="20"/>
        <v/>
      </c>
      <c r="AR50" s="16" t="str">
        <f t="shared" si="21"/>
        <v/>
      </c>
      <c r="AS50" s="16" t="str">
        <f t="shared" si="22"/>
        <v/>
      </c>
      <c r="AT50" s="16" t="str">
        <f t="shared" si="23"/>
        <v/>
      </c>
      <c r="AU50" s="16" t="str">
        <f t="shared" si="24"/>
        <v/>
      </c>
      <c r="AV50" s="17"/>
      <c r="AY50" s="42"/>
      <c r="AZ50" s="42"/>
      <c r="BA50" s="42"/>
      <c r="BB50" s="58" t="str">
        <f t="shared" si="25"/>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4" t="str">
        <f>IF(ISBLANK($D50),"",CHOOSE($D50,Certification!$G$39,Certification!$G$55,Certification!$G$71,Certification!$G$87,Certification!$G$103))</f>
        <v/>
      </c>
      <c r="BJ50" s="174" t="str">
        <f>IF(ISBLANK($D50),"",CHOOSE($D50,Certification!$G$40,Certification!$G$56,Certification!$G$72,Certification!$G$88,Certification!$G$104))</f>
        <v/>
      </c>
      <c r="BK50" s="174"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229"/>
      <c r="D51" s="30"/>
      <c r="E51" s="232"/>
      <c r="F51" s="232"/>
      <c r="G51" s="232"/>
      <c r="H51" s="31"/>
      <c r="I51" s="30"/>
      <c r="J51" s="31"/>
      <c r="K51" s="31"/>
      <c r="L51" s="31"/>
      <c r="M51" s="49"/>
      <c r="N51" s="31"/>
      <c r="O51" s="49"/>
      <c r="P51" s="31"/>
      <c r="Q51" s="45"/>
      <c r="R51" s="30"/>
      <c r="S51" s="30"/>
      <c r="T51" s="223"/>
      <c r="U51" s="30"/>
      <c r="V51" s="30"/>
      <c r="W51" s="219"/>
      <c r="X51" s="226"/>
      <c r="Y51" s="15"/>
      <c r="Z51" s="16" t="str">
        <f t="shared" si="3"/>
        <v/>
      </c>
      <c r="AA51" s="16" t="str">
        <f t="shared" si="4"/>
        <v/>
      </c>
      <c r="AB51" s="16" t="str">
        <f t="shared" si="5"/>
        <v/>
      </c>
      <c r="AC51" s="16" t="str">
        <f t="shared" si="6"/>
        <v/>
      </c>
      <c r="AD51" s="16" t="str">
        <f t="shared" si="7"/>
        <v/>
      </c>
      <c r="AE51" s="16" t="str">
        <f t="shared" si="8"/>
        <v/>
      </c>
      <c r="AF51" s="16" t="str">
        <f t="shared" si="9"/>
        <v/>
      </c>
      <c r="AG51" s="16" t="str">
        <f t="shared" si="10"/>
        <v/>
      </c>
      <c r="AH51" s="16" t="str">
        <f t="shared" si="11"/>
        <v/>
      </c>
      <c r="AI51" s="16" t="str">
        <f t="shared" si="12"/>
        <v/>
      </c>
      <c r="AJ51" s="16" t="str">
        <f t="shared" si="13"/>
        <v/>
      </c>
      <c r="AK51" s="16" t="str">
        <f t="shared" si="14"/>
        <v/>
      </c>
      <c r="AL51" s="16" t="str">
        <f t="shared" si="15"/>
        <v/>
      </c>
      <c r="AM51" s="16" t="str">
        <f t="shared" si="16"/>
        <v/>
      </c>
      <c r="AN51" s="16" t="str">
        <f t="shared" si="17"/>
        <v/>
      </c>
      <c r="AO51" s="16" t="str">
        <f t="shared" si="18"/>
        <v/>
      </c>
      <c r="AP51" s="16" t="str">
        <f t="shared" si="19"/>
        <v/>
      </c>
      <c r="AQ51" s="16" t="str">
        <f t="shared" si="20"/>
        <v/>
      </c>
      <c r="AR51" s="16" t="str">
        <f t="shared" si="21"/>
        <v/>
      </c>
      <c r="AS51" s="16" t="str">
        <f t="shared" si="22"/>
        <v/>
      </c>
      <c r="AT51" s="16" t="str">
        <f t="shared" si="23"/>
        <v/>
      </c>
      <c r="AU51" s="16" t="str">
        <f t="shared" si="24"/>
        <v/>
      </c>
      <c r="AV51" s="17"/>
      <c r="AY51" s="42"/>
      <c r="AZ51" s="42"/>
      <c r="BA51" s="42"/>
      <c r="BB51" s="58" t="str">
        <f t="shared" si="25"/>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4" t="str">
        <f>IF(ISBLANK($D51),"",CHOOSE($D51,Certification!$G$39,Certification!$G$55,Certification!$G$71,Certification!$G$87,Certification!$G$103))</f>
        <v/>
      </c>
      <c r="BJ51" s="174" t="str">
        <f>IF(ISBLANK($D51),"",CHOOSE($D51,Certification!$G$40,Certification!$G$56,Certification!$G$72,Certification!$G$88,Certification!$G$104))</f>
        <v/>
      </c>
      <c r="BK51" s="174"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229"/>
      <c r="D52" s="30"/>
      <c r="E52" s="232"/>
      <c r="F52" s="232"/>
      <c r="G52" s="232"/>
      <c r="H52" s="31"/>
      <c r="I52" s="30"/>
      <c r="J52" s="31"/>
      <c r="K52" s="31"/>
      <c r="L52" s="31"/>
      <c r="M52" s="49"/>
      <c r="N52" s="31"/>
      <c r="O52" s="49"/>
      <c r="P52" s="31"/>
      <c r="Q52" s="45"/>
      <c r="R52" s="30"/>
      <c r="S52" s="30"/>
      <c r="T52" s="223"/>
      <c r="U52" s="30"/>
      <c r="V52" s="30"/>
      <c r="W52" s="219"/>
      <c r="X52" s="226"/>
      <c r="Y52" s="15"/>
      <c r="Z52" s="16" t="str">
        <f t="shared" si="3"/>
        <v/>
      </c>
      <c r="AA52" s="16" t="str">
        <f t="shared" si="4"/>
        <v/>
      </c>
      <c r="AB52" s="16" t="str">
        <f t="shared" si="5"/>
        <v/>
      </c>
      <c r="AC52" s="16" t="str">
        <f t="shared" si="6"/>
        <v/>
      </c>
      <c r="AD52" s="16" t="str">
        <f t="shared" si="7"/>
        <v/>
      </c>
      <c r="AE52" s="16" t="str">
        <f t="shared" si="8"/>
        <v/>
      </c>
      <c r="AF52" s="16" t="str">
        <f t="shared" si="9"/>
        <v/>
      </c>
      <c r="AG52" s="16" t="str">
        <f t="shared" si="10"/>
        <v/>
      </c>
      <c r="AH52" s="16" t="str">
        <f t="shared" si="11"/>
        <v/>
      </c>
      <c r="AI52" s="16" t="str">
        <f t="shared" si="12"/>
        <v/>
      </c>
      <c r="AJ52" s="16" t="str">
        <f t="shared" si="13"/>
        <v/>
      </c>
      <c r="AK52" s="16" t="str">
        <f t="shared" si="14"/>
        <v/>
      </c>
      <c r="AL52" s="16" t="str">
        <f t="shared" si="15"/>
        <v/>
      </c>
      <c r="AM52" s="16" t="str">
        <f t="shared" si="16"/>
        <v/>
      </c>
      <c r="AN52" s="16" t="str">
        <f t="shared" si="17"/>
        <v/>
      </c>
      <c r="AO52" s="16" t="str">
        <f t="shared" si="18"/>
        <v/>
      </c>
      <c r="AP52" s="16" t="str">
        <f t="shared" si="19"/>
        <v/>
      </c>
      <c r="AQ52" s="16" t="str">
        <f t="shared" si="20"/>
        <v/>
      </c>
      <c r="AR52" s="16" t="str">
        <f t="shared" si="21"/>
        <v/>
      </c>
      <c r="AS52" s="16" t="str">
        <f t="shared" si="22"/>
        <v/>
      </c>
      <c r="AT52" s="16" t="str">
        <f t="shared" si="23"/>
        <v/>
      </c>
      <c r="AU52" s="16" t="str">
        <f t="shared" si="24"/>
        <v/>
      </c>
      <c r="AV52" s="17"/>
      <c r="AY52" s="42"/>
      <c r="AZ52" s="42"/>
      <c r="BA52" s="42"/>
      <c r="BB52" s="58" t="str">
        <f t="shared" si="25"/>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4" t="str">
        <f>IF(ISBLANK($D52),"",CHOOSE($D52,Certification!$G$39,Certification!$G$55,Certification!$G$71,Certification!$G$87,Certification!$G$103))</f>
        <v/>
      </c>
      <c r="BJ52" s="174" t="str">
        <f>IF(ISBLANK($D52),"",CHOOSE($D52,Certification!$G$40,Certification!$G$56,Certification!$G$72,Certification!$G$88,Certification!$G$104))</f>
        <v/>
      </c>
      <c r="BK52" s="174"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229"/>
      <c r="D53" s="30"/>
      <c r="E53" s="232"/>
      <c r="F53" s="232"/>
      <c r="G53" s="232"/>
      <c r="H53" s="31"/>
      <c r="I53" s="30"/>
      <c r="J53" s="31"/>
      <c r="K53" s="31"/>
      <c r="L53" s="31"/>
      <c r="M53" s="49"/>
      <c r="N53" s="31"/>
      <c r="O53" s="49"/>
      <c r="P53" s="31"/>
      <c r="Q53" s="45"/>
      <c r="R53" s="30"/>
      <c r="S53" s="30"/>
      <c r="T53" s="223"/>
      <c r="U53" s="30"/>
      <c r="V53" s="30"/>
      <c r="W53" s="219"/>
      <c r="X53" s="226"/>
      <c r="Y53" s="15"/>
      <c r="Z53" s="16" t="str">
        <f t="shared" si="3"/>
        <v/>
      </c>
      <c r="AA53" s="16" t="str">
        <f t="shared" si="4"/>
        <v/>
      </c>
      <c r="AB53" s="16" t="str">
        <f t="shared" si="5"/>
        <v/>
      </c>
      <c r="AC53" s="16" t="str">
        <f t="shared" si="6"/>
        <v/>
      </c>
      <c r="AD53" s="16" t="str">
        <f t="shared" si="7"/>
        <v/>
      </c>
      <c r="AE53" s="16" t="str">
        <f t="shared" si="8"/>
        <v/>
      </c>
      <c r="AF53" s="16" t="str">
        <f t="shared" si="9"/>
        <v/>
      </c>
      <c r="AG53" s="16" t="str">
        <f t="shared" si="10"/>
        <v/>
      </c>
      <c r="AH53" s="16" t="str">
        <f t="shared" si="11"/>
        <v/>
      </c>
      <c r="AI53" s="16" t="str">
        <f t="shared" si="12"/>
        <v/>
      </c>
      <c r="AJ53" s="16" t="str">
        <f t="shared" si="13"/>
        <v/>
      </c>
      <c r="AK53" s="16" t="str">
        <f t="shared" si="14"/>
        <v/>
      </c>
      <c r="AL53" s="16" t="str">
        <f t="shared" si="15"/>
        <v/>
      </c>
      <c r="AM53" s="16" t="str">
        <f t="shared" si="16"/>
        <v/>
      </c>
      <c r="AN53" s="16" t="str">
        <f t="shared" si="17"/>
        <v/>
      </c>
      <c r="AO53" s="16" t="str">
        <f t="shared" si="18"/>
        <v/>
      </c>
      <c r="AP53" s="16" t="str">
        <f t="shared" si="19"/>
        <v/>
      </c>
      <c r="AQ53" s="16" t="str">
        <f t="shared" si="20"/>
        <v/>
      </c>
      <c r="AR53" s="16" t="str">
        <f t="shared" si="21"/>
        <v/>
      </c>
      <c r="AS53" s="16" t="str">
        <f t="shared" si="22"/>
        <v/>
      </c>
      <c r="AT53" s="16" t="str">
        <f t="shared" si="23"/>
        <v/>
      </c>
      <c r="AU53" s="16" t="str">
        <f t="shared" si="24"/>
        <v/>
      </c>
      <c r="AV53" s="17"/>
      <c r="AY53" s="42"/>
      <c r="AZ53" s="42"/>
      <c r="BA53" s="42"/>
      <c r="BB53" s="58" t="str">
        <f t="shared" si="25"/>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4" t="str">
        <f>IF(ISBLANK($D53),"",CHOOSE($D53,Certification!$G$39,Certification!$G$55,Certification!$G$71,Certification!$G$87,Certification!$G$103))</f>
        <v/>
      </c>
      <c r="BJ53" s="174" t="str">
        <f>IF(ISBLANK($D53),"",CHOOSE($D53,Certification!$G$40,Certification!$G$56,Certification!$G$72,Certification!$G$88,Certification!$G$104))</f>
        <v/>
      </c>
      <c r="BK53" s="174"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229"/>
      <c r="D54" s="30"/>
      <c r="E54" s="232"/>
      <c r="F54" s="232"/>
      <c r="G54" s="232"/>
      <c r="H54" s="31"/>
      <c r="I54" s="30"/>
      <c r="J54" s="31"/>
      <c r="K54" s="31"/>
      <c r="L54" s="31"/>
      <c r="M54" s="49"/>
      <c r="N54" s="31"/>
      <c r="O54" s="49"/>
      <c r="P54" s="31"/>
      <c r="Q54" s="45"/>
      <c r="R54" s="30"/>
      <c r="S54" s="30"/>
      <c r="T54" s="223"/>
      <c r="U54" s="30"/>
      <c r="V54" s="30"/>
      <c r="W54" s="219"/>
      <c r="X54" s="226"/>
      <c r="Y54" s="15"/>
      <c r="Z54" s="16" t="str">
        <f t="shared" si="3"/>
        <v/>
      </c>
      <c r="AA54" s="16" t="str">
        <f t="shared" si="4"/>
        <v/>
      </c>
      <c r="AB54" s="16" t="str">
        <f t="shared" si="5"/>
        <v/>
      </c>
      <c r="AC54" s="16" t="str">
        <f t="shared" si="6"/>
        <v/>
      </c>
      <c r="AD54" s="16" t="str">
        <f t="shared" si="7"/>
        <v/>
      </c>
      <c r="AE54" s="16" t="str">
        <f t="shared" si="8"/>
        <v/>
      </c>
      <c r="AF54" s="16" t="str">
        <f t="shared" si="9"/>
        <v/>
      </c>
      <c r="AG54" s="16" t="str">
        <f t="shared" si="10"/>
        <v/>
      </c>
      <c r="AH54" s="16" t="str">
        <f t="shared" si="11"/>
        <v/>
      </c>
      <c r="AI54" s="16" t="str">
        <f t="shared" si="12"/>
        <v/>
      </c>
      <c r="AJ54" s="16" t="str">
        <f t="shared" si="13"/>
        <v/>
      </c>
      <c r="AK54" s="16" t="str">
        <f t="shared" si="14"/>
        <v/>
      </c>
      <c r="AL54" s="16" t="str">
        <f t="shared" si="15"/>
        <v/>
      </c>
      <c r="AM54" s="16" t="str">
        <f t="shared" si="16"/>
        <v/>
      </c>
      <c r="AN54" s="16" t="str">
        <f t="shared" si="17"/>
        <v/>
      </c>
      <c r="AO54" s="16" t="str">
        <f t="shared" si="18"/>
        <v/>
      </c>
      <c r="AP54" s="16" t="str">
        <f t="shared" si="19"/>
        <v/>
      </c>
      <c r="AQ54" s="16" t="str">
        <f t="shared" si="20"/>
        <v/>
      </c>
      <c r="AR54" s="16" t="str">
        <f t="shared" si="21"/>
        <v/>
      </c>
      <c r="AS54" s="16" t="str">
        <f t="shared" si="22"/>
        <v/>
      </c>
      <c r="AT54" s="16" t="str">
        <f t="shared" si="23"/>
        <v/>
      </c>
      <c r="AU54" s="16" t="str">
        <f t="shared" si="24"/>
        <v/>
      </c>
      <c r="AV54" s="17"/>
      <c r="AY54" s="42"/>
      <c r="AZ54" s="42"/>
      <c r="BA54" s="42"/>
      <c r="BB54" s="58" t="str">
        <f t="shared" si="25"/>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4" t="str">
        <f>IF(ISBLANK($D54),"",CHOOSE($D54,Certification!$G$39,Certification!$G$55,Certification!$G$71,Certification!$G$87,Certification!$G$103))</f>
        <v/>
      </c>
      <c r="BJ54" s="174" t="str">
        <f>IF(ISBLANK($D54),"",CHOOSE($D54,Certification!$G$40,Certification!$G$56,Certification!$G$72,Certification!$G$88,Certification!$G$104))</f>
        <v/>
      </c>
      <c r="BK54" s="174"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229"/>
      <c r="D55" s="30"/>
      <c r="E55" s="232"/>
      <c r="F55" s="232"/>
      <c r="G55" s="232"/>
      <c r="H55" s="31"/>
      <c r="I55" s="30"/>
      <c r="J55" s="31"/>
      <c r="K55" s="31"/>
      <c r="L55" s="31"/>
      <c r="M55" s="49"/>
      <c r="N55" s="31"/>
      <c r="O55" s="49"/>
      <c r="P55" s="31"/>
      <c r="Q55" s="45"/>
      <c r="R55" s="30"/>
      <c r="S55" s="30"/>
      <c r="T55" s="223"/>
      <c r="U55" s="30"/>
      <c r="V55" s="30"/>
      <c r="W55" s="219"/>
      <c r="X55" s="226"/>
      <c r="Y55" s="15"/>
      <c r="Z55" s="16" t="str">
        <f t="shared" si="3"/>
        <v/>
      </c>
      <c r="AA55" s="16" t="str">
        <f t="shared" si="4"/>
        <v/>
      </c>
      <c r="AB55" s="16" t="str">
        <f t="shared" si="5"/>
        <v/>
      </c>
      <c r="AC55" s="16" t="str">
        <f t="shared" si="6"/>
        <v/>
      </c>
      <c r="AD55" s="16" t="str">
        <f t="shared" si="7"/>
        <v/>
      </c>
      <c r="AE55" s="16" t="str">
        <f t="shared" si="8"/>
        <v/>
      </c>
      <c r="AF55" s="16" t="str">
        <f t="shared" si="9"/>
        <v/>
      </c>
      <c r="AG55" s="16" t="str">
        <f t="shared" si="10"/>
        <v/>
      </c>
      <c r="AH55" s="16" t="str">
        <f t="shared" si="11"/>
        <v/>
      </c>
      <c r="AI55" s="16" t="str">
        <f t="shared" si="12"/>
        <v/>
      </c>
      <c r="AJ55" s="16" t="str">
        <f t="shared" si="13"/>
        <v/>
      </c>
      <c r="AK55" s="16" t="str">
        <f t="shared" si="14"/>
        <v/>
      </c>
      <c r="AL55" s="16" t="str">
        <f t="shared" si="15"/>
        <v/>
      </c>
      <c r="AM55" s="16" t="str">
        <f t="shared" si="16"/>
        <v/>
      </c>
      <c r="AN55" s="16" t="str">
        <f t="shared" si="17"/>
        <v/>
      </c>
      <c r="AO55" s="16" t="str">
        <f t="shared" si="18"/>
        <v/>
      </c>
      <c r="AP55" s="16" t="str">
        <f t="shared" si="19"/>
        <v/>
      </c>
      <c r="AQ55" s="16" t="str">
        <f t="shared" si="20"/>
        <v/>
      </c>
      <c r="AR55" s="16" t="str">
        <f t="shared" si="21"/>
        <v/>
      </c>
      <c r="AS55" s="16" t="str">
        <f t="shared" si="22"/>
        <v/>
      </c>
      <c r="AT55" s="16" t="str">
        <f t="shared" si="23"/>
        <v/>
      </c>
      <c r="AU55" s="16" t="str">
        <f t="shared" si="24"/>
        <v/>
      </c>
      <c r="AV55" s="17"/>
      <c r="AY55" s="42"/>
      <c r="AZ55" s="42"/>
      <c r="BA55" s="42"/>
      <c r="BB55" s="58" t="str">
        <f t="shared" si="25"/>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4" t="str">
        <f>IF(ISBLANK($D55),"",CHOOSE($D55,Certification!$G$39,Certification!$G$55,Certification!$G$71,Certification!$G$87,Certification!$G$103))</f>
        <v/>
      </c>
      <c r="BJ55" s="174" t="str">
        <f>IF(ISBLANK($D55),"",CHOOSE($D55,Certification!$G$40,Certification!$G$56,Certification!$G$72,Certification!$G$88,Certification!$G$104))</f>
        <v/>
      </c>
      <c r="BK55" s="174"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229"/>
      <c r="D56" s="30"/>
      <c r="E56" s="232"/>
      <c r="F56" s="232"/>
      <c r="G56" s="232"/>
      <c r="H56" s="31"/>
      <c r="I56" s="30"/>
      <c r="J56" s="31"/>
      <c r="K56" s="31"/>
      <c r="L56" s="31"/>
      <c r="M56" s="49"/>
      <c r="N56" s="31"/>
      <c r="O56" s="49"/>
      <c r="P56" s="31"/>
      <c r="Q56" s="45"/>
      <c r="R56" s="30"/>
      <c r="S56" s="30"/>
      <c r="T56" s="223"/>
      <c r="U56" s="30"/>
      <c r="V56" s="30"/>
      <c r="W56" s="219"/>
      <c r="X56" s="226"/>
      <c r="Y56" s="15"/>
      <c r="Z56" s="16" t="str">
        <f t="shared" si="3"/>
        <v/>
      </c>
      <c r="AA56" s="16" t="str">
        <f t="shared" si="4"/>
        <v/>
      </c>
      <c r="AB56" s="16" t="str">
        <f t="shared" si="5"/>
        <v/>
      </c>
      <c r="AC56" s="16" t="str">
        <f t="shared" si="6"/>
        <v/>
      </c>
      <c r="AD56" s="16" t="str">
        <f t="shared" si="7"/>
        <v/>
      </c>
      <c r="AE56" s="16" t="str">
        <f t="shared" si="8"/>
        <v/>
      </c>
      <c r="AF56" s="16" t="str">
        <f t="shared" si="9"/>
        <v/>
      </c>
      <c r="AG56" s="16" t="str">
        <f t="shared" si="10"/>
        <v/>
      </c>
      <c r="AH56" s="16" t="str">
        <f t="shared" si="11"/>
        <v/>
      </c>
      <c r="AI56" s="16" t="str">
        <f t="shared" si="12"/>
        <v/>
      </c>
      <c r="AJ56" s="16" t="str">
        <f t="shared" si="13"/>
        <v/>
      </c>
      <c r="AK56" s="16" t="str">
        <f t="shared" si="14"/>
        <v/>
      </c>
      <c r="AL56" s="16" t="str">
        <f t="shared" si="15"/>
        <v/>
      </c>
      <c r="AM56" s="16" t="str">
        <f t="shared" si="16"/>
        <v/>
      </c>
      <c r="AN56" s="16" t="str">
        <f t="shared" si="17"/>
        <v/>
      </c>
      <c r="AO56" s="16" t="str">
        <f t="shared" si="18"/>
        <v/>
      </c>
      <c r="AP56" s="16" t="str">
        <f t="shared" si="19"/>
        <v/>
      </c>
      <c r="AQ56" s="16" t="str">
        <f t="shared" si="20"/>
        <v/>
      </c>
      <c r="AR56" s="16" t="str">
        <f t="shared" si="21"/>
        <v/>
      </c>
      <c r="AS56" s="16" t="str">
        <f t="shared" si="22"/>
        <v/>
      </c>
      <c r="AT56" s="16" t="str">
        <f t="shared" si="23"/>
        <v/>
      </c>
      <c r="AU56" s="16" t="str">
        <f t="shared" si="24"/>
        <v/>
      </c>
      <c r="AV56" s="17"/>
      <c r="AY56" s="42"/>
      <c r="AZ56" s="42"/>
      <c r="BA56" s="42"/>
      <c r="BB56" s="58" t="str">
        <f t="shared" si="25"/>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4" t="str">
        <f>IF(ISBLANK($D56),"",CHOOSE($D56,Certification!$G$39,Certification!$G$55,Certification!$G$71,Certification!$G$87,Certification!$G$103))</f>
        <v/>
      </c>
      <c r="BJ56" s="174" t="str">
        <f>IF(ISBLANK($D56),"",CHOOSE($D56,Certification!$G$40,Certification!$G$56,Certification!$G$72,Certification!$G$88,Certification!$G$104))</f>
        <v/>
      </c>
      <c r="BK56" s="174"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229"/>
      <c r="D57" s="30"/>
      <c r="E57" s="232"/>
      <c r="F57" s="232"/>
      <c r="G57" s="232"/>
      <c r="H57" s="31"/>
      <c r="I57" s="30"/>
      <c r="J57" s="31"/>
      <c r="K57" s="31"/>
      <c r="L57" s="31"/>
      <c r="M57" s="49"/>
      <c r="N57" s="31"/>
      <c r="O57" s="49"/>
      <c r="P57" s="31"/>
      <c r="Q57" s="45"/>
      <c r="R57" s="30"/>
      <c r="S57" s="30"/>
      <c r="T57" s="223"/>
      <c r="U57" s="30"/>
      <c r="V57" s="30"/>
      <c r="W57" s="219"/>
      <c r="X57" s="226"/>
      <c r="Y57" s="15"/>
      <c r="Z57" s="16" t="str">
        <f t="shared" si="3"/>
        <v/>
      </c>
      <c r="AA57" s="16" t="str">
        <f t="shared" si="4"/>
        <v/>
      </c>
      <c r="AB57" s="16" t="str">
        <f t="shared" si="5"/>
        <v/>
      </c>
      <c r="AC57" s="16" t="str">
        <f t="shared" si="6"/>
        <v/>
      </c>
      <c r="AD57" s="16" t="str">
        <f t="shared" si="7"/>
        <v/>
      </c>
      <c r="AE57" s="16" t="str">
        <f t="shared" si="8"/>
        <v/>
      </c>
      <c r="AF57" s="16" t="str">
        <f t="shared" si="9"/>
        <v/>
      </c>
      <c r="AG57" s="16" t="str">
        <f t="shared" si="10"/>
        <v/>
      </c>
      <c r="AH57" s="16" t="str">
        <f t="shared" si="11"/>
        <v/>
      </c>
      <c r="AI57" s="16" t="str">
        <f t="shared" si="12"/>
        <v/>
      </c>
      <c r="AJ57" s="16" t="str">
        <f t="shared" si="13"/>
        <v/>
      </c>
      <c r="AK57" s="16" t="str">
        <f t="shared" si="14"/>
        <v/>
      </c>
      <c r="AL57" s="16" t="str">
        <f t="shared" si="15"/>
        <v/>
      </c>
      <c r="AM57" s="16" t="str">
        <f t="shared" si="16"/>
        <v/>
      </c>
      <c r="AN57" s="16" t="str">
        <f t="shared" si="17"/>
        <v/>
      </c>
      <c r="AO57" s="16" t="str">
        <f t="shared" si="18"/>
        <v/>
      </c>
      <c r="AP57" s="16" t="str">
        <f t="shared" si="19"/>
        <v/>
      </c>
      <c r="AQ57" s="16" t="str">
        <f t="shared" si="20"/>
        <v/>
      </c>
      <c r="AR57" s="16" t="str">
        <f t="shared" si="21"/>
        <v/>
      </c>
      <c r="AS57" s="16" t="str">
        <f t="shared" si="22"/>
        <v/>
      </c>
      <c r="AT57" s="16" t="str">
        <f t="shared" si="23"/>
        <v/>
      </c>
      <c r="AU57" s="16" t="str">
        <f t="shared" si="24"/>
        <v/>
      </c>
      <c r="AV57" s="17"/>
      <c r="AY57" s="42"/>
      <c r="AZ57" s="42"/>
      <c r="BA57" s="42"/>
      <c r="BB57" s="58" t="str">
        <f t="shared" si="25"/>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4" t="str">
        <f>IF(ISBLANK($D57),"",CHOOSE($D57,Certification!$G$39,Certification!$G$55,Certification!$G$71,Certification!$G$87,Certification!$G$103))</f>
        <v/>
      </c>
      <c r="BJ57" s="174" t="str">
        <f>IF(ISBLANK($D57),"",CHOOSE($D57,Certification!$G$40,Certification!$G$56,Certification!$G$72,Certification!$G$88,Certification!$G$104))</f>
        <v/>
      </c>
      <c r="BK57" s="174"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229"/>
      <c r="D58" s="30"/>
      <c r="E58" s="232"/>
      <c r="F58" s="232"/>
      <c r="G58" s="232"/>
      <c r="H58" s="31"/>
      <c r="I58" s="30"/>
      <c r="J58" s="31"/>
      <c r="K58" s="31"/>
      <c r="L58" s="31"/>
      <c r="M58" s="49"/>
      <c r="N58" s="31"/>
      <c r="O58" s="49"/>
      <c r="P58" s="31"/>
      <c r="Q58" s="45"/>
      <c r="R58" s="30"/>
      <c r="S58" s="30"/>
      <c r="T58" s="223"/>
      <c r="U58" s="30"/>
      <c r="V58" s="30"/>
      <c r="W58" s="219"/>
      <c r="X58" s="226"/>
      <c r="Y58" s="15"/>
      <c r="Z58" s="16" t="str">
        <f t="shared" si="3"/>
        <v/>
      </c>
      <c r="AA58" s="16" t="str">
        <f t="shared" si="4"/>
        <v/>
      </c>
      <c r="AB58" s="16" t="str">
        <f t="shared" si="5"/>
        <v/>
      </c>
      <c r="AC58" s="16" t="str">
        <f t="shared" si="6"/>
        <v/>
      </c>
      <c r="AD58" s="16" t="str">
        <f t="shared" si="7"/>
        <v/>
      </c>
      <c r="AE58" s="16" t="str">
        <f t="shared" si="8"/>
        <v/>
      </c>
      <c r="AF58" s="16" t="str">
        <f t="shared" si="9"/>
        <v/>
      </c>
      <c r="AG58" s="16" t="str">
        <f t="shared" si="10"/>
        <v/>
      </c>
      <c r="AH58" s="16" t="str">
        <f t="shared" si="11"/>
        <v/>
      </c>
      <c r="AI58" s="16" t="str">
        <f t="shared" si="12"/>
        <v/>
      </c>
      <c r="AJ58" s="16" t="str">
        <f t="shared" si="13"/>
        <v/>
      </c>
      <c r="AK58" s="16" t="str">
        <f t="shared" si="14"/>
        <v/>
      </c>
      <c r="AL58" s="16" t="str">
        <f t="shared" si="15"/>
        <v/>
      </c>
      <c r="AM58" s="16" t="str">
        <f t="shared" si="16"/>
        <v/>
      </c>
      <c r="AN58" s="16" t="str">
        <f t="shared" si="17"/>
        <v/>
      </c>
      <c r="AO58" s="16" t="str">
        <f t="shared" si="18"/>
        <v/>
      </c>
      <c r="AP58" s="16" t="str">
        <f t="shared" si="19"/>
        <v/>
      </c>
      <c r="AQ58" s="16" t="str">
        <f t="shared" si="20"/>
        <v/>
      </c>
      <c r="AR58" s="16" t="str">
        <f t="shared" si="21"/>
        <v/>
      </c>
      <c r="AS58" s="16" t="str">
        <f t="shared" si="22"/>
        <v/>
      </c>
      <c r="AT58" s="16" t="str">
        <f t="shared" si="23"/>
        <v/>
      </c>
      <c r="AU58" s="16" t="str">
        <f t="shared" si="24"/>
        <v/>
      </c>
      <c r="AV58" s="17"/>
      <c r="AY58" s="42"/>
      <c r="AZ58" s="42"/>
      <c r="BA58" s="42"/>
      <c r="BB58" s="58" t="str">
        <f t="shared" si="25"/>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4" t="str">
        <f>IF(ISBLANK($D58),"",CHOOSE($D58,Certification!$G$39,Certification!$G$55,Certification!$G$71,Certification!$G$87,Certification!$G$103))</f>
        <v/>
      </c>
      <c r="BJ58" s="174" t="str">
        <f>IF(ISBLANK($D58),"",CHOOSE($D58,Certification!$G$40,Certification!$G$56,Certification!$G$72,Certification!$G$88,Certification!$G$104))</f>
        <v/>
      </c>
      <c r="BK58" s="174"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229"/>
      <c r="D59" s="30"/>
      <c r="E59" s="232"/>
      <c r="F59" s="232"/>
      <c r="G59" s="232"/>
      <c r="H59" s="31"/>
      <c r="I59" s="30"/>
      <c r="J59" s="31"/>
      <c r="K59" s="31"/>
      <c r="L59" s="31"/>
      <c r="M59" s="49"/>
      <c r="N59" s="31"/>
      <c r="O59" s="49"/>
      <c r="P59" s="31"/>
      <c r="Q59" s="45"/>
      <c r="R59" s="30"/>
      <c r="S59" s="30"/>
      <c r="T59" s="223"/>
      <c r="U59" s="30"/>
      <c r="V59" s="30"/>
      <c r="W59" s="219"/>
      <c r="X59" s="226"/>
      <c r="Y59" s="15"/>
      <c r="Z59" s="16" t="str">
        <f t="shared" si="3"/>
        <v/>
      </c>
      <c r="AA59" s="16" t="str">
        <f t="shared" si="4"/>
        <v/>
      </c>
      <c r="AB59" s="16" t="str">
        <f t="shared" si="5"/>
        <v/>
      </c>
      <c r="AC59" s="16" t="str">
        <f t="shared" si="6"/>
        <v/>
      </c>
      <c r="AD59" s="16" t="str">
        <f t="shared" si="7"/>
        <v/>
      </c>
      <c r="AE59" s="16" t="str">
        <f t="shared" si="8"/>
        <v/>
      </c>
      <c r="AF59" s="16" t="str">
        <f t="shared" si="9"/>
        <v/>
      </c>
      <c r="AG59" s="16" t="str">
        <f t="shared" si="10"/>
        <v/>
      </c>
      <c r="AH59" s="16" t="str">
        <f t="shared" si="11"/>
        <v/>
      </c>
      <c r="AI59" s="16" t="str">
        <f t="shared" si="12"/>
        <v/>
      </c>
      <c r="AJ59" s="16" t="str">
        <f t="shared" si="13"/>
        <v/>
      </c>
      <c r="AK59" s="16" t="str">
        <f t="shared" si="14"/>
        <v/>
      </c>
      <c r="AL59" s="16" t="str">
        <f t="shared" si="15"/>
        <v/>
      </c>
      <c r="AM59" s="16" t="str">
        <f t="shared" si="16"/>
        <v/>
      </c>
      <c r="AN59" s="16" t="str">
        <f t="shared" si="17"/>
        <v/>
      </c>
      <c r="AO59" s="16" t="str">
        <f t="shared" si="18"/>
        <v/>
      </c>
      <c r="AP59" s="16" t="str">
        <f t="shared" si="19"/>
        <v/>
      </c>
      <c r="AQ59" s="16" t="str">
        <f t="shared" si="20"/>
        <v/>
      </c>
      <c r="AR59" s="16" t="str">
        <f t="shared" si="21"/>
        <v/>
      </c>
      <c r="AS59" s="16" t="str">
        <f t="shared" si="22"/>
        <v/>
      </c>
      <c r="AT59" s="16" t="str">
        <f t="shared" si="23"/>
        <v/>
      </c>
      <c r="AU59" s="16" t="str">
        <f t="shared" si="24"/>
        <v/>
      </c>
      <c r="AV59" s="17"/>
      <c r="AY59" s="42"/>
      <c r="AZ59" s="42"/>
      <c r="BA59" s="42"/>
      <c r="BB59" s="58" t="str">
        <f t="shared" si="25"/>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4" t="str">
        <f>IF(ISBLANK($D59),"",CHOOSE($D59,Certification!$G$39,Certification!$G$55,Certification!$G$71,Certification!$G$87,Certification!$G$103))</f>
        <v/>
      </c>
      <c r="BJ59" s="174" t="str">
        <f>IF(ISBLANK($D59),"",CHOOSE($D59,Certification!$G$40,Certification!$G$56,Certification!$G$72,Certification!$G$88,Certification!$G$104))</f>
        <v/>
      </c>
      <c r="BK59" s="174"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229"/>
      <c r="D60" s="30"/>
      <c r="E60" s="232"/>
      <c r="F60" s="232"/>
      <c r="G60" s="232"/>
      <c r="H60" s="31"/>
      <c r="I60" s="30"/>
      <c r="J60" s="31"/>
      <c r="K60" s="31"/>
      <c r="L60" s="31"/>
      <c r="M60" s="49"/>
      <c r="N60" s="31"/>
      <c r="O60" s="49"/>
      <c r="P60" s="31"/>
      <c r="Q60" s="45"/>
      <c r="R60" s="30"/>
      <c r="S60" s="30"/>
      <c r="T60" s="223"/>
      <c r="U60" s="30"/>
      <c r="V60" s="30"/>
      <c r="W60" s="219"/>
      <c r="X60" s="226"/>
      <c r="Y60" s="15"/>
      <c r="Z60" s="16" t="str">
        <f t="shared" si="3"/>
        <v/>
      </c>
      <c r="AA60" s="16" t="str">
        <f t="shared" si="4"/>
        <v/>
      </c>
      <c r="AB60" s="16" t="str">
        <f t="shared" si="5"/>
        <v/>
      </c>
      <c r="AC60" s="16" t="str">
        <f t="shared" si="6"/>
        <v/>
      </c>
      <c r="AD60" s="16" t="str">
        <f t="shared" si="7"/>
        <v/>
      </c>
      <c r="AE60" s="16" t="str">
        <f t="shared" si="8"/>
        <v/>
      </c>
      <c r="AF60" s="16" t="str">
        <f t="shared" si="9"/>
        <v/>
      </c>
      <c r="AG60" s="16" t="str">
        <f t="shared" si="10"/>
        <v/>
      </c>
      <c r="AH60" s="16" t="str">
        <f t="shared" si="11"/>
        <v/>
      </c>
      <c r="AI60" s="16" t="str">
        <f t="shared" si="12"/>
        <v/>
      </c>
      <c r="AJ60" s="16" t="str">
        <f t="shared" si="13"/>
        <v/>
      </c>
      <c r="AK60" s="16" t="str">
        <f t="shared" si="14"/>
        <v/>
      </c>
      <c r="AL60" s="16" t="str">
        <f t="shared" si="15"/>
        <v/>
      </c>
      <c r="AM60" s="16" t="str">
        <f t="shared" si="16"/>
        <v/>
      </c>
      <c r="AN60" s="16" t="str">
        <f t="shared" si="17"/>
        <v/>
      </c>
      <c r="AO60" s="16" t="str">
        <f t="shared" si="18"/>
        <v/>
      </c>
      <c r="AP60" s="16" t="str">
        <f t="shared" si="19"/>
        <v/>
      </c>
      <c r="AQ60" s="16" t="str">
        <f t="shared" si="20"/>
        <v/>
      </c>
      <c r="AR60" s="16" t="str">
        <f t="shared" si="21"/>
        <v/>
      </c>
      <c r="AS60" s="16" t="str">
        <f t="shared" si="22"/>
        <v/>
      </c>
      <c r="AT60" s="16" t="str">
        <f t="shared" si="23"/>
        <v/>
      </c>
      <c r="AU60" s="16" t="str">
        <f t="shared" si="24"/>
        <v/>
      </c>
      <c r="AV60" s="17"/>
      <c r="AY60" s="42"/>
      <c r="AZ60" s="42"/>
      <c r="BA60" s="42"/>
      <c r="BB60" s="58" t="str">
        <f t="shared" si="25"/>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4" t="str">
        <f>IF(ISBLANK($D60),"",CHOOSE($D60,Certification!$G$39,Certification!$G$55,Certification!$G$71,Certification!$G$87,Certification!$G$103))</f>
        <v/>
      </c>
      <c r="BJ60" s="174" t="str">
        <f>IF(ISBLANK($D60),"",CHOOSE($D60,Certification!$G$40,Certification!$G$56,Certification!$G$72,Certification!$G$88,Certification!$G$104))</f>
        <v/>
      </c>
      <c r="BK60" s="174"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229"/>
      <c r="D61" s="30"/>
      <c r="E61" s="232"/>
      <c r="F61" s="232"/>
      <c r="G61" s="232"/>
      <c r="H61" s="31"/>
      <c r="I61" s="30"/>
      <c r="J61" s="31"/>
      <c r="K61" s="31"/>
      <c r="L61" s="31"/>
      <c r="M61" s="49"/>
      <c r="N61" s="31"/>
      <c r="O61" s="49"/>
      <c r="P61" s="31"/>
      <c r="Q61" s="45"/>
      <c r="R61" s="30"/>
      <c r="S61" s="30"/>
      <c r="T61" s="223"/>
      <c r="U61" s="30"/>
      <c r="V61" s="30"/>
      <c r="W61" s="219"/>
      <c r="X61" s="226"/>
      <c r="Y61" s="15"/>
      <c r="Z61" s="16" t="str">
        <f t="shared" si="3"/>
        <v/>
      </c>
      <c r="AA61" s="16" t="str">
        <f t="shared" si="4"/>
        <v/>
      </c>
      <c r="AB61" s="16" t="str">
        <f t="shared" si="5"/>
        <v/>
      </c>
      <c r="AC61" s="16" t="str">
        <f t="shared" si="6"/>
        <v/>
      </c>
      <c r="AD61" s="16" t="str">
        <f t="shared" si="7"/>
        <v/>
      </c>
      <c r="AE61" s="16" t="str">
        <f t="shared" si="8"/>
        <v/>
      </c>
      <c r="AF61" s="16" t="str">
        <f t="shared" si="9"/>
        <v/>
      </c>
      <c r="AG61" s="16" t="str">
        <f t="shared" si="10"/>
        <v/>
      </c>
      <c r="AH61" s="16" t="str">
        <f t="shared" si="11"/>
        <v/>
      </c>
      <c r="AI61" s="16" t="str">
        <f t="shared" si="12"/>
        <v/>
      </c>
      <c r="AJ61" s="16" t="str">
        <f t="shared" si="13"/>
        <v/>
      </c>
      <c r="AK61" s="16" t="str">
        <f t="shared" si="14"/>
        <v/>
      </c>
      <c r="AL61" s="16" t="str">
        <f t="shared" si="15"/>
        <v/>
      </c>
      <c r="AM61" s="16" t="str">
        <f t="shared" si="16"/>
        <v/>
      </c>
      <c r="AN61" s="16" t="str">
        <f t="shared" si="17"/>
        <v/>
      </c>
      <c r="AO61" s="16" t="str">
        <f t="shared" si="18"/>
        <v/>
      </c>
      <c r="AP61" s="16" t="str">
        <f t="shared" si="19"/>
        <v/>
      </c>
      <c r="AQ61" s="16" t="str">
        <f t="shared" si="20"/>
        <v/>
      </c>
      <c r="AR61" s="16" t="str">
        <f t="shared" si="21"/>
        <v/>
      </c>
      <c r="AS61" s="16" t="str">
        <f t="shared" si="22"/>
        <v/>
      </c>
      <c r="AT61" s="16" t="str">
        <f t="shared" si="23"/>
        <v/>
      </c>
      <c r="AU61" s="16" t="str">
        <f t="shared" si="24"/>
        <v/>
      </c>
      <c r="AV61" s="17"/>
      <c r="AY61" s="42"/>
      <c r="AZ61" s="42"/>
      <c r="BA61" s="42"/>
      <c r="BB61" s="58" t="str">
        <f t="shared" si="25"/>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4" t="str">
        <f>IF(ISBLANK($D61),"",CHOOSE($D61,Certification!$G$39,Certification!$G$55,Certification!$G$71,Certification!$G$87,Certification!$G$103))</f>
        <v/>
      </c>
      <c r="BJ61" s="174" t="str">
        <f>IF(ISBLANK($D61),"",CHOOSE($D61,Certification!$G$40,Certification!$G$56,Certification!$G$72,Certification!$G$88,Certification!$G$104))</f>
        <v/>
      </c>
      <c r="BK61" s="174"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229"/>
      <c r="D62" s="30"/>
      <c r="E62" s="232"/>
      <c r="F62" s="232"/>
      <c r="G62" s="232"/>
      <c r="H62" s="31"/>
      <c r="I62" s="30"/>
      <c r="J62" s="31"/>
      <c r="K62" s="31"/>
      <c r="L62" s="31"/>
      <c r="M62" s="49"/>
      <c r="N62" s="31"/>
      <c r="O62" s="49"/>
      <c r="P62" s="31"/>
      <c r="Q62" s="45"/>
      <c r="R62" s="30"/>
      <c r="S62" s="30"/>
      <c r="T62" s="223"/>
      <c r="U62" s="30"/>
      <c r="V62" s="30"/>
      <c r="W62" s="219"/>
      <c r="X62" s="226"/>
      <c r="Y62" s="15"/>
      <c r="Z62" s="16" t="str">
        <f t="shared" si="3"/>
        <v/>
      </c>
      <c r="AA62" s="16" t="str">
        <f t="shared" si="4"/>
        <v/>
      </c>
      <c r="AB62" s="16" t="str">
        <f t="shared" si="5"/>
        <v/>
      </c>
      <c r="AC62" s="16" t="str">
        <f t="shared" si="6"/>
        <v/>
      </c>
      <c r="AD62" s="16" t="str">
        <f t="shared" si="7"/>
        <v/>
      </c>
      <c r="AE62" s="16" t="str">
        <f t="shared" si="8"/>
        <v/>
      </c>
      <c r="AF62" s="16" t="str">
        <f t="shared" si="9"/>
        <v/>
      </c>
      <c r="AG62" s="16" t="str">
        <f t="shared" si="10"/>
        <v/>
      </c>
      <c r="AH62" s="16" t="str">
        <f t="shared" si="11"/>
        <v/>
      </c>
      <c r="AI62" s="16" t="str">
        <f t="shared" si="12"/>
        <v/>
      </c>
      <c r="AJ62" s="16" t="str">
        <f t="shared" si="13"/>
        <v/>
      </c>
      <c r="AK62" s="16" t="str">
        <f t="shared" si="14"/>
        <v/>
      </c>
      <c r="AL62" s="16" t="str">
        <f t="shared" si="15"/>
        <v/>
      </c>
      <c r="AM62" s="16" t="str">
        <f t="shared" si="16"/>
        <v/>
      </c>
      <c r="AN62" s="16" t="str">
        <f t="shared" si="17"/>
        <v/>
      </c>
      <c r="AO62" s="16" t="str">
        <f t="shared" si="18"/>
        <v/>
      </c>
      <c r="AP62" s="16" t="str">
        <f t="shared" si="19"/>
        <v/>
      </c>
      <c r="AQ62" s="16" t="str">
        <f t="shared" si="20"/>
        <v/>
      </c>
      <c r="AR62" s="16" t="str">
        <f t="shared" si="21"/>
        <v/>
      </c>
      <c r="AS62" s="16" t="str">
        <f t="shared" si="22"/>
        <v/>
      </c>
      <c r="AT62" s="16" t="str">
        <f t="shared" si="23"/>
        <v/>
      </c>
      <c r="AU62" s="16" t="str">
        <f t="shared" si="24"/>
        <v/>
      </c>
      <c r="AV62" s="17"/>
      <c r="AY62" s="42"/>
      <c r="AZ62" s="42"/>
      <c r="BA62" s="42"/>
      <c r="BB62" s="58" t="str">
        <f t="shared" si="25"/>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4" t="str">
        <f>IF(ISBLANK($D62),"",CHOOSE($D62,Certification!$G$39,Certification!$G$55,Certification!$G$71,Certification!$G$87,Certification!$G$103))</f>
        <v/>
      </c>
      <c r="BJ62" s="174" t="str">
        <f>IF(ISBLANK($D62),"",CHOOSE($D62,Certification!$G$40,Certification!$G$56,Certification!$G$72,Certification!$G$88,Certification!$G$104))</f>
        <v/>
      </c>
      <c r="BK62" s="174"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229"/>
      <c r="D63" s="30"/>
      <c r="E63" s="232"/>
      <c r="F63" s="232"/>
      <c r="G63" s="232"/>
      <c r="H63" s="31"/>
      <c r="I63" s="30"/>
      <c r="J63" s="31"/>
      <c r="K63" s="31"/>
      <c r="L63" s="31"/>
      <c r="M63" s="49"/>
      <c r="N63" s="31"/>
      <c r="O63" s="49"/>
      <c r="P63" s="31"/>
      <c r="Q63" s="45"/>
      <c r="R63" s="30"/>
      <c r="S63" s="30"/>
      <c r="T63" s="223"/>
      <c r="U63" s="30"/>
      <c r="V63" s="30"/>
      <c r="W63" s="219"/>
      <c r="X63" s="226"/>
      <c r="Y63" s="15"/>
      <c r="Z63" s="16" t="str">
        <f t="shared" si="3"/>
        <v/>
      </c>
      <c r="AA63" s="16" t="str">
        <f t="shared" si="4"/>
        <v/>
      </c>
      <c r="AB63" s="16" t="str">
        <f t="shared" si="5"/>
        <v/>
      </c>
      <c r="AC63" s="16" t="str">
        <f t="shared" si="6"/>
        <v/>
      </c>
      <c r="AD63" s="16" t="str">
        <f t="shared" si="7"/>
        <v/>
      </c>
      <c r="AE63" s="16" t="str">
        <f t="shared" si="8"/>
        <v/>
      </c>
      <c r="AF63" s="16" t="str">
        <f t="shared" si="9"/>
        <v/>
      </c>
      <c r="AG63" s="16" t="str">
        <f t="shared" si="10"/>
        <v/>
      </c>
      <c r="AH63" s="16" t="str">
        <f t="shared" si="11"/>
        <v/>
      </c>
      <c r="AI63" s="16" t="str">
        <f t="shared" si="12"/>
        <v/>
      </c>
      <c r="AJ63" s="16" t="str">
        <f t="shared" si="13"/>
        <v/>
      </c>
      <c r="AK63" s="16" t="str">
        <f t="shared" si="14"/>
        <v/>
      </c>
      <c r="AL63" s="16" t="str">
        <f t="shared" si="15"/>
        <v/>
      </c>
      <c r="AM63" s="16" t="str">
        <f t="shared" si="16"/>
        <v/>
      </c>
      <c r="AN63" s="16" t="str">
        <f t="shared" si="17"/>
        <v/>
      </c>
      <c r="AO63" s="16" t="str">
        <f t="shared" si="18"/>
        <v/>
      </c>
      <c r="AP63" s="16" t="str">
        <f t="shared" si="19"/>
        <v/>
      </c>
      <c r="AQ63" s="16" t="str">
        <f t="shared" si="20"/>
        <v/>
      </c>
      <c r="AR63" s="16" t="str">
        <f t="shared" si="21"/>
        <v/>
      </c>
      <c r="AS63" s="16" t="str">
        <f t="shared" si="22"/>
        <v/>
      </c>
      <c r="AT63" s="16" t="str">
        <f t="shared" si="23"/>
        <v/>
      </c>
      <c r="AU63" s="16" t="str">
        <f t="shared" si="24"/>
        <v/>
      </c>
      <c r="AV63" s="17"/>
      <c r="AY63" s="42"/>
      <c r="AZ63" s="42"/>
      <c r="BA63" s="42"/>
      <c r="BB63" s="58" t="str">
        <f t="shared" si="25"/>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4" t="str">
        <f>IF(ISBLANK($D63),"",CHOOSE($D63,Certification!$G$39,Certification!$G$55,Certification!$G$71,Certification!$G$87,Certification!$G$103))</f>
        <v/>
      </c>
      <c r="BJ63" s="174" t="str">
        <f>IF(ISBLANK($D63),"",CHOOSE($D63,Certification!$G$40,Certification!$G$56,Certification!$G$72,Certification!$G$88,Certification!$G$104))</f>
        <v/>
      </c>
      <c r="BK63" s="174"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229"/>
      <c r="D64" s="30"/>
      <c r="E64" s="232"/>
      <c r="F64" s="232"/>
      <c r="G64" s="232"/>
      <c r="H64" s="31"/>
      <c r="I64" s="30"/>
      <c r="J64" s="31"/>
      <c r="K64" s="31"/>
      <c r="L64" s="31"/>
      <c r="M64" s="49"/>
      <c r="N64" s="31"/>
      <c r="O64" s="49"/>
      <c r="P64" s="31"/>
      <c r="Q64" s="45"/>
      <c r="R64" s="30"/>
      <c r="S64" s="30"/>
      <c r="T64" s="223"/>
      <c r="U64" s="30"/>
      <c r="V64" s="30"/>
      <c r="W64" s="219"/>
      <c r="X64" s="226"/>
      <c r="Y64" s="15"/>
      <c r="Z64" s="16" t="str">
        <f t="shared" si="3"/>
        <v/>
      </c>
      <c r="AA64" s="16" t="str">
        <f t="shared" si="4"/>
        <v/>
      </c>
      <c r="AB64" s="16" t="str">
        <f t="shared" si="5"/>
        <v/>
      </c>
      <c r="AC64" s="16" t="str">
        <f t="shared" si="6"/>
        <v/>
      </c>
      <c r="AD64" s="16" t="str">
        <f t="shared" si="7"/>
        <v/>
      </c>
      <c r="AE64" s="16" t="str">
        <f t="shared" si="8"/>
        <v/>
      </c>
      <c r="AF64" s="16" t="str">
        <f t="shared" si="9"/>
        <v/>
      </c>
      <c r="AG64" s="16" t="str">
        <f t="shared" si="10"/>
        <v/>
      </c>
      <c r="AH64" s="16" t="str">
        <f t="shared" si="11"/>
        <v/>
      </c>
      <c r="AI64" s="16" t="str">
        <f t="shared" si="12"/>
        <v/>
      </c>
      <c r="AJ64" s="16" t="str">
        <f t="shared" si="13"/>
        <v/>
      </c>
      <c r="AK64" s="16" t="str">
        <f t="shared" si="14"/>
        <v/>
      </c>
      <c r="AL64" s="16" t="str">
        <f t="shared" si="15"/>
        <v/>
      </c>
      <c r="AM64" s="16" t="str">
        <f t="shared" si="16"/>
        <v/>
      </c>
      <c r="AN64" s="16" t="str">
        <f t="shared" si="17"/>
        <v/>
      </c>
      <c r="AO64" s="16" t="str">
        <f t="shared" si="18"/>
        <v/>
      </c>
      <c r="AP64" s="16" t="str">
        <f t="shared" si="19"/>
        <v/>
      </c>
      <c r="AQ64" s="16" t="str">
        <f t="shared" si="20"/>
        <v/>
      </c>
      <c r="AR64" s="16" t="str">
        <f t="shared" si="21"/>
        <v/>
      </c>
      <c r="AS64" s="16" t="str">
        <f t="shared" si="22"/>
        <v/>
      </c>
      <c r="AT64" s="16" t="str">
        <f t="shared" si="23"/>
        <v/>
      </c>
      <c r="AU64" s="16" t="str">
        <f t="shared" si="24"/>
        <v/>
      </c>
      <c r="AV64" s="17"/>
      <c r="AY64" s="42"/>
      <c r="AZ64" s="42"/>
      <c r="BA64" s="42"/>
      <c r="BB64" s="58" t="str">
        <f t="shared" si="25"/>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4" t="str">
        <f>IF(ISBLANK($D64),"",CHOOSE($D64,Certification!$G$39,Certification!$G$55,Certification!$G$71,Certification!$G$87,Certification!$G$103))</f>
        <v/>
      </c>
      <c r="BJ64" s="174" t="str">
        <f>IF(ISBLANK($D64),"",CHOOSE($D64,Certification!$G$40,Certification!$G$56,Certification!$G$72,Certification!$G$88,Certification!$G$104))</f>
        <v/>
      </c>
      <c r="BK64" s="174"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229"/>
      <c r="D65" s="30"/>
      <c r="E65" s="232"/>
      <c r="F65" s="232"/>
      <c r="G65" s="232"/>
      <c r="H65" s="31"/>
      <c r="I65" s="30"/>
      <c r="J65" s="31"/>
      <c r="K65" s="31"/>
      <c r="L65" s="31"/>
      <c r="M65" s="49"/>
      <c r="N65" s="31"/>
      <c r="O65" s="49"/>
      <c r="P65" s="31"/>
      <c r="Q65" s="45"/>
      <c r="R65" s="30"/>
      <c r="S65" s="30"/>
      <c r="T65" s="223"/>
      <c r="U65" s="30"/>
      <c r="V65" s="30"/>
      <c r="W65" s="219"/>
      <c r="X65" s="226"/>
      <c r="Y65" s="15"/>
      <c r="Z65" s="16" t="str">
        <f t="shared" si="3"/>
        <v/>
      </c>
      <c r="AA65" s="16" t="str">
        <f t="shared" si="4"/>
        <v/>
      </c>
      <c r="AB65" s="16" t="str">
        <f t="shared" si="5"/>
        <v/>
      </c>
      <c r="AC65" s="16" t="str">
        <f t="shared" si="6"/>
        <v/>
      </c>
      <c r="AD65" s="16" t="str">
        <f t="shared" si="7"/>
        <v/>
      </c>
      <c r="AE65" s="16" t="str">
        <f t="shared" si="8"/>
        <v/>
      </c>
      <c r="AF65" s="16" t="str">
        <f t="shared" si="9"/>
        <v/>
      </c>
      <c r="AG65" s="16" t="str">
        <f t="shared" si="10"/>
        <v/>
      </c>
      <c r="AH65" s="16" t="str">
        <f t="shared" si="11"/>
        <v/>
      </c>
      <c r="AI65" s="16" t="str">
        <f t="shared" si="12"/>
        <v/>
      </c>
      <c r="AJ65" s="16" t="str">
        <f t="shared" si="13"/>
        <v/>
      </c>
      <c r="AK65" s="16" t="str">
        <f t="shared" si="14"/>
        <v/>
      </c>
      <c r="AL65" s="16" t="str">
        <f t="shared" si="15"/>
        <v/>
      </c>
      <c r="AM65" s="16" t="str">
        <f t="shared" si="16"/>
        <v/>
      </c>
      <c r="AN65" s="16" t="str">
        <f t="shared" si="17"/>
        <v/>
      </c>
      <c r="AO65" s="16" t="str">
        <f t="shared" si="18"/>
        <v/>
      </c>
      <c r="AP65" s="16" t="str">
        <f t="shared" si="19"/>
        <v/>
      </c>
      <c r="AQ65" s="16" t="str">
        <f t="shared" si="20"/>
        <v/>
      </c>
      <c r="AR65" s="16" t="str">
        <f t="shared" si="21"/>
        <v/>
      </c>
      <c r="AS65" s="16" t="str">
        <f t="shared" si="22"/>
        <v/>
      </c>
      <c r="AT65" s="16" t="str">
        <f t="shared" si="23"/>
        <v/>
      </c>
      <c r="AU65" s="16" t="str">
        <f t="shared" si="24"/>
        <v/>
      </c>
      <c r="AV65" s="17"/>
      <c r="AY65" s="42"/>
      <c r="AZ65" s="42"/>
      <c r="BA65" s="42"/>
      <c r="BB65" s="58" t="str">
        <f t="shared" si="25"/>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4" t="str">
        <f>IF(ISBLANK($D65),"",CHOOSE($D65,Certification!$G$39,Certification!$G$55,Certification!$G$71,Certification!$G$87,Certification!$G$103))</f>
        <v/>
      </c>
      <c r="BJ65" s="174" t="str">
        <f>IF(ISBLANK($D65),"",CHOOSE($D65,Certification!$G$40,Certification!$G$56,Certification!$G$72,Certification!$G$88,Certification!$G$104))</f>
        <v/>
      </c>
      <c r="BK65" s="174"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229"/>
      <c r="D66" s="30"/>
      <c r="E66" s="232"/>
      <c r="F66" s="232"/>
      <c r="G66" s="232"/>
      <c r="H66" s="31"/>
      <c r="I66" s="30"/>
      <c r="J66" s="31"/>
      <c r="K66" s="31"/>
      <c r="L66" s="31"/>
      <c r="M66" s="49"/>
      <c r="N66" s="31"/>
      <c r="O66" s="49"/>
      <c r="P66" s="31"/>
      <c r="Q66" s="45"/>
      <c r="R66" s="30"/>
      <c r="S66" s="30"/>
      <c r="T66" s="223"/>
      <c r="U66" s="30"/>
      <c r="V66" s="30"/>
      <c r="W66" s="219"/>
      <c r="X66" s="226"/>
      <c r="Y66" s="15"/>
      <c r="Z66" s="16" t="str">
        <f t="shared" si="3"/>
        <v/>
      </c>
      <c r="AA66" s="16" t="str">
        <f t="shared" si="4"/>
        <v/>
      </c>
      <c r="AB66" s="16" t="str">
        <f t="shared" si="5"/>
        <v/>
      </c>
      <c r="AC66" s="16" t="str">
        <f t="shared" si="6"/>
        <v/>
      </c>
      <c r="AD66" s="16" t="str">
        <f t="shared" si="7"/>
        <v/>
      </c>
      <c r="AE66" s="16" t="str">
        <f t="shared" si="8"/>
        <v/>
      </c>
      <c r="AF66" s="16" t="str">
        <f t="shared" si="9"/>
        <v/>
      </c>
      <c r="AG66" s="16" t="str">
        <f t="shared" si="10"/>
        <v/>
      </c>
      <c r="AH66" s="16" t="str">
        <f t="shared" si="11"/>
        <v/>
      </c>
      <c r="AI66" s="16" t="str">
        <f t="shared" si="12"/>
        <v/>
      </c>
      <c r="AJ66" s="16" t="str">
        <f t="shared" si="13"/>
        <v/>
      </c>
      <c r="AK66" s="16" t="str">
        <f t="shared" si="14"/>
        <v/>
      </c>
      <c r="AL66" s="16" t="str">
        <f t="shared" si="15"/>
        <v/>
      </c>
      <c r="AM66" s="16" t="str">
        <f t="shared" si="16"/>
        <v/>
      </c>
      <c r="AN66" s="16" t="str">
        <f t="shared" si="17"/>
        <v/>
      </c>
      <c r="AO66" s="16" t="str">
        <f t="shared" si="18"/>
        <v/>
      </c>
      <c r="AP66" s="16" t="str">
        <f t="shared" si="19"/>
        <v/>
      </c>
      <c r="AQ66" s="16" t="str">
        <f t="shared" si="20"/>
        <v/>
      </c>
      <c r="AR66" s="16" t="str">
        <f t="shared" si="21"/>
        <v/>
      </c>
      <c r="AS66" s="16" t="str">
        <f t="shared" si="22"/>
        <v/>
      </c>
      <c r="AT66" s="16" t="str">
        <f t="shared" si="23"/>
        <v/>
      </c>
      <c r="AU66" s="16" t="str">
        <f t="shared" si="24"/>
        <v/>
      </c>
      <c r="AV66" s="17"/>
      <c r="AY66" s="43"/>
      <c r="AZ66" s="42"/>
      <c r="BA66" s="42"/>
      <c r="BB66" s="58" t="str">
        <f t="shared" si="25"/>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4" t="str">
        <f>IF(ISBLANK($D66),"",CHOOSE($D66,Certification!$G$39,Certification!$G$55,Certification!$G$71,Certification!$G$87,Certification!$G$103))</f>
        <v/>
      </c>
      <c r="BJ66" s="174" t="str">
        <f>IF(ISBLANK($D66),"",CHOOSE($D66,Certification!$G$40,Certification!$G$56,Certification!$G$72,Certification!$G$88,Certification!$G$104))</f>
        <v/>
      </c>
      <c r="BK66" s="174"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229"/>
      <c r="D67" s="30"/>
      <c r="E67" s="232"/>
      <c r="F67" s="232"/>
      <c r="G67" s="232"/>
      <c r="H67" s="31"/>
      <c r="I67" s="30"/>
      <c r="J67" s="31"/>
      <c r="K67" s="31"/>
      <c r="L67" s="31"/>
      <c r="M67" s="49"/>
      <c r="N67" s="31"/>
      <c r="O67" s="49"/>
      <c r="P67" s="31"/>
      <c r="Q67" s="45"/>
      <c r="R67" s="30"/>
      <c r="S67" s="30"/>
      <c r="T67" s="223"/>
      <c r="U67" s="30"/>
      <c r="V67" s="30"/>
      <c r="W67" s="219"/>
      <c r="X67" s="226"/>
      <c r="Y67" s="15"/>
      <c r="Z67" s="16" t="str">
        <f t="shared" si="3"/>
        <v/>
      </c>
      <c r="AA67" s="16" t="str">
        <f t="shared" si="4"/>
        <v/>
      </c>
      <c r="AB67" s="16" t="str">
        <f t="shared" si="5"/>
        <v/>
      </c>
      <c r="AC67" s="16" t="str">
        <f t="shared" si="6"/>
        <v/>
      </c>
      <c r="AD67" s="16" t="str">
        <f t="shared" si="7"/>
        <v/>
      </c>
      <c r="AE67" s="16" t="str">
        <f t="shared" si="8"/>
        <v/>
      </c>
      <c r="AF67" s="16" t="str">
        <f t="shared" si="9"/>
        <v/>
      </c>
      <c r="AG67" s="16" t="str">
        <f t="shared" si="10"/>
        <v/>
      </c>
      <c r="AH67" s="16" t="str">
        <f t="shared" si="11"/>
        <v/>
      </c>
      <c r="AI67" s="16" t="str">
        <f t="shared" si="12"/>
        <v/>
      </c>
      <c r="AJ67" s="16" t="str">
        <f t="shared" si="13"/>
        <v/>
      </c>
      <c r="AK67" s="16" t="str">
        <f t="shared" si="14"/>
        <v/>
      </c>
      <c r="AL67" s="16" t="str">
        <f t="shared" si="15"/>
        <v/>
      </c>
      <c r="AM67" s="16" t="str">
        <f t="shared" si="16"/>
        <v/>
      </c>
      <c r="AN67" s="16" t="str">
        <f t="shared" si="17"/>
        <v/>
      </c>
      <c r="AO67" s="16" t="str">
        <f t="shared" si="18"/>
        <v/>
      </c>
      <c r="AP67" s="16" t="str">
        <f t="shared" si="19"/>
        <v/>
      </c>
      <c r="AQ67" s="16" t="str">
        <f t="shared" si="20"/>
        <v/>
      </c>
      <c r="AR67" s="16" t="str">
        <f t="shared" si="21"/>
        <v/>
      </c>
      <c r="AS67" s="16" t="str">
        <f t="shared" si="22"/>
        <v/>
      </c>
      <c r="AT67" s="16" t="str">
        <f t="shared" si="23"/>
        <v/>
      </c>
      <c r="AU67" s="16" t="str">
        <f t="shared" si="24"/>
        <v/>
      </c>
      <c r="AV67" s="17"/>
      <c r="AY67" s="43"/>
      <c r="AZ67" s="42"/>
      <c r="BA67" s="42"/>
      <c r="BB67" s="58" t="str">
        <f t="shared" si="25"/>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4" t="str">
        <f>IF(ISBLANK($D67),"",CHOOSE($D67,Certification!$G$39,Certification!$G$55,Certification!$G$71,Certification!$G$87,Certification!$G$103))</f>
        <v/>
      </c>
      <c r="BJ67" s="174" t="str">
        <f>IF(ISBLANK($D67),"",CHOOSE($D67,Certification!$G$40,Certification!$G$56,Certification!$G$72,Certification!$G$88,Certification!$G$104))</f>
        <v/>
      </c>
      <c r="BK67" s="174"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229"/>
      <c r="D68" s="30"/>
      <c r="E68" s="232"/>
      <c r="F68" s="232"/>
      <c r="G68" s="232"/>
      <c r="H68" s="31"/>
      <c r="I68" s="30"/>
      <c r="J68" s="31"/>
      <c r="K68" s="31"/>
      <c r="L68" s="31"/>
      <c r="M68" s="49"/>
      <c r="N68" s="31"/>
      <c r="O68" s="49"/>
      <c r="P68" s="31"/>
      <c r="Q68" s="45"/>
      <c r="R68" s="30"/>
      <c r="S68" s="30"/>
      <c r="T68" s="223"/>
      <c r="U68" s="30"/>
      <c r="V68" s="30"/>
      <c r="W68" s="219"/>
      <c r="X68" s="226"/>
      <c r="Y68" s="15"/>
      <c r="Z68" s="16" t="str">
        <f t="shared" si="3"/>
        <v/>
      </c>
      <c r="AA68" s="16" t="str">
        <f t="shared" si="4"/>
        <v/>
      </c>
      <c r="AB68" s="16" t="str">
        <f t="shared" si="5"/>
        <v/>
      </c>
      <c r="AC68" s="16" t="str">
        <f t="shared" si="6"/>
        <v/>
      </c>
      <c r="AD68" s="16" t="str">
        <f t="shared" si="7"/>
        <v/>
      </c>
      <c r="AE68" s="16" t="str">
        <f t="shared" si="8"/>
        <v/>
      </c>
      <c r="AF68" s="16" t="str">
        <f t="shared" si="9"/>
        <v/>
      </c>
      <c r="AG68" s="16" t="str">
        <f t="shared" si="10"/>
        <v/>
      </c>
      <c r="AH68" s="16" t="str">
        <f t="shared" si="11"/>
        <v/>
      </c>
      <c r="AI68" s="16" t="str">
        <f t="shared" si="12"/>
        <v/>
      </c>
      <c r="AJ68" s="16" t="str">
        <f t="shared" si="13"/>
        <v/>
      </c>
      <c r="AK68" s="16" t="str">
        <f t="shared" si="14"/>
        <v/>
      </c>
      <c r="AL68" s="16" t="str">
        <f t="shared" si="15"/>
        <v/>
      </c>
      <c r="AM68" s="16" t="str">
        <f t="shared" si="16"/>
        <v/>
      </c>
      <c r="AN68" s="16" t="str">
        <f t="shared" si="17"/>
        <v/>
      </c>
      <c r="AO68" s="16" t="str">
        <f t="shared" si="18"/>
        <v/>
      </c>
      <c r="AP68" s="16" t="str">
        <f t="shared" si="19"/>
        <v/>
      </c>
      <c r="AQ68" s="16" t="str">
        <f t="shared" si="20"/>
        <v/>
      </c>
      <c r="AR68" s="16" t="str">
        <f t="shared" si="21"/>
        <v/>
      </c>
      <c r="AS68" s="16" t="str">
        <f t="shared" si="22"/>
        <v/>
      </c>
      <c r="AT68" s="16" t="str">
        <f t="shared" si="23"/>
        <v/>
      </c>
      <c r="AU68" s="16" t="str">
        <f t="shared" si="24"/>
        <v/>
      </c>
      <c r="AV68" s="17"/>
      <c r="AY68" s="43"/>
      <c r="AZ68" s="42"/>
      <c r="BA68" s="42"/>
      <c r="BB68" s="58" t="str">
        <f t="shared" si="25"/>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4" t="str">
        <f>IF(ISBLANK($D68),"",CHOOSE($D68,Certification!$G$39,Certification!$G$55,Certification!$G$71,Certification!$G$87,Certification!$G$103))</f>
        <v/>
      </c>
      <c r="BJ68" s="174" t="str">
        <f>IF(ISBLANK($D68),"",CHOOSE($D68,Certification!$G$40,Certification!$G$56,Certification!$G$72,Certification!$G$88,Certification!$G$104))</f>
        <v/>
      </c>
      <c r="BK68" s="174"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229"/>
      <c r="D69" s="30"/>
      <c r="E69" s="232"/>
      <c r="F69" s="232"/>
      <c r="G69" s="232"/>
      <c r="H69" s="31"/>
      <c r="I69" s="30"/>
      <c r="J69" s="31"/>
      <c r="K69" s="31"/>
      <c r="L69" s="31"/>
      <c r="M69" s="49"/>
      <c r="N69" s="31"/>
      <c r="O69" s="49"/>
      <c r="P69" s="31"/>
      <c r="Q69" s="45"/>
      <c r="R69" s="30"/>
      <c r="S69" s="30"/>
      <c r="T69" s="223"/>
      <c r="U69" s="30"/>
      <c r="V69" s="30"/>
      <c r="W69" s="219"/>
      <c r="X69" s="226"/>
      <c r="Y69" s="15"/>
      <c r="Z69" s="16" t="str">
        <f t="shared" si="3"/>
        <v/>
      </c>
      <c r="AA69" s="16" t="str">
        <f t="shared" si="4"/>
        <v/>
      </c>
      <c r="AB69" s="16" t="str">
        <f t="shared" si="5"/>
        <v/>
      </c>
      <c r="AC69" s="16" t="str">
        <f t="shared" si="6"/>
        <v/>
      </c>
      <c r="AD69" s="16" t="str">
        <f t="shared" si="7"/>
        <v/>
      </c>
      <c r="AE69" s="16" t="str">
        <f t="shared" si="8"/>
        <v/>
      </c>
      <c r="AF69" s="16" t="str">
        <f t="shared" si="9"/>
        <v/>
      </c>
      <c r="AG69" s="16" t="str">
        <f t="shared" si="10"/>
        <v/>
      </c>
      <c r="AH69" s="16" t="str">
        <f t="shared" si="11"/>
        <v/>
      </c>
      <c r="AI69" s="16" t="str">
        <f t="shared" si="12"/>
        <v/>
      </c>
      <c r="AJ69" s="16" t="str">
        <f t="shared" si="13"/>
        <v/>
      </c>
      <c r="AK69" s="16" t="str">
        <f t="shared" si="14"/>
        <v/>
      </c>
      <c r="AL69" s="16" t="str">
        <f t="shared" si="15"/>
        <v/>
      </c>
      <c r="AM69" s="16" t="str">
        <f t="shared" si="16"/>
        <v/>
      </c>
      <c r="AN69" s="16" t="str">
        <f t="shared" si="17"/>
        <v/>
      </c>
      <c r="AO69" s="16" t="str">
        <f t="shared" si="18"/>
        <v/>
      </c>
      <c r="AP69" s="16" t="str">
        <f t="shared" si="19"/>
        <v/>
      </c>
      <c r="AQ69" s="16" t="str">
        <f t="shared" si="20"/>
        <v/>
      </c>
      <c r="AR69" s="16" t="str">
        <f t="shared" si="21"/>
        <v/>
      </c>
      <c r="AS69" s="16" t="str">
        <f t="shared" si="22"/>
        <v/>
      </c>
      <c r="AT69" s="16" t="str">
        <f t="shared" si="23"/>
        <v/>
      </c>
      <c r="AU69" s="16" t="str">
        <f t="shared" si="24"/>
        <v/>
      </c>
      <c r="AV69" s="17"/>
      <c r="AY69" s="43"/>
      <c r="AZ69" s="42"/>
      <c r="BA69" s="42"/>
      <c r="BB69" s="58" t="str">
        <f t="shared" si="25"/>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4" t="str">
        <f>IF(ISBLANK($D69),"",CHOOSE($D69,Certification!$G$39,Certification!$G$55,Certification!$G$71,Certification!$G$87,Certification!$G$103))</f>
        <v/>
      </c>
      <c r="BJ69" s="174" t="str">
        <f>IF(ISBLANK($D69),"",CHOOSE($D69,Certification!$G$40,Certification!$G$56,Certification!$G$72,Certification!$G$88,Certification!$G$104))</f>
        <v/>
      </c>
      <c r="BK69" s="174"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229"/>
      <c r="D70" s="30"/>
      <c r="E70" s="232"/>
      <c r="F70" s="232"/>
      <c r="G70" s="232"/>
      <c r="H70" s="31"/>
      <c r="I70" s="30"/>
      <c r="J70" s="31"/>
      <c r="K70" s="31"/>
      <c r="L70" s="31"/>
      <c r="M70" s="49"/>
      <c r="N70" s="31"/>
      <c r="O70" s="49"/>
      <c r="P70" s="31"/>
      <c r="Q70" s="45"/>
      <c r="R70" s="30"/>
      <c r="S70" s="30"/>
      <c r="T70" s="223"/>
      <c r="U70" s="30"/>
      <c r="V70" s="30"/>
      <c r="W70" s="219"/>
      <c r="X70" s="226"/>
      <c r="Y70" s="15"/>
      <c r="Z70" s="16" t="str">
        <f t="shared" si="3"/>
        <v/>
      </c>
      <c r="AA70" s="16" t="str">
        <f t="shared" si="4"/>
        <v/>
      </c>
      <c r="AB70" s="16" t="str">
        <f t="shared" si="5"/>
        <v/>
      </c>
      <c r="AC70" s="16" t="str">
        <f t="shared" si="6"/>
        <v/>
      </c>
      <c r="AD70" s="16" t="str">
        <f t="shared" si="7"/>
        <v/>
      </c>
      <c r="AE70" s="16" t="str">
        <f t="shared" si="8"/>
        <v/>
      </c>
      <c r="AF70" s="16" t="str">
        <f t="shared" si="9"/>
        <v/>
      </c>
      <c r="AG70" s="16" t="str">
        <f t="shared" si="10"/>
        <v/>
      </c>
      <c r="AH70" s="16" t="str">
        <f t="shared" si="11"/>
        <v/>
      </c>
      <c r="AI70" s="16" t="str">
        <f t="shared" si="12"/>
        <v/>
      </c>
      <c r="AJ70" s="16" t="str">
        <f t="shared" si="13"/>
        <v/>
      </c>
      <c r="AK70" s="16" t="str">
        <f t="shared" si="14"/>
        <v/>
      </c>
      <c r="AL70" s="16" t="str">
        <f t="shared" si="15"/>
        <v/>
      </c>
      <c r="AM70" s="16" t="str">
        <f t="shared" si="16"/>
        <v/>
      </c>
      <c r="AN70" s="16" t="str">
        <f t="shared" si="17"/>
        <v/>
      </c>
      <c r="AO70" s="16" t="str">
        <f t="shared" si="18"/>
        <v/>
      </c>
      <c r="AP70" s="16" t="str">
        <f t="shared" si="19"/>
        <v/>
      </c>
      <c r="AQ70" s="16" t="str">
        <f t="shared" si="20"/>
        <v/>
      </c>
      <c r="AR70" s="16" t="str">
        <f t="shared" si="21"/>
        <v/>
      </c>
      <c r="AS70" s="16" t="str">
        <f t="shared" si="22"/>
        <v/>
      </c>
      <c r="AT70" s="16" t="str">
        <f t="shared" si="23"/>
        <v/>
      </c>
      <c r="AU70" s="16" t="str">
        <f t="shared" si="24"/>
        <v/>
      </c>
      <c r="AV70" s="17"/>
      <c r="AY70" s="43"/>
      <c r="AZ70" s="42"/>
      <c r="BA70" s="42"/>
      <c r="BB70" s="58" t="str">
        <f t="shared" si="25"/>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4" t="str">
        <f>IF(ISBLANK($D70),"",CHOOSE($D70,Certification!$G$39,Certification!$G$55,Certification!$G$71,Certification!$G$87,Certification!$G$103))</f>
        <v/>
      </c>
      <c r="BJ70" s="174" t="str">
        <f>IF(ISBLANK($D70),"",CHOOSE($D70,Certification!$G$40,Certification!$G$56,Certification!$G$72,Certification!$G$88,Certification!$G$104))</f>
        <v/>
      </c>
      <c r="BK70" s="174"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229"/>
      <c r="D71" s="30"/>
      <c r="E71" s="232"/>
      <c r="F71" s="232"/>
      <c r="G71" s="232"/>
      <c r="H71" s="31"/>
      <c r="I71" s="30"/>
      <c r="J71" s="31"/>
      <c r="K71" s="31"/>
      <c r="L71" s="31"/>
      <c r="M71" s="49"/>
      <c r="N71" s="31"/>
      <c r="O71" s="49"/>
      <c r="P71" s="31"/>
      <c r="Q71" s="45"/>
      <c r="R71" s="30"/>
      <c r="S71" s="30"/>
      <c r="T71" s="223"/>
      <c r="U71" s="30"/>
      <c r="V71" s="30"/>
      <c r="W71" s="219"/>
      <c r="X71" s="226"/>
      <c r="Y71" s="15"/>
      <c r="Z71" s="16" t="str">
        <f t="shared" si="3"/>
        <v/>
      </c>
      <c r="AA71" s="16" t="str">
        <f t="shared" si="4"/>
        <v/>
      </c>
      <c r="AB71" s="16" t="str">
        <f t="shared" si="5"/>
        <v/>
      </c>
      <c r="AC71" s="16" t="str">
        <f t="shared" si="6"/>
        <v/>
      </c>
      <c r="AD71" s="16" t="str">
        <f t="shared" si="7"/>
        <v/>
      </c>
      <c r="AE71" s="16" t="str">
        <f t="shared" si="8"/>
        <v/>
      </c>
      <c r="AF71" s="16" t="str">
        <f t="shared" si="9"/>
        <v/>
      </c>
      <c r="AG71" s="16" t="str">
        <f t="shared" si="10"/>
        <v/>
      </c>
      <c r="AH71" s="16" t="str">
        <f t="shared" si="11"/>
        <v/>
      </c>
      <c r="AI71" s="16" t="str">
        <f t="shared" si="12"/>
        <v/>
      </c>
      <c r="AJ71" s="16" t="str">
        <f t="shared" si="13"/>
        <v/>
      </c>
      <c r="AK71" s="16" t="str">
        <f t="shared" si="14"/>
        <v/>
      </c>
      <c r="AL71" s="16" t="str">
        <f t="shared" si="15"/>
        <v/>
      </c>
      <c r="AM71" s="16" t="str">
        <f t="shared" si="16"/>
        <v/>
      </c>
      <c r="AN71" s="16" t="str">
        <f t="shared" si="17"/>
        <v/>
      </c>
      <c r="AO71" s="16" t="str">
        <f t="shared" si="18"/>
        <v/>
      </c>
      <c r="AP71" s="16" t="str">
        <f t="shared" si="19"/>
        <v/>
      </c>
      <c r="AQ71" s="16" t="str">
        <f t="shared" si="20"/>
        <v/>
      </c>
      <c r="AR71" s="16" t="str">
        <f t="shared" si="21"/>
        <v/>
      </c>
      <c r="AS71" s="16" t="str">
        <f t="shared" si="22"/>
        <v/>
      </c>
      <c r="AT71" s="16" t="str">
        <f t="shared" si="23"/>
        <v/>
      </c>
      <c r="AU71" s="16" t="str">
        <f t="shared" si="24"/>
        <v/>
      </c>
      <c r="AV71" s="17"/>
      <c r="AY71" s="43"/>
      <c r="AZ71" s="42"/>
      <c r="BA71" s="42"/>
      <c r="BB71" s="58" t="str">
        <f t="shared" si="25"/>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4" t="str">
        <f>IF(ISBLANK($D71),"",CHOOSE($D71,Certification!$G$39,Certification!$G$55,Certification!$G$71,Certification!$G$87,Certification!$G$103))</f>
        <v/>
      </c>
      <c r="BJ71" s="174" t="str">
        <f>IF(ISBLANK($D71),"",CHOOSE($D71,Certification!$G$40,Certification!$G$56,Certification!$G$72,Certification!$G$88,Certification!$G$104))</f>
        <v/>
      </c>
      <c r="BK71" s="174"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229"/>
      <c r="D72" s="30"/>
      <c r="E72" s="232"/>
      <c r="F72" s="232"/>
      <c r="G72" s="232"/>
      <c r="H72" s="31"/>
      <c r="I72" s="30"/>
      <c r="J72" s="31"/>
      <c r="K72" s="31"/>
      <c r="L72" s="31"/>
      <c r="M72" s="49"/>
      <c r="N72" s="31"/>
      <c r="O72" s="49"/>
      <c r="P72" s="31"/>
      <c r="Q72" s="45"/>
      <c r="R72" s="30"/>
      <c r="S72" s="30"/>
      <c r="T72" s="223"/>
      <c r="U72" s="30"/>
      <c r="V72" s="30"/>
      <c r="W72" s="219"/>
      <c r="X72" s="226"/>
      <c r="Y72" s="15"/>
      <c r="Z72" s="16" t="str">
        <f t="shared" si="3"/>
        <v/>
      </c>
      <c r="AA72" s="16" t="str">
        <f t="shared" si="4"/>
        <v/>
      </c>
      <c r="AB72" s="16" t="str">
        <f t="shared" si="5"/>
        <v/>
      </c>
      <c r="AC72" s="16" t="str">
        <f t="shared" si="6"/>
        <v/>
      </c>
      <c r="AD72" s="16" t="str">
        <f t="shared" si="7"/>
        <v/>
      </c>
      <c r="AE72" s="16" t="str">
        <f t="shared" si="8"/>
        <v/>
      </c>
      <c r="AF72" s="16" t="str">
        <f t="shared" si="9"/>
        <v/>
      </c>
      <c r="AG72" s="16" t="str">
        <f t="shared" si="10"/>
        <v/>
      </c>
      <c r="AH72" s="16" t="str">
        <f t="shared" si="11"/>
        <v/>
      </c>
      <c r="AI72" s="16" t="str">
        <f t="shared" si="12"/>
        <v/>
      </c>
      <c r="AJ72" s="16" t="str">
        <f t="shared" si="13"/>
        <v/>
      </c>
      <c r="AK72" s="16" t="str">
        <f t="shared" si="14"/>
        <v/>
      </c>
      <c r="AL72" s="16" t="str">
        <f t="shared" si="15"/>
        <v/>
      </c>
      <c r="AM72" s="16" t="str">
        <f t="shared" si="16"/>
        <v/>
      </c>
      <c r="AN72" s="16" t="str">
        <f t="shared" si="17"/>
        <v/>
      </c>
      <c r="AO72" s="16" t="str">
        <f t="shared" si="18"/>
        <v/>
      </c>
      <c r="AP72" s="16" t="str">
        <f t="shared" si="19"/>
        <v/>
      </c>
      <c r="AQ72" s="16" t="str">
        <f t="shared" si="20"/>
        <v/>
      </c>
      <c r="AR72" s="16" t="str">
        <f t="shared" si="21"/>
        <v/>
      </c>
      <c r="AS72" s="16" t="str">
        <f t="shared" si="22"/>
        <v/>
      </c>
      <c r="AT72" s="16" t="str">
        <f t="shared" si="23"/>
        <v/>
      </c>
      <c r="AU72" s="16" t="str">
        <f t="shared" si="24"/>
        <v/>
      </c>
      <c r="AV72" s="17"/>
      <c r="AY72" s="43"/>
      <c r="AZ72" s="42"/>
      <c r="BA72" s="42"/>
      <c r="BB72" s="58" t="str">
        <f t="shared" si="25"/>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4" t="str">
        <f>IF(ISBLANK($D72),"",CHOOSE($D72,Certification!$G$39,Certification!$G$55,Certification!$G$71,Certification!$G$87,Certification!$G$103))</f>
        <v/>
      </c>
      <c r="BJ72" s="174" t="str">
        <f>IF(ISBLANK($D72),"",CHOOSE($D72,Certification!$G$40,Certification!$G$56,Certification!$G$72,Certification!$G$88,Certification!$G$104))</f>
        <v/>
      </c>
      <c r="BK72" s="174"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229"/>
      <c r="D73" s="30"/>
      <c r="E73" s="232"/>
      <c r="F73" s="232"/>
      <c r="G73" s="232"/>
      <c r="H73" s="31"/>
      <c r="I73" s="30"/>
      <c r="J73" s="31"/>
      <c r="K73" s="31"/>
      <c r="L73" s="31"/>
      <c r="M73" s="49"/>
      <c r="N73" s="31"/>
      <c r="O73" s="49"/>
      <c r="P73" s="31"/>
      <c r="Q73" s="45"/>
      <c r="R73" s="30"/>
      <c r="S73" s="30"/>
      <c r="T73" s="223"/>
      <c r="U73" s="30"/>
      <c r="V73" s="30"/>
      <c r="W73" s="219"/>
      <c r="X73" s="226"/>
      <c r="Y73" s="15"/>
      <c r="Z73" s="16" t="str">
        <f t="shared" si="3"/>
        <v/>
      </c>
      <c r="AA73" s="16" t="str">
        <f t="shared" si="4"/>
        <v/>
      </c>
      <c r="AB73" s="16" t="str">
        <f t="shared" si="5"/>
        <v/>
      </c>
      <c r="AC73" s="16" t="str">
        <f t="shared" si="6"/>
        <v/>
      </c>
      <c r="AD73" s="16" t="str">
        <f t="shared" si="7"/>
        <v/>
      </c>
      <c r="AE73" s="16" t="str">
        <f t="shared" si="8"/>
        <v/>
      </c>
      <c r="AF73" s="16" t="str">
        <f t="shared" si="9"/>
        <v/>
      </c>
      <c r="AG73" s="16" t="str">
        <f t="shared" si="10"/>
        <v/>
      </c>
      <c r="AH73" s="16" t="str">
        <f t="shared" si="11"/>
        <v/>
      </c>
      <c r="AI73" s="16" t="str">
        <f t="shared" si="12"/>
        <v/>
      </c>
      <c r="AJ73" s="16" t="str">
        <f t="shared" si="13"/>
        <v/>
      </c>
      <c r="AK73" s="16" t="str">
        <f t="shared" si="14"/>
        <v/>
      </c>
      <c r="AL73" s="16" t="str">
        <f t="shared" si="15"/>
        <v/>
      </c>
      <c r="AM73" s="16" t="str">
        <f t="shared" si="16"/>
        <v/>
      </c>
      <c r="AN73" s="16" t="str">
        <f t="shared" si="17"/>
        <v/>
      </c>
      <c r="AO73" s="16" t="str">
        <f t="shared" si="18"/>
        <v/>
      </c>
      <c r="AP73" s="16" t="str">
        <f t="shared" si="19"/>
        <v/>
      </c>
      <c r="AQ73" s="16" t="str">
        <f t="shared" si="20"/>
        <v/>
      </c>
      <c r="AR73" s="16" t="str">
        <f t="shared" si="21"/>
        <v/>
      </c>
      <c r="AS73" s="16" t="str">
        <f t="shared" si="22"/>
        <v/>
      </c>
      <c r="AT73" s="16" t="str">
        <f t="shared" si="23"/>
        <v/>
      </c>
      <c r="AU73" s="16" t="str">
        <f t="shared" si="24"/>
        <v/>
      </c>
      <c r="AV73" s="17"/>
      <c r="AZ73" s="19"/>
      <c r="BA73" s="19"/>
      <c r="BB73" s="58" t="str">
        <f t="shared" si="25"/>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4" t="str">
        <f>IF(ISBLANK($D73),"",CHOOSE($D73,Certification!$G$39,Certification!$G$55,Certification!$G$71,Certification!$G$87,Certification!$G$103))</f>
        <v/>
      </c>
      <c r="BJ73" s="174" t="str">
        <f>IF(ISBLANK($D73),"",CHOOSE($D73,Certification!$G$40,Certification!$G$56,Certification!$G$72,Certification!$G$88,Certification!$G$104))</f>
        <v/>
      </c>
      <c r="BK73" s="174"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229"/>
      <c r="D74" s="30"/>
      <c r="E74" s="232"/>
      <c r="F74" s="232"/>
      <c r="G74" s="232"/>
      <c r="H74" s="31"/>
      <c r="I74" s="30"/>
      <c r="J74" s="31"/>
      <c r="K74" s="31"/>
      <c r="L74" s="31"/>
      <c r="M74" s="49"/>
      <c r="N74" s="31"/>
      <c r="O74" s="49"/>
      <c r="P74" s="31"/>
      <c r="Q74" s="45"/>
      <c r="R74" s="30"/>
      <c r="S74" s="30"/>
      <c r="T74" s="223"/>
      <c r="U74" s="30"/>
      <c r="V74" s="30"/>
      <c r="W74" s="219"/>
      <c r="X74" s="226"/>
      <c r="Y74" s="15"/>
      <c r="Z74" s="16" t="str">
        <f t="shared" si="3"/>
        <v/>
      </c>
      <c r="AA74" s="16" t="str">
        <f t="shared" si="4"/>
        <v/>
      </c>
      <c r="AB74" s="16" t="str">
        <f t="shared" si="5"/>
        <v/>
      </c>
      <c r="AC74" s="16" t="str">
        <f t="shared" si="6"/>
        <v/>
      </c>
      <c r="AD74" s="16" t="str">
        <f t="shared" si="7"/>
        <v/>
      </c>
      <c r="AE74" s="16" t="str">
        <f t="shared" si="8"/>
        <v/>
      </c>
      <c r="AF74" s="16" t="str">
        <f t="shared" si="9"/>
        <v/>
      </c>
      <c r="AG74" s="16" t="str">
        <f t="shared" si="10"/>
        <v/>
      </c>
      <c r="AH74" s="16" t="str">
        <f t="shared" si="11"/>
        <v/>
      </c>
      <c r="AI74" s="16" t="str">
        <f t="shared" si="12"/>
        <v/>
      </c>
      <c r="AJ74" s="16" t="str">
        <f t="shared" si="13"/>
        <v/>
      </c>
      <c r="AK74" s="16" t="str">
        <f t="shared" si="14"/>
        <v/>
      </c>
      <c r="AL74" s="16" t="str">
        <f t="shared" si="15"/>
        <v/>
      </c>
      <c r="AM74" s="16" t="str">
        <f t="shared" si="16"/>
        <v/>
      </c>
      <c r="AN74" s="16" t="str">
        <f t="shared" si="17"/>
        <v/>
      </c>
      <c r="AO74" s="16" t="str">
        <f t="shared" si="18"/>
        <v/>
      </c>
      <c r="AP74" s="16" t="str">
        <f t="shared" si="19"/>
        <v/>
      </c>
      <c r="AQ74" s="16" t="str">
        <f t="shared" si="20"/>
        <v/>
      </c>
      <c r="AR74" s="16" t="str">
        <f t="shared" si="21"/>
        <v/>
      </c>
      <c r="AS74" s="16" t="str">
        <f t="shared" si="22"/>
        <v/>
      </c>
      <c r="AT74" s="16" t="str">
        <f t="shared" si="23"/>
        <v/>
      </c>
      <c r="AU74" s="16" t="str">
        <f t="shared" si="24"/>
        <v/>
      </c>
      <c r="AV74" s="17"/>
      <c r="AZ74" s="19"/>
      <c r="BA74" s="19"/>
      <c r="BB74" s="58" t="str">
        <f t="shared" si="25"/>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4" t="str">
        <f>IF(ISBLANK($D74),"",CHOOSE($D74,Certification!$G$39,Certification!$G$55,Certification!$G$71,Certification!$G$87,Certification!$G$103))</f>
        <v/>
      </c>
      <c r="BJ74" s="174" t="str">
        <f>IF(ISBLANK($D74),"",CHOOSE($D74,Certification!$G$40,Certification!$G$56,Certification!$G$72,Certification!$G$88,Certification!$G$104))</f>
        <v/>
      </c>
      <c r="BK74" s="174"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26">IF(COUNTIF(Z75:AU75,"")=No_of_Columns,"",IF(COUNTIF(Z75:AU75,"ok")=No_of_Columns,"ok","Error"))</f>
        <v/>
      </c>
      <c r="C75" s="229"/>
      <c r="D75" s="30"/>
      <c r="E75" s="232"/>
      <c r="F75" s="232"/>
      <c r="G75" s="232"/>
      <c r="H75" s="31"/>
      <c r="I75" s="30"/>
      <c r="J75" s="31"/>
      <c r="K75" s="31"/>
      <c r="L75" s="31"/>
      <c r="M75" s="49"/>
      <c r="N75" s="31"/>
      <c r="O75" s="49"/>
      <c r="P75" s="31"/>
      <c r="Q75" s="45"/>
      <c r="R75" s="30"/>
      <c r="S75" s="30"/>
      <c r="T75" s="223"/>
      <c r="U75" s="30"/>
      <c r="V75" s="30"/>
      <c r="W75" s="219"/>
      <c r="X75" s="226"/>
      <c r="Y75" s="15"/>
      <c r="Z75" s="16" t="str">
        <f t="shared" ref="Z75:Z109" si="27">IF(COUNTA($C75:$X75)=0,"",IF(ISBLANK($C75),"Empty cell","ok"))</f>
        <v/>
      </c>
      <c r="AA75" s="16" t="str">
        <f t="shared" ref="AA75:AA109" si="28">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29">IF(COUNTA($C75:$X75)=0,"",IF(ISBLANK($E75),"Empty cell","ok"))</f>
        <v/>
      </c>
      <c r="AC75" s="16" t="str">
        <f t="shared" ref="AC75:AC109" si="30">IF(COUNTA($C75:$X75)=0,"",IF(ISBLANK($F75),"Empty cell","ok"))</f>
        <v/>
      </c>
      <c r="AD75" s="16" t="str">
        <f t="shared" ref="AD75:AD109" si="31">IF(COUNTA($C75:$X75)=0,"",IF(ISBLANK($G75),"Empty cell","ok"))</f>
        <v/>
      </c>
      <c r="AE75" s="16" t="str">
        <f t="shared" ref="AE75:AE109" si="32">IF(COUNTA($C75:$X75)=0,"",IF(ISBLANK($H75),"Empty cell",IF(OR($H75="n",$H75="d",$H75="c",$H75="e",$H75="f"),"ok","Should be n, d, c, e, or f")))</f>
        <v/>
      </c>
      <c r="AF75" s="16" t="str">
        <f t="shared" ref="AF75:AF109" si="33">IF(COUNTA($C75:$X75)=0,"",IF(ISBLANK($I75),"Empty cell",IF($I75&lt;1,IF(No_of_Product_Classes=1,"Product Class should be '1'","Prod. Cl. should be an int. betw. 1 and "&amp;No_of_Product_Classes),IF($I75&gt;No_of_Product_Classes,IF(No_of_Product_Classes=1,"Product Class should be '1'","Prod. Cl. should be an int. betw. 1 and "&amp;No_of_Product_Classes),IF($I75=INT($I75),"ok",IF(No_of_Product_Classes=1,"Product Class should be '1'","Prod. Cl. should be an int. betw. 1 and "&amp;No_of_Product_Classes))))))</f>
        <v/>
      </c>
      <c r="AG75" s="16" t="str">
        <f t="shared" ref="AG75:AG109" si="34">IF(COUNTA($C75:$X75)=0,"","ok")</f>
        <v/>
      </c>
      <c r="AH75" s="16" t="str">
        <f t="shared" ref="AH75:AH109" si="35">IF(COUNTA($C75:$X75)=0,"",IF(H75="d","ok",IF(ISBLANK($K75),"Empty cell",IF(ISNUMBER(K75)=FALSE,"Entry should be a positive integer",IF($K75&lt;1,"Entry should be a positive integer",IF($K75=INT($K75),"ok","Entry should be a positive integer"))))))</f>
        <v/>
      </c>
      <c r="AI75" s="16" t="str">
        <f t="shared" ref="AI75:AI109" si="36">IF(COUNTA($C75:$X75)=0,"",IF(H75="d","ok",IF(ISBLANK(L75),"Empty cell",IF(L75="yes","ok",IF(L75="y","ok",IF(L75="no","ok",IF(L75="n","ok","Entry should be either 'yes', 'y', 'no' or 'n'")))))))</f>
        <v/>
      </c>
      <c r="AJ75" s="16" t="str">
        <f t="shared" ref="AJ75:AJ109" si="37">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6" t="str">
        <f t="shared" ref="AK75:AK109" si="38">IF(COUNTA($C75:$X75)=0,"",IF(H75="d","ok",IF(ISBLANK(N75),"Empty cell",IF(N75="yes","ok",IF(N75="y","ok",IF(N75="no","ok",IF(N75="n","ok","Entry should be either 'yes', 'y', 'no' or 'n'")))))))</f>
        <v/>
      </c>
      <c r="AL75" s="16" t="str">
        <f t="shared" ref="AL75:AL109" si="39">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6" t="str">
        <f t="shared" ref="AM75:AM109" si="40">IF(COUNTA($C75:$X75)=0,"",IF(H75="d","ok",IF(ISBLANK(P75),"Empty cell",IF(P75="yes","ok",IF(P75="y","ok",IF(P75="no","ok",IF(P75="n","ok","Entry should be either 'yes', 'y', 'no' or 'n'")))))))</f>
        <v/>
      </c>
      <c r="AN75" s="16" t="str">
        <f t="shared" ref="AN75:AN109" si="41">IF(COUNTA($C75:$X75)=0,"","ok")</f>
        <v/>
      </c>
      <c r="AO75" s="16" t="str">
        <f t="shared" ref="AO75:AO109" si="42">IF(COUNTA($C75:$X75)=0,"",IF(H75="d","ok",IF(ISBLANK($R75),"Empty cell",IF(ISNUMBER($R75),IF($R75&gt;0,"ok","Entry should be greater than 0"),"Entry should be a number"))))</f>
        <v/>
      </c>
      <c r="AP75" s="16" t="str">
        <f t="shared" ref="AP75:AP109" si="43">IF(COUNTA($C75:$X75)=0,"",IF(H75="d","ok",IF(ISBLANK(S75),"Empty cell",IF(S75="yes","ok",IF(S75="y","ok",IF(S75="no","ok",IF(S75="n","ok","Entry should be either 'yes', 'y', 'no' or 'n'")))))))</f>
        <v/>
      </c>
      <c r="AQ75" s="16" t="str">
        <f t="shared" ref="AQ75:AQ109" si="44">IF(COUNTA($C75:$X75)=0,"",IF(H75="d","ok",IF(ISBLANK($T75),"Empty cell",IF(OR(T75=1,T75=3),"ok","Entry should be '1' or '3'"))))</f>
        <v/>
      </c>
      <c r="AR75" s="16" t="str">
        <f t="shared" ref="AR75:AR109" si="45">IF(COUNTA($C75:$X75)=0,"","ok")</f>
        <v/>
      </c>
      <c r="AS75" s="16" t="str">
        <f t="shared" ref="AS75:AS109" si="46">IF(COUNTA($C75:$X75)=0,"",IF(H75="d","ok",IF(ISBLANK($V75),"Empty cell",IF(ISNUMBER($V75),IF($V75&gt;=1,IF($V75&gt;100,"Entry should be a percentage less than or equal to 100","ok"),"Entry should be a percentage greater than 0"),"Entry should be a number"))))</f>
        <v/>
      </c>
      <c r="AT75" s="16" t="str">
        <f t="shared" ref="AT75:AT109" si="47">IF(COUNTA($C75:$X75)=0,"",IF(H75="d","ok",IF(ISBLANK($W75),"Empty cell",IF(ISNUMBER($W75),IF($W75&gt;=1,IF($W75&gt;100,"Entry should be a percentage less than or equal to 100","ok"),"Entry should be a percentage greater than 0"),"Entry should be a number"))))</f>
        <v/>
      </c>
      <c r="AU75" s="16" t="str">
        <f t="shared" ref="AU75:AU109" si="48">IF(COUNTA($C75:$X75)=0,"","ok")</f>
        <v/>
      </c>
      <c r="AV75" s="17"/>
      <c r="AZ75" s="19"/>
      <c r="BA75" s="19"/>
      <c r="BB75" s="58" t="str">
        <f t="shared" ref="BB75:BB109" si="49">IF(AF75="ok",VLOOKUP(I75,PrClDesc,2),"")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4" t="str">
        <f>IF(ISBLANK($D75),"",CHOOSE($D75,Certification!$G$39,Certification!$G$55,Certification!$G$71,Certification!$G$87,Certification!$G$103))</f>
        <v/>
      </c>
      <c r="BJ75" s="174" t="str">
        <f>IF(ISBLANK($D75),"",CHOOSE($D75,Certification!$G$40,Certification!$G$56,Certification!$G$72,Certification!$G$88,Certification!$G$104))</f>
        <v/>
      </c>
      <c r="BK75" s="174"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26"/>
        <v/>
      </c>
      <c r="C76" s="229"/>
      <c r="D76" s="30"/>
      <c r="E76" s="232"/>
      <c r="F76" s="232"/>
      <c r="G76" s="232"/>
      <c r="H76" s="31"/>
      <c r="I76" s="30"/>
      <c r="J76" s="31"/>
      <c r="K76" s="31"/>
      <c r="L76" s="31"/>
      <c r="M76" s="49"/>
      <c r="N76" s="31"/>
      <c r="O76" s="49"/>
      <c r="P76" s="31"/>
      <c r="Q76" s="45"/>
      <c r="R76" s="30"/>
      <c r="S76" s="30"/>
      <c r="T76" s="223"/>
      <c r="U76" s="30"/>
      <c r="V76" s="30"/>
      <c r="W76" s="219"/>
      <c r="X76" s="226"/>
      <c r="Y76" s="15"/>
      <c r="Z76" s="16" t="str">
        <f t="shared" si="27"/>
        <v/>
      </c>
      <c r="AA76" s="16" t="str">
        <f t="shared" si="28"/>
        <v/>
      </c>
      <c r="AB76" s="16" t="str">
        <f t="shared" si="29"/>
        <v/>
      </c>
      <c r="AC76" s="16" t="str">
        <f t="shared" si="30"/>
        <v/>
      </c>
      <c r="AD76" s="16" t="str">
        <f t="shared" si="31"/>
        <v/>
      </c>
      <c r="AE76" s="16" t="str">
        <f t="shared" si="32"/>
        <v/>
      </c>
      <c r="AF76" s="16" t="str">
        <f t="shared" si="33"/>
        <v/>
      </c>
      <c r="AG76" s="16" t="str">
        <f t="shared" si="34"/>
        <v/>
      </c>
      <c r="AH76" s="16" t="str">
        <f t="shared" si="35"/>
        <v/>
      </c>
      <c r="AI76" s="16" t="str">
        <f t="shared" si="36"/>
        <v/>
      </c>
      <c r="AJ76" s="16" t="str">
        <f t="shared" si="37"/>
        <v/>
      </c>
      <c r="AK76" s="16" t="str">
        <f t="shared" si="38"/>
        <v/>
      </c>
      <c r="AL76" s="16" t="str">
        <f t="shared" si="39"/>
        <v/>
      </c>
      <c r="AM76" s="16" t="str">
        <f t="shared" si="40"/>
        <v/>
      </c>
      <c r="AN76" s="16" t="str">
        <f t="shared" si="41"/>
        <v/>
      </c>
      <c r="AO76" s="16" t="str">
        <f t="shared" si="42"/>
        <v/>
      </c>
      <c r="AP76" s="16" t="str">
        <f t="shared" si="43"/>
        <v/>
      </c>
      <c r="AQ76" s="16" t="str">
        <f t="shared" si="44"/>
        <v/>
      </c>
      <c r="AR76" s="16" t="str">
        <f t="shared" si="45"/>
        <v/>
      </c>
      <c r="AS76" s="16" t="str">
        <f t="shared" si="46"/>
        <v/>
      </c>
      <c r="AT76" s="16" t="str">
        <f t="shared" si="47"/>
        <v/>
      </c>
      <c r="AU76" s="16" t="str">
        <f t="shared" si="48"/>
        <v/>
      </c>
      <c r="AV76" s="17"/>
      <c r="AZ76" s="19"/>
      <c r="BA76" s="19"/>
      <c r="BB76" s="58" t="str">
        <f t="shared" si="49"/>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4" t="str">
        <f>IF(ISBLANK($D76),"",CHOOSE($D76,Certification!$G$39,Certification!$G$55,Certification!$G$71,Certification!$G$87,Certification!$G$103))</f>
        <v/>
      </c>
      <c r="BJ76" s="174" t="str">
        <f>IF(ISBLANK($D76),"",CHOOSE($D76,Certification!$G$40,Certification!$G$56,Certification!$G$72,Certification!$G$88,Certification!$G$104))</f>
        <v/>
      </c>
      <c r="BK76" s="174"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26"/>
        <v/>
      </c>
      <c r="C77" s="229"/>
      <c r="D77" s="30"/>
      <c r="E77" s="232"/>
      <c r="F77" s="232"/>
      <c r="G77" s="232"/>
      <c r="H77" s="31"/>
      <c r="I77" s="30"/>
      <c r="J77" s="31"/>
      <c r="K77" s="31"/>
      <c r="L77" s="31"/>
      <c r="M77" s="49"/>
      <c r="N77" s="31"/>
      <c r="O77" s="49"/>
      <c r="P77" s="31"/>
      <c r="Q77" s="45"/>
      <c r="R77" s="30"/>
      <c r="S77" s="30"/>
      <c r="T77" s="223"/>
      <c r="U77" s="30"/>
      <c r="V77" s="30"/>
      <c r="W77" s="219"/>
      <c r="X77" s="226"/>
      <c r="Y77" s="15"/>
      <c r="Z77" s="16" t="str">
        <f t="shared" si="27"/>
        <v/>
      </c>
      <c r="AA77" s="16" t="str">
        <f t="shared" si="28"/>
        <v/>
      </c>
      <c r="AB77" s="16" t="str">
        <f t="shared" si="29"/>
        <v/>
      </c>
      <c r="AC77" s="16" t="str">
        <f t="shared" si="30"/>
        <v/>
      </c>
      <c r="AD77" s="16" t="str">
        <f t="shared" si="31"/>
        <v/>
      </c>
      <c r="AE77" s="16" t="str">
        <f t="shared" si="32"/>
        <v/>
      </c>
      <c r="AF77" s="16" t="str">
        <f t="shared" si="33"/>
        <v/>
      </c>
      <c r="AG77" s="16" t="str">
        <f t="shared" si="34"/>
        <v/>
      </c>
      <c r="AH77" s="16" t="str">
        <f t="shared" si="35"/>
        <v/>
      </c>
      <c r="AI77" s="16" t="str">
        <f t="shared" si="36"/>
        <v/>
      </c>
      <c r="AJ77" s="16" t="str">
        <f t="shared" si="37"/>
        <v/>
      </c>
      <c r="AK77" s="16" t="str">
        <f t="shared" si="38"/>
        <v/>
      </c>
      <c r="AL77" s="16" t="str">
        <f t="shared" si="39"/>
        <v/>
      </c>
      <c r="AM77" s="16" t="str">
        <f t="shared" si="40"/>
        <v/>
      </c>
      <c r="AN77" s="16" t="str">
        <f t="shared" si="41"/>
        <v/>
      </c>
      <c r="AO77" s="16" t="str">
        <f t="shared" si="42"/>
        <v/>
      </c>
      <c r="AP77" s="16" t="str">
        <f t="shared" si="43"/>
        <v/>
      </c>
      <c r="AQ77" s="16" t="str">
        <f t="shared" si="44"/>
        <v/>
      </c>
      <c r="AR77" s="16" t="str">
        <f t="shared" si="45"/>
        <v/>
      </c>
      <c r="AS77" s="16" t="str">
        <f t="shared" si="46"/>
        <v/>
      </c>
      <c r="AT77" s="16" t="str">
        <f t="shared" si="47"/>
        <v/>
      </c>
      <c r="AU77" s="16" t="str">
        <f t="shared" si="48"/>
        <v/>
      </c>
      <c r="AV77" s="17"/>
      <c r="AZ77" s="19"/>
      <c r="BA77" s="19"/>
      <c r="BB77" s="58" t="str">
        <f t="shared" si="49"/>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4" t="str">
        <f>IF(ISBLANK($D77),"",CHOOSE($D77,Certification!$G$39,Certification!$G$55,Certification!$G$71,Certification!$G$87,Certification!$G$103))</f>
        <v/>
      </c>
      <c r="BJ77" s="174" t="str">
        <f>IF(ISBLANK($D77),"",CHOOSE($D77,Certification!$G$40,Certification!$G$56,Certification!$G$72,Certification!$G$88,Certification!$G$104))</f>
        <v/>
      </c>
      <c r="BK77" s="174"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26"/>
        <v/>
      </c>
      <c r="C78" s="229"/>
      <c r="D78" s="30"/>
      <c r="E78" s="232"/>
      <c r="F78" s="232"/>
      <c r="G78" s="232"/>
      <c r="H78" s="31"/>
      <c r="I78" s="30"/>
      <c r="J78" s="31"/>
      <c r="K78" s="31"/>
      <c r="L78" s="31"/>
      <c r="M78" s="49"/>
      <c r="N78" s="31"/>
      <c r="O78" s="49"/>
      <c r="P78" s="31"/>
      <c r="Q78" s="45"/>
      <c r="R78" s="30"/>
      <c r="S78" s="30"/>
      <c r="T78" s="223"/>
      <c r="U78" s="30"/>
      <c r="V78" s="30"/>
      <c r="W78" s="219"/>
      <c r="X78" s="226"/>
      <c r="Y78" s="15"/>
      <c r="Z78" s="16" t="str">
        <f t="shared" si="27"/>
        <v/>
      </c>
      <c r="AA78" s="16" t="str">
        <f t="shared" si="28"/>
        <v/>
      </c>
      <c r="AB78" s="16" t="str">
        <f t="shared" si="29"/>
        <v/>
      </c>
      <c r="AC78" s="16" t="str">
        <f t="shared" si="30"/>
        <v/>
      </c>
      <c r="AD78" s="16" t="str">
        <f t="shared" si="31"/>
        <v/>
      </c>
      <c r="AE78" s="16" t="str">
        <f t="shared" si="32"/>
        <v/>
      </c>
      <c r="AF78" s="16" t="str">
        <f t="shared" si="33"/>
        <v/>
      </c>
      <c r="AG78" s="16" t="str">
        <f t="shared" si="34"/>
        <v/>
      </c>
      <c r="AH78" s="16" t="str">
        <f t="shared" si="35"/>
        <v/>
      </c>
      <c r="AI78" s="16" t="str">
        <f t="shared" si="36"/>
        <v/>
      </c>
      <c r="AJ78" s="16" t="str">
        <f t="shared" si="37"/>
        <v/>
      </c>
      <c r="AK78" s="16" t="str">
        <f t="shared" si="38"/>
        <v/>
      </c>
      <c r="AL78" s="16" t="str">
        <f t="shared" si="39"/>
        <v/>
      </c>
      <c r="AM78" s="16" t="str">
        <f t="shared" si="40"/>
        <v/>
      </c>
      <c r="AN78" s="16" t="str">
        <f t="shared" si="41"/>
        <v/>
      </c>
      <c r="AO78" s="16" t="str">
        <f t="shared" si="42"/>
        <v/>
      </c>
      <c r="AP78" s="16" t="str">
        <f t="shared" si="43"/>
        <v/>
      </c>
      <c r="AQ78" s="16" t="str">
        <f t="shared" si="44"/>
        <v/>
      </c>
      <c r="AR78" s="16" t="str">
        <f t="shared" si="45"/>
        <v/>
      </c>
      <c r="AS78" s="16" t="str">
        <f t="shared" si="46"/>
        <v/>
      </c>
      <c r="AT78" s="16" t="str">
        <f t="shared" si="47"/>
        <v/>
      </c>
      <c r="AU78" s="16" t="str">
        <f t="shared" si="48"/>
        <v/>
      </c>
      <c r="AV78" s="17"/>
      <c r="AZ78" s="19"/>
      <c r="BA78" s="19"/>
      <c r="BB78" s="58" t="str">
        <f t="shared" si="49"/>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4" t="str">
        <f>IF(ISBLANK($D78),"",CHOOSE($D78,Certification!$G$39,Certification!$G$55,Certification!$G$71,Certification!$G$87,Certification!$G$103))</f>
        <v/>
      </c>
      <c r="BJ78" s="174" t="str">
        <f>IF(ISBLANK($D78),"",CHOOSE($D78,Certification!$G$40,Certification!$G$56,Certification!$G$72,Certification!$G$88,Certification!$G$104))</f>
        <v/>
      </c>
      <c r="BK78" s="174"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26"/>
        <v/>
      </c>
      <c r="C79" s="229"/>
      <c r="D79" s="30"/>
      <c r="E79" s="232"/>
      <c r="F79" s="232"/>
      <c r="G79" s="232"/>
      <c r="H79" s="31"/>
      <c r="I79" s="30"/>
      <c r="J79" s="31"/>
      <c r="K79" s="31"/>
      <c r="L79" s="31"/>
      <c r="M79" s="49"/>
      <c r="N79" s="31"/>
      <c r="O79" s="49"/>
      <c r="P79" s="31"/>
      <c r="Q79" s="45"/>
      <c r="R79" s="30"/>
      <c r="S79" s="30"/>
      <c r="T79" s="223"/>
      <c r="U79" s="30"/>
      <c r="V79" s="30"/>
      <c r="W79" s="219"/>
      <c r="X79" s="226"/>
      <c r="Y79" s="15"/>
      <c r="Z79" s="16" t="str">
        <f t="shared" si="27"/>
        <v/>
      </c>
      <c r="AA79" s="16" t="str">
        <f t="shared" si="28"/>
        <v/>
      </c>
      <c r="AB79" s="16" t="str">
        <f t="shared" si="29"/>
        <v/>
      </c>
      <c r="AC79" s="16" t="str">
        <f t="shared" si="30"/>
        <v/>
      </c>
      <c r="AD79" s="16" t="str">
        <f t="shared" si="31"/>
        <v/>
      </c>
      <c r="AE79" s="16" t="str">
        <f t="shared" si="32"/>
        <v/>
      </c>
      <c r="AF79" s="16" t="str">
        <f t="shared" si="33"/>
        <v/>
      </c>
      <c r="AG79" s="16" t="str">
        <f t="shared" si="34"/>
        <v/>
      </c>
      <c r="AH79" s="16" t="str">
        <f t="shared" si="35"/>
        <v/>
      </c>
      <c r="AI79" s="16" t="str">
        <f t="shared" si="36"/>
        <v/>
      </c>
      <c r="AJ79" s="16" t="str">
        <f t="shared" si="37"/>
        <v/>
      </c>
      <c r="AK79" s="16" t="str">
        <f t="shared" si="38"/>
        <v/>
      </c>
      <c r="AL79" s="16" t="str">
        <f t="shared" si="39"/>
        <v/>
      </c>
      <c r="AM79" s="16" t="str">
        <f t="shared" si="40"/>
        <v/>
      </c>
      <c r="AN79" s="16" t="str">
        <f t="shared" si="41"/>
        <v/>
      </c>
      <c r="AO79" s="16" t="str">
        <f t="shared" si="42"/>
        <v/>
      </c>
      <c r="AP79" s="16" t="str">
        <f t="shared" si="43"/>
        <v/>
      </c>
      <c r="AQ79" s="16" t="str">
        <f t="shared" si="44"/>
        <v/>
      </c>
      <c r="AR79" s="16" t="str">
        <f t="shared" si="45"/>
        <v/>
      </c>
      <c r="AS79" s="16" t="str">
        <f t="shared" si="46"/>
        <v/>
      </c>
      <c r="AT79" s="16" t="str">
        <f t="shared" si="47"/>
        <v/>
      </c>
      <c r="AU79" s="16" t="str">
        <f t="shared" si="48"/>
        <v/>
      </c>
      <c r="AV79" s="17"/>
      <c r="AZ79" s="19"/>
      <c r="BA79" s="19"/>
      <c r="BB79" s="58" t="str">
        <f t="shared" si="49"/>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4" t="str">
        <f>IF(ISBLANK($D79),"",CHOOSE($D79,Certification!$G$39,Certification!$G$55,Certification!$G$71,Certification!$G$87,Certification!$G$103))</f>
        <v/>
      </c>
      <c r="BJ79" s="174" t="str">
        <f>IF(ISBLANK($D79),"",CHOOSE($D79,Certification!$G$40,Certification!$G$56,Certification!$G$72,Certification!$G$88,Certification!$G$104))</f>
        <v/>
      </c>
      <c r="BK79" s="174"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26"/>
        <v/>
      </c>
      <c r="C80" s="229"/>
      <c r="D80" s="30"/>
      <c r="E80" s="232"/>
      <c r="F80" s="232"/>
      <c r="G80" s="232"/>
      <c r="H80" s="31"/>
      <c r="I80" s="30"/>
      <c r="J80" s="31"/>
      <c r="K80" s="31"/>
      <c r="L80" s="31"/>
      <c r="M80" s="49"/>
      <c r="N80" s="31"/>
      <c r="O80" s="49"/>
      <c r="P80" s="31"/>
      <c r="Q80" s="45"/>
      <c r="R80" s="30"/>
      <c r="S80" s="30"/>
      <c r="T80" s="223"/>
      <c r="U80" s="30"/>
      <c r="V80" s="30"/>
      <c r="W80" s="219"/>
      <c r="X80" s="226"/>
      <c r="Y80" s="15"/>
      <c r="Z80" s="16" t="str">
        <f t="shared" si="27"/>
        <v/>
      </c>
      <c r="AA80" s="16" t="str">
        <f t="shared" si="28"/>
        <v/>
      </c>
      <c r="AB80" s="16" t="str">
        <f t="shared" si="29"/>
        <v/>
      </c>
      <c r="AC80" s="16" t="str">
        <f t="shared" si="30"/>
        <v/>
      </c>
      <c r="AD80" s="16" t="str">
        <f t="shared" si="31"/>
        <v/>
      </c>
      <c r="AE80" s="16" t="str">
        <f t="shared" si="32"/>
        <v/>
      </c>
      <c r="AF80" s="16" t="str">
        <f t="shared" si="33"/>
        <v/>
      </c>
      <c r="AG80" s="16" t="str">
        <f t="shared" si="34"/>
        <v/>
      </c>
      <c r="AH80" s="16" t="str">
        <f t="shared" si="35"/>
        <v/>
      </c>
      <c r="AI80" s="16" t="str">
        <f t="shared" si="36"/>
        <v/>
      </c>
      <c r="AJ80" s="16" t="str">
        <f t="shared" si="37"/>
        <v/>
      </c>
      <c r="AK80" s="16" t="str">
        <f t="shared" si="38"/>
        <v/>
      </c>
      <c r="AL80" s="16" t="str">
        <f t="shared" si="39"/>
        <v/>
      </c>
      <c r="AM80" s="16" t="str">
        <f t="shared" si="40"/>
        <v/>
      </c>
      <c r="AN80" s="16" t="str">
        <f t="shared" si="41"/>
        <v/>
      </c>
      <c r="AO80" s="16" t="str">
        <f t="shared" si="42"/>
        <v/>
      </c>
      <c r="AP80" s="16" t="str">
        <f t="shared" si="43"/>
        <v/>
      </c>
      <c r="AQ80" s="16" t="str">
        <f t="shared" si="44"/>
        <v/>
      </c>
      <c r="AR80" s="16" t="str">
        <f t="shared" si="45"/>
        <v/>
      </c>
      <c r="AS80" s="16" t="str">
        <f t="shared" si="46"/>
        <v/>
      </c>
      <c r="AT80" s="16" t="str">
        <f t="shared" si="47"/>
        <v/>
      </c>
      <c r="AU80" s="16" t="str">
        <f t="shared" si="48"/>
        <v/>
      </c>
      <c r="AV80" s="17"/>
      <c r="AZ80" s="19"/>
      <c r="BA80" s="19"/>
      <c r="BB80" s="58" t="str">
        <f t="shared" si="49"/>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4" t="str">
        <f>IF(ISBLANK($D80),"",CHOOSE($D80,Certification!$G$39,Certification!$G$55,Certification!$G$71,Certification!$G$87,Certification!$G$103))</f>
        <v/>
      </c>
      <c r="BJ80" s="174" t="str">
        <f>IF(ISBLANK($D80),"",CHOOSE($D80,Certification!$G$40,Certification!$G$56,Certification!$G$72,Certification!$G$88,Certification!$G$104))</f>
        <v/>
      </c>
      <c r="BK80" s="174"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26"/>
        <v/>
      </c>
      <c r="C81" s="229"/>
      <c r="D81" s="30"/>
      <c r="E81" s="232"/>
      <c r="F81" s="232"/>
      <c r="G81" s="232"/>
      <c r="H81" s="31"/>
      <c r="I81" s="30"/>
      <c r="J81" s="31"/>
      <c r="K81" s="31"/>
      <c r="L81" s="31"/>
      <c r="M81" s="49"/>
      <c r="N81" s="31"/>
      <c r="O81" s="49"/>
      <c r="P81" s="31"/>
      <c r="Q81" s="45"/>
      <c r="R81" s="30"/>
      <c r="S81" s="30"/>
      <c r="T81" s="223"/>
      <c r="U81" s="30"/>
      <c r="V81" s="30"/>
      <c r="W81" s="219"/>
      <c r="X81" s="226"/>
      <c r="Y81" s="15"/>
      <c r="Z81" s="16" t="str">
        <f t="shared" si="27"/>
        <v/>
      </c>
      <c r="AA81" s="16" t="str">
        <f t="shared" si="28"/>
        <v/>
      </c>
      <c r="AB81" s="16" t="str">
        <f t="shared" si="29"/>
        <v/>
      </c>
      <c r="AC81" s="16" t="str">
        <f t="shared" si="30"/>
        <v/>
      </c>
      <c r="AD81" s="16" t="str">
        <f t="shared" si="31"/>
        <v/>
      </c>
      <c r="AE81" s="16" t="str">
        <f t="shared" si="32"/>
        <v/>
      </c>
      <c r="AF81" s="16" t="str">
        <f t="shared" si="33"/>
        <v/>
      </c>
      <c r="AG81" s="16" t="str">
        <f t="shared" si="34"/>
        <v/>
      </c>
      <c r="AH81" s="16" t="str">
        <f t="shared" si="35"/>
        <v/>
      </c>
      <c r="AI81" s="16" t="str">
        <f t="shared" si="36"/>
        <v/>
      </c>
      <c r="AJ81" s="16" t="str">
        <f t="shared" si="37"/>
        <v/>
      </c>
      <c r="AK81" s="16" t="str">
        <f t="shared" si="38"/>
        <v/>
      </c>
      <c r="AL81" s="16" t="str">
        <f t="shared" si="39"/>
        <v/>
      </c>
      <c r="AM81" s="16" t="str">
        <f t="shared" si="40"/>
        <v/>
      </c>
      <c r="AN81" s="16" t="str">
        <f t="shared" si="41"/>
        <v/>
      </c>
      <c r="AO81" s="16" t="str">
        <f t="shared" si="42"/>
        <v/>
      </c>
      <c r="AP81" s="16" t="str">
        <f t="shared" si="43"/>
        <v/>
      </c>
      <c r="AQ81" s="16" t="str">
        <f t="shared" si="44"/>
        <v/>
      </c>
      <c r="AR81" s="16" t="str">
        <f t="shared" si="45"/>
        <v/>
      </c>
      <c r="AS81" s="16" t="str">
        <f t="shared" si="46"/>
        <v/>
      </c>
      <c r="AT81" s="16" t="str">
        <f t="shared" si="47"/>
        <v/>
      </c>
      <c r="AU81" s="16" t="str">
        <f t="shared" si="48"/>
        <v/>
      </c>
      <c r="AV81" s="17"/>
      <c r="AZ81" s="19"/>
      <c r="BA81" s="19"/>
      <c r="BB81" s="58" t="str">
        <f t="shared" si="49"/>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4" t="str">
        <f>IF(ISBLANK($D81),"",CHOOSE($D81,Certification!$G$39,Certification!$G$55,Certification!$G$71,Certification!$G$87,Certification!$G$103))</f>
        <v/>
      </c>
      <c r="BJ81" s="174" t="str">
        <f>IF(ISBLANK($D81),"",CHOOSE($D81,Certification!$G$40,Certification!$G$56,Certification!$G$72,Certification!$G$88,Certification!$G$104))</f>
        <v/>
      </c>
      <c r="BK81" s="174"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26"/>
        <v/>
      </c>
      <c r="C82" s="229"/>
      <c r="D82" s="30"/>
      <c r="E82" s="232"/>
      <c r="F82" s="232"/>
      <c r="G82" s="232"/>
      <c r="H82" s="31"/>
      <c r="I82" s="30"/>
      <c r="J82" s="31"/>
      <c r="K82" s="31"/>
      <c r="L82" s="31"/>
      <c r="M82" s="49"/>
      <c r="N82" s="31"/>
      <c r="O82" s="49"/>
      <c r="P82" s="31"/>
      <c r="Q82" s="45"/>
      <c r="R82" s="30"/>
      <c r="S82" s="30"/>
      <c r="T82" s="223"/>
      <c r="U82" s="30"/>
      <c r="V82" s="30"/>
      <c r="W82" s="219"/>
      <c r="X82" s="226"/>
      <c r="Y82" s="15"/>
      <c r="Z82" s="16" t="str">
        <f t="shared" si="27"/>
        <v/>
      </c>
      <c r="AA82" s="16" t="str">
        <f t="shared" si="28"/>
        <v/>
      </c>
      <c r="AB82" s="16" t="str">
        <f t="shared" si="29"/>
        <v/>
      </c>
      <c r="AC82" s="16" t="str">
        <f t="shared" si="30"/>
        <v/>
      </c>
      <c r="AD82" s="16" t="str">
        <f t="shared" si="31"/>
        <v/>
      </c>
      <c r="AE82" s="16" t="str">
        <f t="shared" si="32"/>
        <v/>
      </c>
      <c r="AF82" s="16" t="str">
        <f t="shared" si="33"/>
        <v/>
      </c>
      <c r="AG82" s="16" t="str">
        <f t="shared" si="34"/>
        <v/>
      </c>
      <c r="AH82" s="16" t="str">
        <f t="shared" si="35"/>
        <v/>
      </c>
      <c r="AI82" s="16" t="str">
        <f t="shared" si="36"/>
        <v/>
      </c>
      <c r="AJ82" s="16" t="str">
        <f t="shared" si="37"/>
        <v/>
      </c>
      <c r="AK82" s="16" t="str">
        <f t="shared" si="38"/>
        <v/>
      </c>
      <c r="AL82" s="16" t="str">
        <f t="shared" si="39"/>
        <v/>
      </c>
      <c r="AM82" s="16" t="str">
        <f t="shared" si="40"/>
        <v/>
      </c>
      <c r="AN82" s="16" t="str">
        <f t="shared" si="41"/>
        <v/>
      </c>
      <c r="AO82" s="16" t="str">
        <f t="shared" si="42"/>
        <v/>
      </c>
      <c r="AP82" s="16" t="str">
        <f t="shared" si="43"/>
        <v/>
      </c>
      <c r="AQ82" s="16" t="str">
        <f t="shared" si="44"/>
        <v/>
      </c>
      <c r="AR82" s="16" t="str">
        <f t="shared" si="45"/>
        <v/>
      </c>
      <c r="AS82" s="16" t="str">
        <f t="shared" si="46"/>
        <v/>
      </c>
      <c r="AT82" s="16" t="str">
        <f t="shared" si="47"/>
        <v/>
      </c>
      <c r="AU82" s="16" t="str">
        <f t="shared" si="48"/>
        <v/>
      </c>
      <c r="AV82" s="17"/>
      <c r="AZ82" s="19"/>
      <c r="BA82" s="19"/>
      <c r="BB82" s="58" t="str">
        <f t="shared" si="49"/>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4" t="str">
        <f>IF(ISBLANK($D82),"",CHOOSE($D82,Certification!$G$39,Certification!$G$55,Certification!$G$71,Certification!$G$87,Certification!$G$103))</f>
        <v/>
      </c>
      <c r="BJ82" s="174" t="str">
        <f>IF(ISBLANK($D82),"",CHOOSE($D82,Certification!$G$40,Certification!$G$56,Certification!$G$72,Certification!$G$88,Certification!$G$104))</f>
        <v/>
      </c>
      <c r="BK82" s="174"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26"/>
        <v/>
      </c>
      <c r="C83" s="229"/>
      <c r="D83" s="30"/>
      <c r="E83" s="232"/>
      <c r="F83" s="232"/>
      <c r="G83" s="232"/>
      <c r="H83" s="31"/>
      <c r="I83" s="30"/>
      <c r="J83" s="31"/>
      <c r="K83" s="31"/>
      <c r="L83" s="31"/>
      <c r="M83" s="49"/>
      <c r="N83" s="31"/>
      <c r="O83" s="49"/>
      <c r="P83" s="31"/>
      <c r="Q83" s="45"/>
      <c r="R83" s="30"/>
      <c r="S83" s="30"/>
      <c r="T83" s="223"/>
      <c r="U83" s="30"/>
      <c r="V83" s="30"/>
      <c r="W83" s="219"/>
      <c r="X83" s="226"/>
      <c r="Y83" s="15"/>
      <c r="Z83" s="16" t="str">
        <f t="shared" si="27"/>
        <v/>
      </c>
      <c r="AA83" s="16" t="str">
        <f t="shared" si="28"/>
        <v/>
      </c>
      <c r="AB83" s="16" t="str">
        <f t="shared" si="29"/>
        <v/>
      </c>
      <c r="AC83" s="16" t="str">
        <f t="shared" si="30"/>
        <v/>
      </c>
      <c r="AD83" s="16" t="str">
        <f t="shared" si="31"/>
        <v/>
      </c>
      <c r="AE83" s="16" t="str">
        <f t="shared" si="32"/>
        <v/>
      </c>
      <c r="AF83" s="16" t="str">
        <f t="shared" si="33"/>
        <v/>
      </c>
      <c r="AG83" s="16" t="str">
        <f t="shared" si="34"/>
        <v/>
      </c>
      <c r="AH83" s="16" t="str">
        <f t="shared" si="35"/>
        <v/>
      </c>
      <c r="AI83" s="16" t="str">
        <f t="shared" si="36"/>
        <v/>
      </c>
      <c r="AJ83" s="16" t="str">
        <f t="shared" si="37"/>
        <v/>
      </c>
      <c r="AK83" s="16" t="str">
        <f t="shared" si="38"/>
        <v/>
      </c>
      <c r="AL83" s="16" t="str">
        <f t="shared" si="39"/>
        <v/>
      </c>
      <c r="AM83" s="16" t="str">
        <f t="shared" si="40"/>
        <v/>
      </c>
      <c r="AN83" s="16" t="str">
        <f t="shared" si="41"/>
        <v/>
      </c>
      <c r="AO83" s="16" t="str">
        <f t="shared" si="42"/>
        <v/>
      </c>
      <c r="AP83" s="16" t="str">
        <f t="shared" si="43"/>
        <v/>
      </c>
      <c r="AQ83" s="16" t="str">
        <f t="shared" si="44"/>
        <v/>
      </c>
      <c r="AR83" s="16" t="str">
        <f t="shared" si="45"/>
        <v/>
      </c>
      <c r="AS83" s="16" t="str">
        <f t="shared" si="46"/>
        <v/>
      </c>
      <c r="AT83" s="16" t="str">
        <f t="shared" si="47"/>
        <v/>
      </c>
      <c r="AU83" s="16" t="str">
        <f t="shared" si="48"/>
        <v/>
      </c>
      <c r="AV83" s="17"/>
      <c r="AZ83" s="19"/>
      <c r="BA83" s="19"/>
      <c r="BB83" s="58" t="str">
        <f t="shared" si="49"/>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4" t="str">
        <f>IF(ISBLANK($D83),"",CHOOSE($D83,Certification!$G$39,Certification!$G$55,Certification!$G$71,Certification!$G$87,Certification!$G$103))</f>
        <v/>
      </c>
      <c r="BJ83" s="174" t="str">
        <f>IF(ISBLANK($D83),"",CHOOSE($D83,Certification!$G$40,Certification!$G$56,Certification!$G$72,Certification!$G$88,Certification!$G$104))</f>
        <v/>
      </c>
      <c r="BK83" s="174"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26"/>
        <v/>
      </c>
      <c r="C84" s="229"/>
      <c r="D84" s="30"/>
      <c r="E84" s="232"/>
      <c r="F84" s="232"/>
      <c r="G84" s="232"/>
      <c r="H84" s="31"/>
      <c r="I84" s="30"/>
      <c r="J84" s="31"/>
      <c r="K84" s="31"/>
      <c r="L84" s="31"/>
      <c r="M84" s="49"/>
      <c r="N84" s="31"/>
      <c r="O84" s="49"/>
      <c r="P84" s="31"/>
      <c r="Q84" s="45"/>
      <c r="R84" s="30"/>
      <c r="S84" s="30"/>
      <c r="T84" s="223"/>
      <c r="U84" s="30"/>
      <c r="V84" s="30"/>
      <c r="W84" s="219"/>
      <c r="X84" s="226"/>
      <c r="Y84" s="15"/>
      <c r="Z84" s="16" t="str">
        <f t="shared" si="27"/>
        <v/>
      </c>
      <c r="AA84" s="16" t="str">
        <f t="shared" si="28"/>
        <v/>
      </c>
      <c r="AB84" s="16" t="str">
        <f t="shared" si="29"/>
        <v/>
      </c>
      <c r="AC84" s="16" t="str">
        <f t="shared" si="30"/>
        <v/>
      </c>
      <c r="AD84" s="16" t="str">
        <f t="shared" si="31"/>
        <v/>
      </c>
      <c r="AE84" s="16" t="str">
        <f t="shared" si="32"/>
        <v/>
      </c>
      <c r="AF84" s="16" t="str">
        <f t="shared" si="33"/>
        <v/>
      </c>
      <c r="AG84" s="16" t="str">
        <f t="shared" si="34"/>
        <v/>
      </c>
      <c r="AH84" s="16" t="str">
        <f t="shared" si="35"/>
        <v/>
      </c>
      <c r="AI84" s="16" t="str">
        <f t="shared" si="36"/>
        <v/>
      </c>
      <c r="AJ84" s="16" t="str">
        <f t="shared" si="37"/>
        <v/>
      </c>
      <c r="AK84" s="16" t="str">
        <f t="shared" si="38"/>
        <v/>
      </c>
      <c r="AL84" s="16" t="str">
        <f t="shared" si="39"/>
        <v/>
      </c>
      <c r="AM84" s="16" t="str">
        <f t="shared" si="40"/>
        <v/>
      </c>
      <c r="AN84" s="16" t="str">
        <f t="shared" si="41"/>
        <v/>
      </c>
      <c r="AO84" s="16" t="str">
        <f t="shared" si="42"/>
        <v/>
      </c>
      <c r="AP84" s="16" t="str">
        <f t="shared" si="43"/>
        <v/>
      </c>
      <c r="AQ84" s="16" t="str">
        <f t="shared" si="44"/>
        <v/>
      </c>
      <c r="AR84" s="16" t="str">
        <f t="shared" si="45"/>
        <v/>
      </c>
      <c r="AS84" s="16" t="str">
        <f t="shared" si="46"/>
        <v/>
      </c>
      <c r="AT84" s="16" t="str">
        <f t="shared" si="47"/>
        <v/>
      </c>
      <c r="AU84" s="16" t="str">
        <f t="shared" si="48"/>
        <v/>
      </c>
      <c r="AV84" s="17"/>
      <c r="AZ84" s="19"/>
      <c r="BA84" s="19"/>
      <c r="BB84" s="58" t="str">
        <f t="shared" si="49"/>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4" t="str">
        <f>IF(ISBLANK($D84),"",CHOOSE($D84,Certification!$G$39,Certification!$G$55,Certification!$G$71,Certification!$G$87,Certification!$G$103))</f>
        <v/>
      </c>
      <c r="BJ84" s="174" t="str">
        <f>IF(ISBLANK($D84),"",CHOOSE($D84,Certification!$G$40,Certification!$G$56,Certification!$G$72,Certification!$G$88,Certification!$G$104))</f>
        <v/>
      </c>
      <c r="BK84" s="174"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26"/>
        <v/>
      </c>
      <c r="C85" s="229"/>
      <c r="D85" s="30"/>
      <c r="E85" s="232"/>
      <c r="F85" s="232"/>
      <c r="G85" s="232"/>
      <c r="H85" s="31"/>
      <c r="I85" s="30"/>
      <c r="J85" s="31"/>
      <c r="K85" s="31"/>
      <c r="L85" s="31"/>
      <c r="M85" s="49"/>
      <c r="N85" s="31"/>
      <c r="O85" s="49"/>
      <c r="P85" s="31"/>
      <c r="Q85" s="45"/>
      <c r="R85" s="30"/>
      <c r="S85" s="30"/>
      <c r="T85" s="223"/>
      <c r="U85" s="30"/>
      <c r="V85" s="30"/>
      <c r="W85" s="219"/>
      <c r="X85" s="226"/>
      <c r="Y85" s="15"/>
      <c r="Z85" s="16" t="str">
        <f t="shared" si="27"/>
        <v/>
      </c>
      <c r="AA85" s="16" t="str">
        <f t="shared" si="28"/>
        <v/>
      </c>
      <c r="AB85" s="16" t="str">
        <f t="shared" si="29"/>
        <v/>
      </c>
      <c r="AC85" s="16" t="str">
        <f t="shared" si="30"/>
        <v/>
      </c>
      <c r="AD85" s="16" t="str">
        <f t="shared" si="31"/>
        <v/>
      </c>
      <c r="AE85" s="16" t="str">
        <f t="shared" si="32"/>
        <v/>
      </c>
      <c r="AF85" s="16" t="str">
        <f t="shared" si="33"/>
        <v/>
      </c>
      <c r="AG85" s="16" t="str">
        <f t="shared" si="34"/>
        <v/>
      </c>
      <c r="AH85" s="16" t="str">
        <f t="shared" si="35"/>
        <v/>
      </c>
      <c r="AI85" s="16" t="str">
        <f t="shared" si="36"/>
        <v/>
      </c>
      <c r="AJ85" s="16" t="str">
        <f t="shared" si="37"/>
        <v/>
      </c>
      <c r="AK85" s="16" t="str">
        <f t="shared" si="38"/>
        <v/>
      </c>
      <c r="AL85" s="16" t="str">
        <f t="shared" si="39"/>
        <v/>
      </c>
      <c r="AM85" s="16" t="str">
        <f t="shared" si="40"/>
        <v/>
      </c>
      <c r="AN85" s="16" t="str">
        <f t="shared" si="41"/>
        <v/>
      </c>
      <c r="AO85" s="16" t="str">
        <f t="shared" si="42"/>
        <v/>
      </c>
      <c r="AP85" s="16" t="str">
        <f t="shared" si="43"/>
        <v/>
      </c>
      <c r="AQ85" s="16" t="str">
        <f t="shared" si="44"/>
        <v/>
      </c>
      <c r="AR85" s="16" t="str">
        <f t="shared" si="45"/>
        <v/>
      </c>
      <c r="AS85" s="16" t="str">
        <f t="shared" si="46"/>
        <v/>
      </c>
      <c r="AT85" s="16" t="str">
        <f t="shared" si="47"/>
        <v/>
      </c>
      <c r="AU85" s="16" t="str">
        <f t="shared" si="48"/>
        <v/>
      </c>
      <c r="AV85" s="17"/>
      <c r="AZ85" s="19"/>
      <c r="BA85" s="19"/>
      <c r="BB85" s="58" t="str">
        <f t="shared" si="49"/>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4" t="str">
        <f>IF(ISBLANK($D85),"",CHOOSE($D85,Certification!$G$39,Certification!$G$55,Certification!$G$71,Certification!$G$87,Certification!$G$103))</f>
        <v/>
      </c>
      <c r="BJ85" s="174" t="str">
        <f>IF(ISBLANK($D85),"",CHOOSE($D85,Certification!$G$40,Certification!$G$56,Certification!$G$72,Certification!$G$88,Certification!$G$104))</f>
        <v/>
      </c>
      <c r="BK85" s="174"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26"/>
        <v/>
      </c>
      <c r="C86" s="229"/>
      <c r="D86" s="30"/>
      <c r="E86" s="232"/>
      <c r="F86" s="232"/>
      <c r="G86" s="232"/>
      <c r="H86" s="31"/>
      <c r="I86" s="30"/>
      <c r="J86" s="31"/>
      <c r="K86" s="31"/>
      <c r="L86" s="31"/>
      <c r="M86" s="49"/>
      <c r="N86" s="31"/>
      <c r="O86" s="49"/>
      <c r="P86" s="31"/>
      <c r="Q86" s="45"/>
      <c r="R86" s="30"/>
      <c r="S86" s="30"/>
      <c r="T86" s="223"/>
      <c r="U86" s="30"/>
      <c r="V86" s="30"/>
      <c r="W86" s="219"/>
      <c r="X86" s="226"/>
      <c r="Y86" s="15"/>
      <c r="Z86" s="16" t="str">
        <f t="shared" si="27"/>
        <v/>
      </c>
      <c r="AA86" s="16" t="str">
        <f t="shared" si="28"/>
        <v/>
      </c>
      <c r="AB86" s="16" t="str">
        <f t="shared" si="29"/>
        <v/>
      </c>
      <c r="AC86" s="16" t="str">
        <f t="shared" si="30"/>
        <v/>
      </c>
      <c r="AD86" s="16" t="str">
        <f t="shared" si="31"/>
        <v/>
      </c>
      <c r="AE86" s="16" t="str">
        <f t="shared" si="32"/>
        <v/>
      </c>
      <c r="AF86" s="16" t="str">
        <f t="shared" si="33"/>
        <v/>
      </c>
      <c r="AG86" s="16" t="str">
        <f t="shared" si="34"/>
        <v/>
      </c>
      <c r="AH86" s="16" t="str">
        <f t="shared" si="35"/>
        <v/>
      </c>
      <c r="AI86" s="16" t="str">
        <f t="shared" si="36"/>
        <v/>
      </c>
      <c r="AJ86" s="16" t="str">
        <f t="shared" si="37"/>
        <v/>
      </c>
      <c r="AK86" s="16" t="str">
        <f t="shared" si="38"/>
        <v/>
      </c>
      <c r="AL86" s="16" t="str">
        <f t="shared" si="39"/>
        <v/>
      </c>
      <c r="AM86" s="16" t="str">
        <f t="shared" si="40"/>
        <v/>
      </c>
      <c r="AN86" s="16" t="str">
        <f t="shared" si="41"/>
        <v/>
      </c>
      <c r="AO86" s="16" t="str">
        <f t="shared" si="42"/>
        <v/>
      </c>
      <c r="AP86" s="16" t="str">
        <f t="shared" si="43"/>
        <v/>
      </c>
      <c r="AQ86" s="16" t="str">
        <f t="shared" si="44"/>
        <v/>
      </c>
      <c r="AR86" s="16" t="str">
        <f t="shared" si="45"/>
        <v/>
      </c>
      <c r="AS86" s="16" t="str">
        <f t="shared" si="46"/>
        <v/>
      </c>
      <c r="AT86" s="16" t="str">
        <f t="shared" si="47"/>
        <v/>
      </c>
      <c r="AU86" s="16" t="str">
        <f t="shared" si="48"/>
        <v/>
      </c>
      <c r="AV86" s="17"/>
      <c r="AZ86" s="19"/>
      <c r="BA86" s="19"/>
      <c r="BB86" s="58" t="str">
        <f t="shared" si="49"/>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4" t="str">
        <f>IF(ISBLANK($D86),"",CHOOSE($D86,Certification!$G$39,Certification!$G$55,Certification!$G$71,Certification!$G$87,Certification!$G$103))</f>
        <v/>
      </c>
      <c r="BJ86" s="174" t="str">
        <f>IF(ISBLANK($D86),"",CHOOSE($D86,Certification!$G$40,Certification!$G$56,Certification!$G$72,Certification!$G$88,Certification!$G$104))</f>
        <v/>
      </c>
      <c r="BK86" s="174"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26"/>
        <v/>
      </c>
      <c r="C87" s="229"/>
      <c r="D87" s="30"/>
      <c r="E87" s="232"/>
      <c r="F87" s="232"/>
      <c r="G87" s="232"/>
      <c r="H87" s="31"/>
      <c r="I87" s="30"/>
      <c r="J87" s="31"/>
      <c r="K87" s="31"/>
      <c r="L87" s="31"/>
      <c r="M87" s="49"/>
      <c r="N87" s="31"/>
      <c r="O87" s="49"/>
      <c r="P87" s="31"/>
      <c r="Q87" s="45"/>
      <c r="R87" s="30"/>
      <c r="S87" s="30"/>
      <c r="T87" s="223"/>
      <c r="U87" s="30"/>
      <c r="V87" s="30"/>
      <c r="W87" s="219"/>
      <c r="X87" s="226"/>
      <c r="Y87" s="15"/>
      <c r="Z87" s="16" t="str">
        <f t="shared" si="27"/>
        <v/>
      </c>
      <c r="AA87" s="16" t="str">
        <f t="shared" si="28"/>
        <v/>
      </c>
      <c r="AB87" s="16" t="str">
        <f t="shared" si="29"/>
        <v/>
      </c>
      <c r="AC87" s="16" t="str">
        <f t="shared" si="30"/>
        <v/>
      </c>
      <c r="AD87" s="16" t="str">
        <f t="shared" si="31"/>
        <v/>
      </c>
      <c r="AE87" s="16" t="str">
        <f t="shared" si="32"/>
        <v/>
      </c>
      <c r="AF87" s="16" t="str">
        <f t="shared" si="33"/>
        <v/>
      </c>
      <c r="AG87" s="16" t="str">
        <f t="shared" si="34"/>
        <v/>
      </c>
      <c r="AH87" s="16" t="str">
        <f t="shared" si="35"/>
        <v/>
      </c>
      <c r="AI87" s="16" t="str">
        <f t="shared" si="36"/>
        <v/>
      </c>
      <c r="AJ87" s="16" t="str">
        <f t="shared" si="37"/>
        <v/>
      </c>
      <c r="AK87" s="16" t="str">
        <f t="shared" si="38"/>
        <v/>
      </c>
      <c r="AL87" s="16" t="str">
        <f t="shared" si="39"/>
        <v/>
      </c>
      <c r="AM87" s="16" t="str">
        <f t="shared" si="40"/>
        <v/>
      </c>
      <c r="AN87" s="16" t="str">
        <f t="shared" si="41"/>
        <v/>
      </c>
      <c r="AO87" s="16" t="str">
        <f t="shared" si="42"/>
        <v/>
      </c>
      <c r="AP87" s="16" t="str">
        <f t="shared" si="43"/>
        <v/>
      </c>
      <c r="AQ87" s="16" t="str">
        <f t="shared" si="44"/>
        <v/>
      </c>
      <c r="AR87" s="16" t="str">
        <f t="shared" si="45"/>
        <v/>
      </c>
      <c r="AS87" s="16" t="str">
        <f t="shared" si="46"/>
        <v/>
      </c>
      <c r="AT87" s="16" t="str">
        <f t="shared" si="47"/>
        <v/>
      </c>
      <c r="AU87" s="16" t="str">
        <f t="shared" si="48"/>
        <v/>
      </c>
      <c r="AV87" s="17"/>
      <c r="AZ87" s="19"/>
      <c r="BA87" s="19"/>
      <c r="BB87" s="58" t="str">
        <f t="shared" si="49"/>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4" t="str">
        <f>IF(ISBLANK($D87),"",CHOOSE($D87,Certification!$G$39,Certification!$G$55,Certification!$G$71,Certification!$G$87,Certification!$G$103))</f>
        <v/>
      </c>
      <c r="BJ87" s="174" t="str">
        <f>IF(ISBLANK($D87),"",CHOOSE($D87,Certification!$G$40,Certification!$G$56,Certification!$G$72,Certification!$G$88,Certification!$G$104))</f>
        <v/>
      </c>
      <c r="BK87" s="174"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26"/>
        <v/>
      </c>
      <c r="C88" s="229"/>
      <c r="D88" s="30"/>
      <c r="E88" s="232"/>
      <c r="F88" s="232"/>
      <c r="G88" s="232"/>
      <c r="H88" s="31"/>
      <c r="I88" s="30"/>
      <c r="J88" s="31"/>
      <c r="K88" s="31"/>
      <c r="L88" s="31"/>
      <c r="M88" s="49"/>
      <c r="N88" s="31"/>
      <c r="O88" s="49"/>
      <c r="P88" s="31"/>
      <c r="Q88" s="45"/>
      <c r="R88" s="30"/>
      <c r="S88" s="30"/>
      <c r="T88" s="223"/>
      <c r="U88" s="30"/>
      <c r="V88" s="30"/>
      <c r="W88" s="219"/>
      <c r="X88" s="226"/>
      <c r="Y88" s="15"/>
      <c r="Z88" s="16" t="str">
        <f t="shared" si="27"/>
        <v/>
      </c>
      <c r="AA88" s="16" t="str">
        <f t="shared" si="28"/>
        <v/>
      </c>
      <c r="AB88" s="16" t="str">
        <f t="shared" si="29"/>
        <v/>
      </c>
      <c r="AC88" s="16" t="str">
        <f t="shared" si="30"/>
        <v/>
      </c>
      <c r="AD88" s="16" t="str">
        <f t="shared" si="31"/>
        <v/>
      </c>
      <c r="AE88" s="16" t="str">
        <f t="shared" si="32"/>
        <v/>
      </c>
      <c r="AF88" s="16" t="str">
        <f t="shared" si="33"/>
        <v/>
      </c>
      <c r="AG88" s="16" t="str">
        <f t="shared" si="34"/>
        <v/>
      </c>
      <c r="AH88" s="16" t="str">
        <f t="shared" si="35"/>
        <v/>
      </c>
      <c r="AI88" s="16" t="str">
        <f t="shared" si="36"/>
        <v/>
      </c>
      <c r="AJ88" s="16" t="str">
        <f t="shared" si="37"/>
        <v/>
      </c>
      <c r="AK88" s="16" t="str">
        <f t="shared" si="38"/>
        <v/>
      </c>
      <c r="AL88" s="16" t="str">
        <f t="shared" si="39"/>
        <v/>
      </c>
      <c r="AM88" s="16" t="str">
        <f t="shared" si="40"/>
        <v/>
      </c>
      <c r="AN88" s="16" t="str">
        <f t="shared" si="41"/>
        <v/>
      </c>
      <c r="AO88" s="16" t="str">
        <f t="shared" si="42"/>
        <v/>
      </c>
      <c r="AP88" s="16" t="str">
        <f t="shared" si="43"/>
        <v/>
      </c>
      <c r="AQ88" s="16" t="str">
        <f t="shared" si="44"/>
        <v/>
      </c>
      <c r="AR88" s="16" t="str">
        <f t="shared" si="45"/>
        <v/>
      </c>
      <c r="AS88" s="16" t="str">
        <f t="shared" si="46"/>
        <v/>
      </c>
      <c r="AT88" s="16" t="str">
        <f t="shared" si="47"/>
        <v/>
      </c>
      <c r="AU88" s="16" t="str">
        <f t="shared" si="48"/>
        <v/>
      </c>
      <c r="AV88" s="17"/>
      <c r="AZ88" s="19"/>
      <c r="BA88" s="19"/>
      <c r="BB88" s="58" t="str">
        <f t="shared" si="49"/>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4" t="str">
        <f>IF(ISBLANK($D88),"",CHOOSE($D88,Certification!$G$39,Certification!$G$55,Certification!$G$71,Certification!$G$87,Certification!$G$103))</f>
        <v/>
      </c>
      <c r="BJ88" s="174" t="str">
        <f>IF(ISBLANK($D88),"",CHOOSE($D88,Certification!$G$40,Certification!$G$56,Certification!$G$72,Certification!$G$88,Certification!$G$104))</f>
        <v/>
      </c>
      <c r="BK88" s="174"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26"/>
        <v/>
      </c>
      <c r="C89" s="229"/>
      <c r="D89" s="30"/>
      <c r="E89" s="232"/>
      <c r="F89" s="232"/>
      <c r="G89" s="232"/>
      <c r="H89" s="31"/>
      <c r="I89" s="30"/>
      <c r="J89" s="31"/>
      <c r="K89" s="31"/>
      <c r="L89" s="31"/>
      <c r="M89" s="49"/>
      <c r="N89" s="31"/>
      <c r="O89" s="49"/>
      <c r="P89" s="31"/>
      <c r="Q89" s="45"/>
      <c r="R89" s="30"/>
      <c r="S89" s="30"/>
      <c r="T89" s="223"/>
      <c r="U89" s="30"/>
      <c r="V89" s="30"/>
      <c r="W89" s="219"/>
      <c r="X89" s="226"/>
      <c r="Y89" s="15"/>
      <c r="Z89" s="16" t="str">
        <f t="shared" si="27"/>
        <v/>
      </c>
      <c r="AA89" s="16" t="str">
        <f t="shared" si="28"/>
        <v/>
      </c>
      <c r="AB89" s="16" t="str">
        <f t="shared" si="29"/>
        <v/>
      </c>
      <c r="AC89" s="16" t="str">
        <f t="shared" si="30"/>
        <v/>
      </c>
      <c r="AD89" s="16" t="str">
        <f t="shared" si="31"/>
        <v/>
      </c>
      <c r="AE89" s="16" t="str">
        <f t="shared" si="32"/>
        <v/>
      </c>
      <c r="AF89" s="16" t="str">
        <f t="shared" si="33"/>
        <v/>
      </c>
      <c r="AG89" s="16" t="str">
        <f t="shared" si="34"/>
        <v/>
      </c>
      <c r="AH89" s="16" t="str">
        <f t="shared" si="35"/>
        <v/>
      </c>
      <c r="AI89" s="16" t="str">
        <f t="shared" si="36"/>
        <v/>
      </c>
      <c r="AJ89" s="16" t="str">
        <f t="shared" si="37"/>
        <v/>
      </c>
      <c r="AK89" s="16" t="str">
        <f t="shared" si="38"/>
        <v/>
      </c>
      <c r="AL89" s="16" t="str">
        <f t="shared" si="39"/>
        <v/>
      </c>
      <c r="AM89" s="16" t="str">
        <f t="shared" si="40"/>
        <v/>
      </c>
      <c r="AN89" s="16" t="str">
        <f t="shared" si="41"/>
        <v/>
      </c>
      <c r="AO89" s="16" t="str">
        <f t="shared" si="42"/>
        <v/>
      </c>
      <c r="AP89" s="16" t="str">
        <f t="shared" si="43"/>
        <v/>
      </c>
      <c r="AQ89" s="16" t="str">
        <f t="shared" si="44"/>
        <v/>
      </c>
      <c r="AR89" s="16" t="str">
        <f t="shared" si="45"/>
        <v/>
      </c>
      <c r="AS89" s="16" t="str">
        <f t="shared" si="46"/>
        <v/>
      </c>
      <c r="AT89" s="16" t="str">
        <f t="shared" si="47"/>
        <v/>
      </c>
      <c r="AU89" s="16" t="str">
        <f t="shared" si="48"/>
        <v/>
      </c>
      <c r="AV89" s="17"/>
      <c r="AZ89" s="19"/>
      <c r="BA89" s="19"/>
      <c r="BB89" s="58" t="str">
        <f t="shared" si="49"/>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4" t="str">
        <f>IF(ISBLANK($D89),"",CHOOSE($D89,Certification!$G$39,Certification!$G$55,Certification!$G$71,Certification!$G$87,Certification!$G$103))</f>
        <v/>
      </c>
      <c r="BJ89" s="174" t="str">
        <f>IF(ISBLANK($D89),"",CHOOSE($D89,Certification!$G$40,Certification!$G$56,Certification!$G$72,Certification!$G$88,Certification!$G$104))</f>
        <v/>
      </c>
      <c r="BK89" s="174"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26"/>
        <v/>
      </c>
      <c r="C90" s="229"/>
      <c r="D90" s="30"/>
      <c r="E90" s="232"/>
      <c r="F90" s="232"/>
      <c r="G90" s="232"/>
      <c r="H90" s="31"/>
      <c r="I90" s="30"/>
      <c r="J90" s="31"/>
      <c r="K90" s="31"/>
      <c r="L90" s="31"/>
      <c r="M90" s="49"/>
      <c r="N90" s="31"/>
      <c r="O90" s="49"/>
      <c r="P90" s="31"/>
      <c r="Q90" s="45"/>
      <c r="R90" s="30"/>
      <c r="S90" s="30"/>
      <c r="T90" s="223"/>
      <c r="U90" s="30"/>
      <c r="V90" s="30"/>
      <c r="W90" s="219"/>
      <c r="X90" s="226"/>
      <c r="Y90" s="15"/>
      <c r="Z90" s="16" t="str">
        <f t="shared" si="27"/>
        <v/>
      </c>
      <c r="AA90" s="16" t="str">
        <f t="shared" si="28"/>
        <v/>
      </c>
      <c r="AB90" s="16" t="str">
        <f t="shared" si="29"/>
        <v/>
      </c>
      <c r="AC90" s="16" t="str">
        <f t="shared" si="30"/>
        <v/>
      </c>
      <c r="AD90" s="16" t="str">
        <f t="shared" si="31"/>
        <v/>
      </c>
      <c r="AE90" s="16" t="str">
        <f t="shared" si="32"/>
        <v/>
      </c>
      <c r="AF90" s="16" t="str">
        <f t="shared" si="33"/>
        <v/>
      </c>
      <c r="AG90" s="16" t="str">
        <f t="shared" si="34"/>
        <v/>
      </c>
      <c r="AH90" s="16" t="str">
        <f t="shared" si="35"/>
        <v/>
      </c>
      <c r="AI90" s="16" t="str">
        <f t="shared" si="36"/>
        <v/>
      </c>
      <c r="AJ90" s="16" t="str">
        <f t="shared" si="37"/>
        <v/>
      </c>
      <c r="AK90" s="16" t="str">
        <f t="shared" si="38"/>
        <v/>
      </c>
      <c r="AL90" s="16" t="str">
        <f t="shared" si="39"/>
        <v/>
      </c>
      <c r="AM90" s="16" t="str">
        <f t="shared" si="40"/>
        <v/>
      </c>
      <c r="AN90" s="16" t="str">
        <f t="shared" si="41"/>
        <v/>
      </c>
      <c r="AO90" s="16" t="str">
        <f t="shared" si="42"/>
        <v/>
      </c>
      <c r="AP90" s="16" t="str">
        <f t="shared" si="43"/>
        <v/>
      </c>
      <c r="AQ90" s="16" t="str">
        <f t="shared" si="44"/>
        <v/>
      </c>
      <c r="AR90" s="16" t="str">
        <f t="shared" si="45"/>
        <v/>
      </c>
      <c r="AS90" s="16" t="str">
        <f t="shared" si="46"/>
        <v/>
      </c>
      <c r="AT90" s="16" t="str">
        <f t="shared" si="47"/>
        <v/>
      </c>
      <c r="AU90" s="16" t="str">
        <f t="shared" si="48"/>
        <v/>
      </c>
      <c r="AV90" s="17"/>
      <c r="AZ90" s="19"/>
      <c r="BA90" s="19"/>
      <c r="BB90" s="58" t="str">
        <f t="shared" si="49"/>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4" t="str">
        <f>IF(ISBLANK($D90),"",CHOOSE($D90,Certification!$G$39,Certification!$G$55,Certification!$G$71,Certification!$G$87,Certification!$G$103))</f>
        <v/>
      </c>
      <c r="BJ90" s="174" t="str">
        <f>IF(ISBLANK($D90),"",CHOOSE($D90,Certification!$G$40,Certification!$G$56,Certification!$G$72,Certification!$G$88,Certification!$G$104))</f>
        <v/>
      </c>
      <c r="BK90" s="174"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26"/>
        <v/>
      </c>
      <c r="C91" s="229"/>
      <c r="D91" s="30"/>
      <c r="E91" s="232"/>
      <c r="F91" s="232"/>
      <c r="G91" s="232"/>
      <c r="H91" s="31"/>
      <c r="I91" s="30"/>
      <c r="J91" s="31"/>
      <c r="K91" s="31"/>
      <c r="L91" s="31"/>
      <c r="M91" s="49"/>
      <c r="N91" s="31"/>
      <c r="O91" s="49"/>
      <c r="P91" s="31"/>
      <c r="Q91" s="45"/>
      <c r="R91" s="30"/>
      <c r="S91" s="30"/>
      <c r="T91" s="223"/>
      <c r="U91" s="30"/>
      <c r="V91" s="30"/>
      <c r="W91" s="219"/>
      <c r="X91" s="226"/>
      <c r="Y91" s="15"/>
      <c r="Z91" s="16" t="str">
        <f t="shared" si="27"/>
        <v/>
      </c>
      <c r="AA91" s="16" t="str">
        <f t="shared" si="28"/>
        <v/>
      </c>
      <c r="AB91" s="16" t="str">
        <f t="shared" si="29"/>
        <v/>
      </c>
      <c r="AC91" s="16" t="str">
        <f t="shared" si="30"/>
        <v/>
      </c>
      <c r="AD91" s="16" t="str">
        <f t="shared" si="31"/>
        <v/>
      </c>
      <c r="AE91" s="16" t="str">
        <f t="shared" si="32"/>
        <v/>
      </c>
      <c r="AF91" s="16" t="str">
        <f t="shared" si="33"/>
        <v/>
      </c>
      <c r="AG91" s="16" t="str">
        <f t="shared" si="34"/>
        <v/>
      </c>
      <c r="AH91" s="16" t="str">
        <f t="shared" si="35"/>
        <v/>
      </c>
      <c r="AI91" s="16" t="str">
        <f t="shared" si="36"/>
        <v/>
      </c>
      <c r="AJ91" s="16" t="str">
        <f t="shared" si="37"/>
        <v/>
      </c>
      <c r="AK91" s="16" t="str">
        <f t="shared" si="38"/>
        <v/>
      </c>
      <c r="AL91" s="16" t="str">
        <f t="shared" si="39"/>
        <v/>
      </c>
      <c r="AM91" s="16" t="str">
        <f t="shared" si="40"/>
        <v/>
      </c>
      <c r="AN91" s="16" t="str">
        <f t="shared" si="41"/>
        <v/>
      </c>
      <c r="AO91" s="16" t="str">
        <f t="shared" si="42"/>
        <v/>
      </c>
      <c r="AP91" s="16" t="str">
        <f t="shared" si="43"/>
        <v/>
      </c>
      <c r="AQ91" s="16" t="str">
        <f t="shared" si="44"/>
        <v/>
      </c>
      <c r="AR91" s="16" t="str">
        <f t="shared" si="45"/>
        <v/>
      </c>
      <c r="AS91" s="16" t="str">
        <f t="shared" si="46"/>
        <v/>
      </c>
      <c r="AT91" s="16" t="str">
        <f t="shared" si="47"/>
        <v/>
      </c>
      <c r="AU91" s="16" t="str">
        <f t="shared" si="48"/>
        <v/>
      </c>
      <c r="AV91" s="17"/>
      <c r="AZ91" s="19"/>
      <c r="BA91" s="19"/>
      <c r="BB91" s="58" t="str">
        <f t="shared" si="49"/>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4" t="str">
        <f>IF(ISBLANK($D91),"",CHOOSE($D91,Certification!$G$39,Certification!$G$55,Certification!$G$71,Certification!$G$87,Certification!$G$103))</f>
        <v/>
      </c>
      <c r="BJ91" s="174" t="str">
        <f>IF(ISBLANK($D91),"",CHOOSE($D91,Certification!$G$40,Certification!$G$56,Certification!$G$72,Certification!$G$88,Certification!$G$104))</f>
        <v/>
      </c>
      <c r="BK91" s="174"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26"/>
        <v/>
      </c>
      <c r="C92" s="229"/>
      <c r="D92" s="30"/>
      <c r="E92" s="232"/>
      <c r="F92" s="232"/>
      <c r="G92" s="232"/>
      <c r="H92" s="31"/>
      <c r="I92" s="30"/>
      <c r="J92" s="31"/>
      <c r="K92" s="31"/>
      <c r="L92" s="31"/>
      <c r="M92" s="49"/>
      <c r="N92" s="31"/>
      <c r="O92" s="49"/>
      <c r="P92" s="31"/>
      <c r="Q92" s="45"/>
      <c r="R92" s="30"/>
      <c r="S92" s="30"/>
      <c r="T92" s="223"/>
      <c r="U92" s="30"/>
      <c r="V92" s="30"/>
      <c r="W92" s="219"/>
      <c r="X92" s="226"/>
      <c r="Y92" s="15"/>
      <c r="Z92" s="16" t="str">
        <f t="shared" si="27"/>
        <v/>
      </c>
      <c r="AA92" s="16" t="str">
        <f t="shared" si="28"/>
        <v/>
      </c>
      <c r="AB92" s="16" t="str">
        <f t="shared" si="29"/>
        <v/>
      </c>
      <c r="AC92" s="16" t="str">
        <f t="shared" si="30"/>
        <v/>
      </c>
      <c r="AD92" s="16" t="str">
        <f t="shared" si="31"/>
        <v/>
      </c>
      <c r="AE92" s="16" t="str">
        <f t="shared" si="32"/>
        <v/>
      </c>
      <c r="AF92" s="16" t="str">
        <f t="shared" si="33"/>
        <v/>
      </c>
      <c r="AG92" s="16" t="str">
        <f t="shared" si="34"/>
        <v/>
      </c>
      <c r="AH92" s="16" t="str">
        <f t="shared" si="35"/>
        <v/>
      </c>
      <c r="AI92" s="16" t="str">
        <f t="shared" si="36"/>
        <v/>
      </c>
      <c r="AJ92" s="16" t="str">
        <f t="shared" si="37"/>
        <v/>
      </c>
      <c r="AK92" s="16" t="str">
        <f t="shared" si="38"/>
        <v/>
      </c>
      <c r="AL92" s="16" t="str">
        <f t="shared" si="39"/>
        <v/>
      </c>
      <c r="AM92" s="16" t="str">
        <f t="shared" si="40"/>
        <v/>
      </c>
      <c r="AN92" s="16" t="str">
        <f t="shared" si="41"/>
        <v/>
      </c>
      <c r="AO92" s="16" t="str">
        <f t="shared" si="42"/>
        <v/>
      </c>
      <c r="AP92" s="16" t="str">
        <f t="shared" si="43"/>
        <v/>
      </c>
      <c r="AQ92" s="16" t="str">
        <f t="shared" si="44"/>
        <v/>
      </c>
      <c r="AR92" s="16" t="str">
        <f t="shared" si="45"/>
        <v/>
      </c>
      <c r="AS92" s="16" t="str">
        <f t="shared" si="46"/>
        <v/>
      </c>
      <c r="AT92" s="16" t="str">
        <f t="shared" si="47"/>
        <v/>
      </c>
      <c r="AU92" s="16" t="str">
        <f t="shared" si="48"/>
        <v/>
      </c>
      <c r="AV92" s="17"/>
      <c r="AZ92" s="19"/>
      <c r="BA92" s="19"/>
      <c r="BB92" s="58" t="str">
        <f t="shared" si="49"/>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4" t="str">
        <f>IF(ISBLANK($D92),"",CHOOSE($D92,Certification!$G$39,Certification!$G$55,Certification!$G$71,Certification!$G$87,Certification!$G$103))</f>
        <v/>
      </c>
      <c r="BJ92" s="174" t="str">
        <f>IF(ISBLANK($D92),"",CHOOSE($D92,Certification!$G$40,Certification!$G$56,Certification!$G$72,Certification!$G$88,Certification!$G$104))</f>
        <v/>
      </c>
      <c r="BK92" s="174"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26"/>
        <v/>
      </c>
      <c r="C93" s="229"/>
      <c r="D93" s="30"/>
      <c r="E93" s="232"/>
      <c r="F93" s="232"/>
      <c r="G93" s="232"/>
      <c r="H93" s="31"/>
      <c r="I93" s="30"/>
      <c r="J93" s="31"/>
      <c r="K93" s="31"/>
      <c r="L93" s="31"/>
      <c r="M93" s="49"/>
      <c r="N93" s="31"/>
      <c r="O93" s="49"/>
      <c r="P93" s="31"/>
      <c r="Q93" s="45"/>
      <c r="R93" s="30"/>
      <c r="S93" s="30"/>
      <c r="T93" s="223"/>
      <c r="U93" s="30"/>
      <c r="V93" s="30"/>
      <c r="W93" s="219"/>
      <c r="X93" s="226"/>
      <c r="Y93" s="15"/>
      <c r="Z93" s="16" t="str">
        <f t="shared" si="27"/>
        <v/>
      </c>
      <c r="AA93" s="16" t="str">
        <f t="shared" si="28"/>
        <v/>
      </c>
      <c r="AB93" s="16" t="str">
        <f t="shared" si="29"/>
        <v/>
      </c>
      <c r="AC93" s="16" t="str">
        <f t="shared" si="30"/>
        <v/>
      </c>
      <c r="AD93" s="16" t="str">
        <f t="shared" si="31"/>
        <v/>
      </c>
      <c r="AE93" s="16" t="str">
        <f t="shared" si="32"/>
        <v/>
      </c>
      <c r="AF93" s="16" t="str">
        <f t="shared" si="33"/>
        <v/>
      </c>
      <c r="AG93" s="16" t="str">
        <f t="shared" si="34"/>
        <v/>
      </c>
      <c r="AH93" s="16" t="str">
        <f t="shared" si="35"/>
        <v/>
      </c>
      <c r="AI93" s="16" t="str">
        <f t="shared" si="36"/>
        <v/>
      </c>
      <c r="AJ93" s="16" t="str">
        <f t="shared" si="37"/>
        <v/>
      </c>
      <c r="AK93" s="16" t="str">
        <f t="shared" si="38"/>
        <v/>
      </c>
      <c r="AL93" s="16" t="str">
        <f t="shared" si="39"/>
        <v/>
      </c>
      <c r="AM93" s="16" t="str">
        <f t="shared" si="40"/>
        <v/>
      </c>
      <c r="AN93" s="16" t="str">
        <f t="shared" si="41"/>
        <v/>
      </c>
      <c r="AO93" s="16" t="str">
        <f t="shared" si="42"/>
        <v/>
      </c>
      <c r="AP93" s="16" t="str">
        <f t="shared" si="43"/>
        <v/>
      </c>
      <c r="AQ93" s="16" t="str">
        <f t="shared" si="44"/>
        <v/>
      </c>
      <c r="AR93" s="16" t="str">
        <f t="shared" si="45"/>
        <v/>
      </c>
      <c r="AS93" s="16" t="str">
        <f t="shared" si="46"/>
        <v/>
      </c>
      <c r="AT93" s="16" t="str">
        <f t="shared" si="47"/>
        <v/>
      </c>
      <c r="AU93" s="16" t="str">
        <f t="shared" si="48"/>
        <v/>
      </c>
      <c r="AV93" s="17"/>
      <c r="AZ93" s="19"/>
      <c r="BA93" s="19"/>
      <c r="BB93" s="58" t="str">
        <f t="shared" si="49"/>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4" t="str">
        <f>IF(ISBLANK($D93),"",CHOOSE($D93,Certification!$G$39,Certification!$G$55,Certification!$G$71,Certification!$G$87,Certification!$G$103))</f>
        <v/>
      </c>
      <c r="BJ93" s="174" t="str">
        <f>IF(ISBLANK($D93),"",CHOOSE($D93,Certification!$G$40,Certification!$G$56,Certification!$G$72,Certification!$G$88,Certification!$G$104))</f>
        <v/>
      </c>
      <c r="BK93" s="174"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26"/>
        <v/>
      </c>
      <c r="C94" s="229"/>
      <c r="D94" s="30"/>
      <c r="E94" s="232"/>
      <c r="F94" s="232"/>
      <c r="G94" s="232"/>
      <c r="H94" s="31"/>
      <c r="I94" s="30"/>
      <c r="J94" s="31"/>
      <c r="K94" s="31"/>
      <c r="L94" s="31"/>
      <c r="M94" s="49"/>
      <c r="N94" s="31"/>
      <c r="O94" s="49"/>
      <c r="P94" s="31"/>
      <c r="Q94" s="45"/>
      <c r="R94" s="30"/>
      <c r="S94" s="30"/>
      <c r="T94" s="223"/>
      <c r="U94" s="30"/>
      <c r="V94" s="30"/>
      <c r="W94" s="219"/>
      <c r="X94" s="226"/>
      <c r="Y94" s="15"/>
      <c r="Z94" s="16" t="str">
        <f t="shared" si="27"/>
        <v/>
      </c>
      <c r="AA94" s="16" t="str">
        <f t="shared" si="28"/>
        <v/>
      </c>
      <c r="AB94" s="16" t="str">
        <f t="shared" si="29"/>
        <v/>
      </c>
      <c r="AC94" s="16" t="str">
        <f t="shared" si="30"/>
        <v/>
      </c>
      <c r="AD94" s="16" t="str">
        <f t="shared" si="31"/>
        <v/>
      </c>
      <c r="AE94" s="16" t="str">
        <f t="shared" si="32"/>
        <v/>
      </c>
      <c r="AF94" s="16" t="str">
        <f t="shared" si="33"/>
        <v/>
      </c>
      <c r="AG94" s="16" t="str">
        <f t="shared" si="34"/>
        <v/>
      </c>
      <c r="AH94" s="16" t="str">
        <f t="shared" si="35"/>
        <v/>
      </c>
      <c r="AI94" s="16" t="str">
        <f t="shared" si="36"/>
        <v/>
      </c>
      <c r="AJ94" s="16" t="str">
        <f t="shared" si="37"/>
        <v/>
      </c>
      <c r="AK94" s="16" t="str">
        <f t="shared" si="38"/>
        <v/>
      </c>
      <c r="AL94" s="16" t="str">
        <f t="shared" si="39"/>
        <v/>
      </c>
      <c r="AM94" s="16" t="str">
        <f t="shared" si="40"/>
        <v/>
      </c>
      <c r="AN94" s="16" t="str">
        <f t="shared" si="41"/>
        <v/>
      </c>
      <c r="AO94" s="16" t="str">
        <f t="shared" si="42"/>
        <v/>
      </c>
      <c r="AP94" s="16" t="str">
        <f t="shared" si="43"/>
        <v/>
      </c>
      <c r="AQ94" s="16" t="str">
        <f t="shared" si="44"/>
        <v/>
      </c>
      <c r="AR94" s="16" t="str">
        <f t="shared" si="45"/>
        <v/>
      </c>
      <c r="AS94" s="16" t="str">
        <f t="shared" si="46"/>
        <v/>
      </c>
      <c r="AT94" s="16" t="str">
        <f t="shared" si="47"/>
        <v/>
      </c>
      <c r="AU94" s="16" t="str">
        <f t="shared" si="48"/>
        <v/>
      </c>
      <c r="AV94" s="17"/>
      <c r="AZ94" s="19"/>
      <c r="BA94" s="19"/>
      <c r="BB94" s="58" t="str">
        <f t="shared" si="49"/>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4" t="str">
        <f>IF(ISBLANK($D94),"",CHOOSE($D94,Certification!$G$39,Certification!$G$55,Certification!$G$71,Certification!$G$87,Certification!$G$103))</f>
        <v/>
      </c>
      <c r="BJ94" s="174" t="str">
        <f>IF(ISBLANK($D94),"",CHOOSE($D94,Certification!$G$40,Certification!$G$56,Certification!$G$72,Certification!$G$88,Certification!$G$104))</f>
        <v/>
      </c>
      <c r="BK94" s="174"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26"/>
        <v/>
      </c>
      <c r="C95" s="229"/>
      <c r="D95" s="30"/>
      <c r="E95" s="232"/>
      <c r="F95" s="232"/>
      <c r="G95" s="232"/>
      <c r="H95" s="31"/>
      <c r="I95" s="30"/>
      <c r="J95" s="31"/>
      <c r="K95" s="31"/>
      <c r="L95" s="31"/>
      <c r="M95" s="49"/>
      <c r="N95" s="31"/>
      <c r="O95" s="49"/>
      <c r="P95" s="31"/>
      <c r="Q95" s="45"/>
      <c r="R95" s="30"/>
      <c r="S95" s="30"/>
      <c r="T95" s="223"/>
      <c r="U95" s="30"/>
      <c r="V95" s="30"/>
      <c r="W95" s="219"/>
      <c r="X95" s="226"/>
      <c r="Y95" s="15"/>
      <c r="Z95" s="16" t="str">
        <f t="shared" si="27"/>
        <v/>
      </c>
      <c r="AA95" s="16" t="str">
        <f t="shared" si="28"/>
        <v/>
      </c>
      <c r="AB95" s="16" t="str">
        <f t="shared" si="29"/>
        <v/>
      </c>
      <c r="AC95" s="16" t="str">
        <f t="shared" si="30"/>
        <v/>
      </c>
      <c r="AD95" s="16" t="str">
        <f t="shared" si="31"/>
        <v/>
      </c>
      <c r="AE95" s="16" t="str">
        <f t="shared" si="32"/>
        <v/>
      </c>
      <c r="AF95" s="16" t="str">
        <f t="shared" si="33"/>
        <v/>
      </c>
      <c r="AG95" s="16" t="str">
        <f t="shared" si="34"/>
        <v/>
      </c>
      <c r="AH95" s="16" t="str">
        <f t="shared" si="35"/>
        <v/>
      </c>
      <c r="AI95" s="16" t="str">
        <f t="shared" si="36"/>
        <v/>
      </c>
      <c r="AJ95" s="16" t="str">
        <f t="shared" si="37"/>
        <v/>
      </c>
      <c r="AK95" s="16" t="str">
        <f t="shared" si="38"/>
        <v/>
      </c>
      <c r="AL95" s="16" t="str">
        <f t="shared" si="39"/>
        <v/>
      </c>
      <c r="AM95" s="16" t="str">
        <f t="shared" si="40"/>
        <v/>
      </c>
      <c r="AN95" s="16" t="str">
        <f t="shared" si="41"/>
        <v/>
      </c>
      <c r="AO95" s="16" t="str">
        <f t="shared" si="42"/>
        <v/>
      </c>
      <c r="AP95" s="16" t="str">
        <f t="shared" si="43"/>
        <v/>
      </c>
      <c r="AQ95" s="16" t="str">
        <f t="shared" si="44"/>
        <v/>
      </c>
      <c r="AR95" s="16" t="str">
        <f t="shared" si="45"/>
        <v/>
      </c>
      <c r="AS95" s="16" t="str">
        <f t="shared" si="46"/>
        <v/>
      </c>
      <c r="AT95" s="16" t="str">
        <f t="shared" si="47"/>
        <v/>
      </c>
      <c r="AU95" s="16" t="str">
        <f t="shared" si="48"/>
        <v/>
      </c>
      <c r="AV95" s="17"/>
      <c r="AZ95" s="19"/>
      <c r="BA95" s="19"/>
      <c r="BB95" s="58" t="str">
        <f t="shared" si="49"/>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4" t="str">
        <f>IF(ISBLANK($D95),"",CHOOSE($D95,Certification!$G$39,Certification!$G$55,Certification!$G$71,Certification!$G$87,Certification!$G$103))</f>
        <v/>
      </c>
      <c r="BJ95" s="174" t="str">
        <f>IF(ISBLANK($D95),"",CHOOSE($D95,Certification!$G$40,Certification!$G$56,Certification!$G$72,Certification!$G$88,Certification!$G$104))</f>
        <v/>
      </c>
      <c r="BK95" s="174"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26"/>
        <v/>
      </c>
      <c r="C96" s="229"/>
      <c r="D96" s="30"/>
      <c r="E96" s="232"/>
      <c r="F96" s="232"/>
      <c r="G96" s="232"/>
      <c r="H96" s="31"/>
      <c r="I96" s="30"/>
      <c r="J96" s="31"/>
      <c r="K96" s="31"/>
      <c r="L96" s="31"/>
      <c r="M96" s="49"/>
      <c r="N96" s="31"/>
      <c r="O96" s="49"/>
      <c r="P96" s="31"/>
      <c r="Q96" s="45"/>
      <c r="R96" s="30"/>
      <c r="S96" s="30"/>
      <c r="T96" s="223"/>
      <c r="U96" s="30"/>
      <c r="V96" s="30"/>
      <c r="W96" s="219"/>
      <c r="X96" s="226"/>
      <c r="Y96" s="15"/>
      <c r="Z96" s="16" t="str">
        <f t="shared" si="27"/>
        <v/>
      </c>
      <c r="AA96" s="16" t="str">
        <f t="shared" si="28"/>
        <v/>
      </c>
      <c r="AB96" s="16" t="str">
        <f t="shared" si="29"/>
        <v/>
      </c>
      <c r="AC96" s="16" t="str">
        <f t="shared" si="30"/>
        <v/>
      </c>
      <c r="AD96" s="16" t="str">
        <f t="shared" si="31"/>
        <v/>
      </c>
      <c r="AE96" s="16" t="str">
        <f t="shared" si="32"/>
        <v/>
      </c>
      <c r="AF96" s="16" t="str">
        <f t="shared" si="33"/>
        <v/>
      </c>
      <c r="AG96" s="16" t="str">
        <f t="shared" si="34"/>
        <v/>
      </c>
      <c r="AH96" s="16" t="str">
        <f t="shared" si="35"/>
        <v/>
      </c>
      <c r="AI96" s="16" t="str">
        <f t="shared" si="36"/>
        <v/>
      </c>
      <c r="AJ96" s="16" t="str">
        <f t="shared" si="37"/>
        <v/>
      </c>
      <c r="AK96" s="16" t="str">
        <f t="shared" si="38"/>
        <v/>
      </c>
      <c r="AL96" s="16" t="str">
        <f t="shared" si="39"/>
        <v/>
      </c>
      <c r="AM96" s="16" t="str">
        <f t="shared" si="40"/>
        <v/>
      </c>
      <c r="AN96" s="16" t="str">
        <f t="shared" si="41"/>
        <v/>
      </c>
      <c r="AO96" s="16" t="str">
        <f t="shared" si="42"/>
        <v/>
      </c>
      <c r="AP96" s="16" t="str">
        <f t="shared" si="43"/>
        <v/>
      </c>
      <c r="AQ96" s="16" t="str">
        <f t="shared" si="44"/>
        <v/>
      </c>
      <c r="AR96" s="16" t="str">
        <f t="shared" si="45"/>
        <v/>
      </c>
      <c r="AS96" s="16" t="str">
        <f t="shared" si="46"/>
        <v/>
      </c>
      <c r="AT96" s="16" t="str">
        <f t="shared" si="47"/>
        <v/>
      </c>
      <c r="AU96" s="16" t="str">
        <f t="shared" si="48"/>
        <v/>
      </c>
      <c r="AV96" s="17"/>
      <c r="AZ96" s="19"/>
      <c r="BA96" s="19"/>
      <c r="BB96" s="58" t="str">
        <f t="shared" si="49"/>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4" t="str">
        <f>IF(ISBLANK($D96),"",CHOOSE($D96,Certification!$G$39,Certification!$G$55,Certification!$G$71,Certification!$G$87,Certification!$G$103))</f>
        <v/>
      </c>
      <c r="BJ96" s="174" t="str">
        <f>IF(ISBLANK($D96),"",CHOOSE($D96,Certification!$G$40,Certification!$G$56,Certification!$G$72,Certification!$G$88,Certification!$G$104))</f>
        <v/>
      </c>
      <c r="BK96" s="174"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26"/>
        <v/>
      </c>
      <c r="C97" s="229"/>
      <c r="D97" s="30"/>
      <c r="E97" s="232"/>
      <c r="F97" s="232"/>
      <c r="G97" s="232"/>
      <c r="H97" s="31"/>
      <c r="I97" s="30"/>
      <c r="J97" s="31"/>
      <c r="K97" s="31"/>
      <c r="L97" s="31"/>
      <c r="M97" s="49"/>
      <c r="N97" s="31"/>
      <c r="O97" s="49"/>
      <c r="P97" s="31"/>
      <c r="Q97" s="45"/>
      <c r="R97" s="30"/>
      <c r="S97" s="30"/>
      <c r="T97" s="223"/>
      <c r="U97" s="30"/>
      <c r="V97" s="30"/>
      <c r="W97" s="219"/>
      <c r="X97" s="226"/>
      <c r="Y97" s="15"/>
      <c r="Z97" s="16" t="str">
        <f t="shared" si="27"/>
        <v/>
      </c>
      <c r="AA97" s="16" t="str">
        <f t="shared" si="28"/>
        <v/>
      </c>
      <c r="AB97" s="16" t="str">
        <f t="shared" si="29"/>
        <v/>
      </c>
      <c r="AC97" s="16" t="str">
        <f t="shared" si="30"/>
        <v/>
      </c>
      <c r="AD97" s="16" t="str">
        <f t="shared" si="31"/>
        <v/>
      </c>
      <c r="AE97" s="16" t="str">
        <f t="shared" si="32"/>
        <v/>
      </c>
      <c r="AF97" s="16" t="str">
        <f t="shared" si="33"/>
        <v/>
      </c>
      <c r="AG97" s="16" t="str">
        <f t="shared" si="34"/>
        <v/>
      </c>
      <c r="AH97" s="16" t="str">
        <f t="shared" si="35"/>
        <v/>
      </c>
      <c r="AI97" s="16" t="str">
        <f t="shared" si="36"/>
        <v/>
      </c>
      <c r="AJ97" s="16" t="str">
        <f t="shared" si="37"/>
        <v/>
      </c>
      <c r="AK97" s="16" t="str">
        <f t="shared" si="38"/>
        <v/>
      </c>
      <c r="AL97" s="16" t="str">
        <f t="shared" si="39"/>
        <v/>
      </c>
      <c r="AM97" s="16" t="str">
        <f t="shared" si="40"/>
        <v/>
      </c>
      <c r="AN97" s="16" t="str">
        <f t="shared" si="41"/>
        <v/>
      </c>
      <c r="AO97" s="16" t="str">
        <f t="shared" si="42"/>
        <v/>
      </c>
      <c r="AP97" s="16" t="str">
        <f t="shared" si="43"/>
        <v/>
      </c>
      <c r="AQ97" s="16" t="str">
        <f t="shared" si="44"/>
        <v/>
      </c>
      <c r="AR97" s="16" t="str">
        <f t="shared" si="45"/>
        <v/>
      </c>
      <c r="AS97" s="16" t="str">
        <f t="shared" si="46"/>
        <v/>
      </c>
      <c r="AT97" s="16" t="str">
        <f t="shared" si="47"/>
        <v/>
      </c>
      <c r="AU97" s="16" t="str">
        <f t="shared" si="48"/>
        <v/>
      </c>
      <c r="AV97" s="17"/>
      <c r="AZ97" s="19"/>
      <c r="BA97" s="19"/>
      <c r="BB97" s="58" t="str">
        <f t="shared" si="49"/>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4" t="str">
        <f>IF(ISBLANK($D97),"",CHOOSE($D97,Certification!$G$39,Certification!$G$55,Certification!$G$71,Certification!$G$87,Certification!$G$103))</f>
        <v/>
      </c>
      <c r="BJ97" s="174" t="str">
        <f>IF(ISBLANK($D97),"",CHOOSE($D97,Certification!$G$40,Certification!$G$56,Certification!$G$72,Certification!$G$88,Certification!$G$104))</f>
        <v/>
      </c>
      <c r="BK97" s="174"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26"/>
        <v/>
      </c>
      <c r="C98" s="229"/>
      <c r="D98" s="30"/>
      <c r="E98" s="232"/>
      <c r="F98" s="232"/>
      <c r="G98" s="232"/>
      <c r="H98" s="31"/>
      <c r="I98" s="30"/>
      <c r="J98" s="31"/>
      <c r="K98" s="31"/>
      <c r="L98" s="31"/>
      <c r="M98" s="49"/>
      <c r="N98" s="31"/>
      <c r="O98" s="49"/>
      <c r="P98" s="31"/>
      <c r="Q98" s="45"/>
      <c r="R98" s="30"/>
      <c r="S98" s="30"/>
      <c r="T98" s="223"/>
      <c r="U98" s="30"/>
      <c r="V98" s="30"/>
      <c r="W98" s="219"/>
      <c r="X98" s="226"/>
      <c r="Y98" s="15"/>
      <c r="Z98" s="16" t="str">
        <f t="shared" si="27"/>
        <v/>
      </c>
      <c r="AA98" s="16" t="str">
        <f t="shared" si="28"/>
        <v/>
      </c>
      <c r="AB98" s="16" t="str">
        <f t="shared" si="29"/>
        <v/>
      </c>
      <c r="AC98" s="16" t="str">
        <f t="shared" si="30"/>
        <v/>
      </c>
      <c r="AD98" s="16" t="str">
        <f t="shared" si="31"/>
        <v/>
      </c>
      <c r="AE98" s="16" t="str">
        <f t="shared" si="32"/>
        <v/>
      </c>
      <c r="AF98" s="16" t="str">
        <f t="shared" si="33"/>
        <v/>
      </c>
      <c r="AG98" s="16" t="str">
        <f t="shared" si="34"/>
        <v/>
      </c>
      <c r="AH98" s="16" t="str">
        <f t="shared" si="35"/>
        <v/>
      </c>
      <c r="AI98" s="16" t="str">
        <f t="shared" si="36"/>
        <v/>
      </c>
      <c r="AJ98" s="16" t="str">
        <f t="shared" si="37"/>
        <v/>
      </c>
      <c r="AK98" s="16" t="str">
        <f t="shared" si="38"/>
        <v/>
      </c>
      <c r="AL98" s="16" t="str">
        <f t="shared" si="39"/>
        <v/>
      </c>
      <c r="AM98" s="16" t="str">
        <f t="shared" si="40"/>
        <v/>
      </c>
      <c r="AN98" s="16" t="str">
        <f t="shared" si="41"/>
        <v/>
      </c>
      <c r="AO98" s="16" t="str">
        <f t="shared" si="42"/>
        <v/>
      </c>
      <c r="AP98" s="16" t="str">
        <f t="shared" si="43"/>
        <v/>
      </c>
      <c r="AQ98" s="16" t="str">
        <f t="shared" si="44"/>
        <v/>
      </c>
      <c r="AR98" s="16" t="str">
        <f t="shared" si="45"/>
        <v/>
      </c>
      <c r="AS98" s="16" t="str">
        <f t="shared" si="46"/>
        <v/>
      </c>
      <c r="AT98" s="16" t="str">
        <f t="shared" si="47"/>
        <v/>
      </c>
      <c r="AU98" s="16" t="str">
        <f t="shared" si="48"/>
        <v/>
      </c>
      <c r="AV98" s="17"/>
      <c r="AZ98" s="19"/>
      <c r="BA98" s="19"/>
      <c r="BB98" s="58" t="str">
        <f t="shared" si="49"/>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4" t="str">
        <f>IF(ISBLANK($D98),"",CHOOSE($D98,Certification!$G$39,Certification!$G$55,Certification!$G$71,Certification!$G$87,Certification!$G$103))</f>
        <v/>
      </c>
      <c r="BJ98" s="174" t="str">
        <f>IF(ISBLANK($D98),"",CHOOSE($D98,Certification!$G$40,Certification!$G$56,Certification!$G$72,Certification!$G$88,Certification!$G$104))</f>
        <v/>
      </c>
      <c r="BK98" s="174"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26"/>
        <v/>
      </c>
      <c r="C99" s="229"/>
      <c r="D99" s="30"/>
      <c r="E99" s="232"/>
      <c r="F99" s="232"/>
      <c r="G99" s="232"/>
      <c r="H99" s="31"/>
      <c r="I99" s="30"/>
      <c r="J99" s="31"/>
      <c r="K99" s="31"/>
      <c r="L99" s="31"/>
      <c r="M99" s="49"/>
      <c r="N99" s="31"/>
      <c r="O99" s="49"/>
      <c r="P99" s="31"/>
      <c r="Q99" s="45"/>
      <c r="R99" s="30"/>
      <c r="S99" s="30"/>
      <c r="T99" s="223"/>
      <c r="U99" s="30"/>
      <c r="V99" s="30"/>
      <c r="W99" s="219"/>
      <c r="X99" s="226"/>
      <c r="Y99" s="15"/>
      <c r="Z99" s="16" t="str">
        <f t="shared" si="27"/>
        <v/>
      </c>
      <c r="AA99" s="16" t="str">
        <f t="shared" si="28"/>
        <v/>
      </c>
      <c r="AB99" s="16" t="str">
        <f t="shared" si="29"/>
        <v/>
      </c>
      <c r="AC99" s="16" t="str">
        <f t="shared" si="30"/>
        <v/>
      </c>
      <c r="AD99" s="16" t="str">
        <f t="shared" si="31"/>
        <v/>
      </c>
      <c r="AE99" s="16" t="str">
        <f t="shared" si="32"/>
        <v/>
      </c>
      <c r="AF99" s="16" t="str">
        <f t="shared" si="33"/>
        <v/>
      </c>
      <c r="AG99" s="16" t="str">
        <f t="shared" si="34"/>
        <v/>
      </c>
      <c r="AH99" s="16" t="str">
        <f t="shared" si="35"/>
        <v/>
      </c>
      <c r="AI99" s="16" t="str">
        <f t="shared" si="36"/>
        <v/>
      </c>
      <c r="AJ99" s="16" t="str">
        <f t="shared" si="37"/>
        <v/>
      </c>
      <c r="AK99" s="16" t="str">
        <f t="shared" si="38"/>
        <v/>
      </c>
      <c r="AL99" s="16" t="str">
        <f t="shared" si="39"/>
        <v/>
      </c>
      <c r="AM99" s="16" t="str">
        <f t="shared" si="40"/>
        <v/>
      </c>
      <c r="AN99" s="16" t="str">
        <f t="shared" si="41"/>
        <v/>
      </c>
      <c r="AO99" s="16" t="str">
        <f t="shared" si="42"/>
        <v/>
      </c>
      <c r="AP99" s="16" t="str">
        <f t="shared" si="43"/>
        <v/>
      </c>
      <c r="AQ99" s="16" t="str">
        <f t="shared" si="44"/>
        <v/>
      </c>
      <c r="AR99" s="16" t="str">
        <f t="shared" si="45"/>
        <v/>
      </c>
      <c r="AS99" s="16" t="str">
        <f t="shared" si="46"/>
        <v/>
      </c>
      <c r="AT99" s="16" t="str">
        <f t="shared" si="47"/>
        <v/>
      </c>
      <c r="AU99" s="16" t="str">
        <f t="shared" si="48"/>
        <v/>
      </c>
      <c r="AV99" s="17"/>
      <c r="AZ99" s="19"/>
      <c r="BA99" s="19"/>
      <c r="BB99" s="58" t="str">
        <f t="shared" si="49"/>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4" t="str">
        <f>IF(ISBLANK($D99),"",CHOOSE($D99,Certification!$G$39,Certification!$G$55,Certification!$G$71,Certification!$G$87,Certification!$G$103))</f>
        <v/>
      </c>
      <c r="BJ99" s="174" t="str">
        <f>IF(ISBLANK($D99),"",CHOOSE($D99,Certification!$G$40,Certification!$G$56,Certification!$G$72,Certification!$G$88,Certification!$G$104))</f>
        <v/>
      </c>
      <c r="BK99" s="174"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26"/>
        <v/>
      </c>
      <c r="C100" s="229"/>
      <c r="D100" s="30"/>
      <c r="E100" s="232"/>
      <c r="F100" s="232"/>
      <c r="G100" s="232"/>
      <c r="H100" s="31"/>
      <c r="I100" s="30"/>
      <c r="J100" s="31"/>
      <c r="K100" s="31"/>
      <c r="L100" s="31"/>
      <c r="M100" s="49"/>
      <c r="N100" s="31"/>
      <c r="O100" s="49"/>
      <c r="P100" s="31"/>
      <c r="Q100" s="45"/>
      <c r="R100" s="30"/>
      <c r="S100" s="30"/>
      <c r="T100" s="223"/>
      <c r="U100" s="30"/>
      <c r="V100" s="30"/>
      <c r="W100" s="219"/>
      <c r="X100" s="226"/>
      <c r="Y100" s="15"/>
      <c r="Z100" s="16" t="str">
        <f t="shared" si="27"/>
        <v/>
      </c>
      <c r="AA100" s="16" t="str">
        <f t="shared" si="28"/>
        <v/>
      </c>
      <c r="AB100" s="16" t="str">
        <f t="shared" si="29"/>
        <v/>
      </c>
      <c r="AC100" s="16" t="str">
        <f t="shared" si="30"/>
        <v/>
      </c>
      <c r="AD100" s="16" t="str">
        <f t="shared" si="31"/>
        <v/>
      </c>
      <c r="AE100" s="16" t="str">
        <f t="shared" si="32"/>
        <v/>
      </c>
      <c r="AF100" s="16" t="str">
        <f t="shared" si="33"/>
        <v/>
      </c>
      <c r="AG100" s="16" t="str">
        <f t="shared" si="34"/>
        <v/>
      </c>
      <c r="AH100" s="16" t="str">
        <f t="shared" si="35"/>
        <v/>
      </c>
      <c r="AI100" s="16" t="str">
        <f t="shared" si="36"/>
        <v/>
      </c>
      <c r="AJ100" s="16" t="str">
        <f t="shared" si="37"/>
        <v/>
      </c>
      <c r="AK100" s="16" t="str">
        <f t="shared" si="38"/>
        <v/>
      </c>
      <c r="AL100" s="16" t="str">
        <f t="shared" si="39"/>
        <v/>
      </c>
      <c r="AM100" s="16" t="str">
        <f t="shared" si="40"/>
        <v/>
      </c>
      <c r="AN100" s="16" t="str">
        <f t="shared" si="41"/>
        <v/>
      </c>
      <c r="AO100" s="16" t="str">
        <f t="shared" si="42"/>
        <v/>
      </c>
      <c r="AP100" s="16" t="str">
        <f t="shared" si="43"/>
        <v/>
      </c>
      <c r="AQ100" s="16" t="str">
        <f t="shared" si="44"/>
        <v/>
      </c>
      <c r="AR100" s="16" t="str">
        <f t="shared" si="45"/>
        <v/>
      </c>
      <c r="AS100" s="16" t="str">
        <f t="shared" si="46"/>
        <v/>
      </c>
      <c r="AT100" s="16" t="str">
        <f t="shared" si="47"/>
        <v/>
      </c>
      <c r="AU100" s="16" t="str">
        <f t="shared" si="48"/>
        <v/>
      </c>
      <c r="AV100" s="17"/>
      <c r="AZ100" s="19"/>
      <c r="BA100" s="19"/>
      <c r="BB100" s="58" t="str">
        <f t="shared" si="49"/>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4" t="str">
        <f>IF(ISBLANK($D100),"",CHOOSE($D100,Certification!$G$39,Certification!$G$55,Certification!$G$71,Certification!$G$87,Certification!$G$103))</f>
        <v/>
      </c>
      <c r="BJ100" s="174" t="str">
        <f>IF(ISBLANK($D100),"",CHOOSE($D100,Certification!$G$40,Certification!$G$56,Certification!$G$72,Certification!$G$88,Certification!$G$104))</f>
        <v/>
      </c>
      <c r="BK100" s="174"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26"/>
        <v/>
      </c>
      <c r="C101" s="229"/>
      <c r="D101" s="30"/>
      <c r="E101" s="232"/>
      <c r="F101" s="232"/>
      <c r="G101" s="232"/>
      <c r="H101" s="31"/>
      <c r="I101" s="30"/>
      <c r="J101" s="31"/>
      <c r="K101" s="31"/>
      <c r="L101" s="31"/>
      <c r="M101" s="49"/>
      <c r="N101" s="31"/>
      <c r="O101" s="49"/>
      <c r="P101" s="31"/>
      <c r="Q101" s="45"/>
      <c r="R101" s="30"/>
      <c r="S101" s="30"/>
      <c r="T101" s="223"/>
      <c r="U101" s="30"/>
      <c r="V101" s="30"/>
      <c r="W101" s="219"/>
      <c r="X101" s="226"/>
      <c r="Y101" s="15"/>
      <c r="Z101" s="16" t="str">
        <f t="shared" si="27"/>
        <v/>
      </c>
      <c r="AA101" s="16" t="str">
        <f t="shared" si="28"/>
        <v/>
      </c>
      <c r="AB101" s="16" t="str">
        <f t="shared" si="29"/>
        <v/>
      </c>
      <c r="AC101" s="16" t="str">
        <f t="shared" si="30"/>
        <v/>
      </c>
      <c r="AD101" s="16" t="str">
        <f t="shared" si="31"/>
        <v/>
      </c>
      <c r="AE101" s="16" t="str">
        <f t="shared" si="32"/>
        <v/>
      </c>
      <c r="AF101" s="16" t="str">
        <f t="shared" si="33"/>
        <v/>
      </c>
      <c r="AG101" s="16" t="str">
        <f t="shared" si="34"/>
        <v/>
      </c>
      <c r="AH101" s="16" t="str">
        <f t="shared" si="35"/>
        <v/>
      </c>
      <c r="AI101" s="16" t="str">
        <f t="shared" si="36"/>
        <v/>
      </c>
      <c r="AJ101" s="16" t="str">
        <f t="shared" si="37"/>
        <v/>
      </c>
      <c r="AK101" s="16" t="str">
        <f t="shared" si="38"/>
        <v/>
      </c>
      <c r="AL101" s="16" t="str">
        <f t="shared" si="39"/>
        <v/>
      </c>
      <c r="AM101" s="16" t="str">
        <f t="shared" si="40"/>
        <v/>
      </c>
      <c r="AN101" s="16" t="str">
        <f t="shared" si="41"/>
        <v/>
      </c>
      <c r="AO101" s="16" t="str">
        <f t="shared" si="42"/>
        <v/>
      </c>
      <c r="AP101" s="16" t="str">
        <f t="shared" si="43"/>
        <v/>
      </c>
      <c r="AQ101" s="16" t="str">
        <f t="shared" si="44"/>
        <v/>
      </c>
      <c r="AR101" s="16" t="str">
        <f t="shared" si="45"/>
        <v/>
      </c>
      <c r="AS101" s="16" t="str">
        <f t="shared" si="46"/>
        <v/>
      </c>
      <c r="AT101" s="16" t="str">
        <f t="shared" si="47"/>
        <v/>
      </c>
      <c r="AU101" s="16" t="str">
        <f t="shared" si="48"/>
        <v/>
      </c>
      <c r="AV101" s="17"/>
      <c r="AZ101" s="19"/>
      <c r="BA101" s="19"/>
      <c r="BB101" s="58" t="str">
        <f t="shared" si="49"/>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4" t="str">
        <f>IF(ISBLANK($D101),"",CHOOSE($D101,Certification!$G$39,Certification!$G$55,Certification!$G$71,Certification!$G$87,Certification!$G$103))</f>
        <v/>
      </c>
      <c r="BJ101" s="174" t="str">
        <f>IF(ISBLANK($D101),"",CHOOSE($D101,Certification!$G$40,Certification!$G$56,Certification!$G$72,Certification!$G$88,Certification!$G$104))</f>
        <v/>
      </c>
      <c r="BK101" s="174"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26"/>
        <v/>
      </c>
      <c r="C102" s="229"/>
      <c r="D102" s="30"/>
      <c r="E102" s="232"/>
      <c r="F102" s="232"/>
      <c r="G102" s="232"/>
      <c r="H102" s="31"/>
      <c r="I102" s="30"/>
      <c r="J102" s="31"/>
      <c r="K102" s="31"/>
      <c r="L102" s="31"/>
      <c r="M102" s="49"/>
      <c r="N102" s="31"/>
      <c r="O102" s="49"/>
      <c r="P102" s="31"/>
      <c r="Q102" s="45"/>
      <c r="R102" s="30"/>
      <c r="S102" s="30"/>
      <c r="T102" s="223"/>
      <c r="U102" s="30"/>
      <c r="V102" s="30"/>
      <c r="W102" s="219"/>
      <c r="X102" s="226"/>
      <c r="Y102" s="15"/>
      <c r="Z102" s="16" t="str">
        <f t="shared" si="27"/>
        <v/>
      </c>
      <c r="AA102" s="16" t="str">
        <f t="shared" si="28"/>
        <v/>
      </c>
      <c r="AB102" s="16" t="str">
        <f t="shared" si="29"/>
        <v/>
      </c>
      <c r="AC102" s="16" t="str">
        <f t="shared" si="30"/>
        <v/>
      </c>
      <c r="AD102" s="16" t="str">
        <f t="shared" si="31"/>
        <v/>
      </c>
      <c r="AE102" s="16" t="str">
        <f t="shared" si="32"/>
        <v/>
      </c>
      <c r="AF102" s="16" t="str">
        <f t="shared" si="33"/>
        <v/>
      </c>
      <c r="AG102" s="16" t="str">
        <f t="shared" si="34"/>
        <v/>
      </c>
      <c r="AH102" s="16" t="str">
        <f t="shared" si="35"/>
        <v/>
      </c>
      <c r="AI102" s="16" t="str">
        <f t="shared" si="36"/>
        <v/>
      </c>
      <c r="AJ102" s="16" t="str">
        <f t="shared" si="37"/>
        <v/>
      </c>
      <c r="AK102" s="16" t="str">
        <f t="shared" si="38"/>
        <v/>
      </c>
      <c r="AL102" s="16" t="str">
        <f t="shared" si="39"/>
        <v/>
      </c>
      <c r="AM102" s="16" t="str">
        <f t="shared" si="40"/>
        <v/>
      </c>
      <c r="AN102" s="16" t="str">
        <f t="shared" si="41"/>
        <v/>
      </c>
      <c r="AO102" s="16" t="str">
        <f t="shared" si="42"/>
        <v/>
      </c>
      <c r="AP102" s="16" t="str">
        <f t="shared" si="43"/>
        <v/>
      </c>
      <c r="AQ102" s="16" t="str">
        <f t="shared" si="44"/>
        <v/>
      </c>
      <c r="AR102" s="16" t="str">
        <f t="shared" si="45"/>
        <v/>
      </c>
      <c r="AS102" s="16" t="str">
        <f t="shared" si="46"/>
        <v/>
      </c>
      <c r="AT102" s="16" t="str">
        <f t="shared" si="47"/>
        <v/>
      </c>
      <c r="AU102" s="16" t="str">
        <f t="shared" si="48"/>
        <v/>
      </c>
      <c r="AV102" s="17"/>
      <c r="AZ102" s="19"/>
      <c r="BA102" s="19"/>
      <c r="BB102" s="58" t="str">
        <f t="shared" si="49"/>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4" t="str">
        <f>IF(ISBLANK($D102),"",CHOOSE($D102,Certification!$G$39,Certification!$G$55,Certification!$G$71,Certification!$G$87,Certification!$G$103))</f>
        <v/>
      </c>
      <c r="BJ102" s="174" t="str">
        <f>IF(ISBLANK($D102),"",CHOOSE($D102,Certification!$G$40,Certification!$G$56,Certification!$G$72,Certification!$G$88,Certification!$G$104))</f>
        <v/>
      </c>
      <c r="BK102" s="174"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26"/>
        <v/>
      </c>
      <c r="C103" s="229"/>
      <c r="D103" s="30"/>
      <c r="E103" s="232"/>
      <c r="F103" s="232"/>
      <c r="G103" s="232"/>
      <c r="H103" s="31"/>
      <c r="I103" s="30"/>
      <c r="J103" s="31"/>
      <c r="K103" s="31"/>
      <c r="L103" s="31"/>
      <c r="M103" s="49"/>
      <c r="N103" s="31"/>
      <c r="O103" s="49"/>
      <c r="P103" s="31"/>
      <c r="Q103" s="45"/>
      <c r="R103" s="30"/>
      <c r="S103" s="30"/>
      <c r="T103" s="223"/>
      <c r="U103" s="30"/>
      <c r="V103" s="30"/>
      <c r="W103" s="219"/>
      <c r="X103" s="226"/>
      <c r="Y103" s="15"/>
      <c r="Z103" s="16" t="str">
        <f t="shared" si="27"/>
        <v/>
      </c>
      <c r="AA103" s="16" t="str">
        <f t="shared" si="28"/>
        <v/>
      </c>
      <c r="AB103" s="16" t="str">
        <f t="shared" si="29"/>
        <v/>
      </c>
      <c r="AC103" s="16" t="str">
        <f t="shared" si="30"/>
        <v/>
      </c>
      <c r="AD103" s="16" t="str">
        <f t="shared" si="31"/>
        <v/>
      </c>
      <c r="AE103" s="16" t="str">
        <f t="shared" si="32"/>
        <v/>
      </c>
      <c r="AF103" s="16" t="str">
        <f t="shared" si="33"/>
        <v/>
      </c>
      <c r="AG103" s="16" t="str">
        <f t="shared" si="34"/>
        <v/>
      </c>
      <c r="AH103" s="16" t="str">
        <f t="shared" si="35"/>
        <v/>
      </c>
      <c r="AI103" s="16" t="str">
        <f t="shared" si="36"/>
        <v/>
      </c>
      <c r="AJ103" s="16" t="str">
        <f t="shared" si="37"/>
        <v/>
      </c>
      <c r="AK103" s="16" t="str">
        <f t="shared" si="38"/>
        <v/>
      </c>
      <c r="AL103" s="16" t="str">
        <f t="shared" si="39"/>
        <v/>
      </c>
      <c r="AM103" s="16" t="str">
        <f t="shared" si="40"/>
        <v/>
      </c>
      <c r="AN103" s="16" t="str">
        <f t="shared" si="41"/>
        <v/>
      </c>
      <c r="AO103" s="16" t="str">
        <f t="shared" si="42"/>
        <v/>
      </c>
      <c r="AP103" s="16" t="str">
        <f t="shared" si="43"/>
        <v/>
      </c>
      <c r="AQ103" s="16" t="str">
        <f t="shared" si="44"/>
        <v/>
      </c>
      <c r="AR103" s="16" t="str">
        <f t="shared" si="45"/>
        <v/>
      </c>
      <c r="AS103" s="16" t="str">
        <f t="shared" si="46"/>
        <v/>
      </c>
      <c r="AT103" s="16" t="str">
        <f t="shared" si="47"/>
        <v/>
      </c>
      <c r="AU103" s="16" t="str">
        <f t="shared" si="48"/>
        <v/>
      </c>
      <c r="AV103" s="17"/>
      <c r="AZ103" s="19"/>
      <c r="BA103" s="19"/>
      <c r="BB103" s="58" t="str">
        <f t="shared" si="49"/>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4" t="str">
        <f>IF(ISBLANK($D103),"",CHOOSE($D103,Certification!$G$39,Certification!$G$55,Certification!$G$71,Certification!$G$87,Certification!$G$103))</f>
        <v/>
      </c>
      <c r="BJ103" s="174" t="str">
        <f>IF(ISBLANK($D103),"",CHOOSE($D103,Certification!$G$40,Certification!$G$56,Certification!$G$72,Certification!$G$88,Certification!$G$104))</f>
        <v/>
      </c>
      <c r="BK103" s="174"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26"/>
        <v/>
      </c>
      <c r="C104" s="229"/>
      <c r="D104" s="30"/>
      <c r="E104" s="232"/>
      <c r="F104" s="232"/>
      <c r="G104" s="232"/>
      <c r="H104" s="31"/>
      <c r="I104" s="30"/>
      <c r="J104" s="31"/>
      <c r="K104" s="31"/>
      <c r="L104" s="31"/>
      <c r="M104" s="49"/>
      <c r="N104" s="31"/>
      <c r="O104" s="49"/>
      <c r="P104" s="31"/>
      <c r="Q104" s="45"/>
      <c r="R104" s="30"/>
      <c r="S104" s="30"/>
      <c r="T104" s="223"/>
      <c r="U104" s="30"/>
      <c r="V104" s="30"/>
      <c r="W104" s="219"/>
      <c r="X104" s="226"/>
      <c r="Y104" s="15"/>
      <c r="Z104" s="16" t="str">
        <f t="shared" si="27"/>
        <v/>
      </c>
      <c r="AA104" s="16" t="str">
        <f t="shared" si="28"/>
        <v/>
      </c>
      <c r="AB104" s="16" t="str">
        <f t="shared" si="29"/>
        <v/>
      </c>
      <c r="AC104" s="16" t="str">
        <f t="shared" si="30"/>
        <v/>
      </c>
      <c r="AD104" s="16" t="str">
        <f t="shared" si="31"/>
        <v/>
      </c>
      <c r="AE104" s="16" t="str">
        <f t="shared" si="32"/>
        <v/>
      </c>
      <c r="AF104" s="16" t="str">
        <f t="shared" si="33"/>
        <v/>
      </c>
      <c r="AG104" s="16" t="str">
        <f t="shared" si="34"/>
        <v/>
      </c>
      <c r="AH104" s="16" t="str">
        <f t="shared" si="35"/>
        <v/>
      </c>
      <c r="AI104" s="16" t="str">
        <f t="shared" si="36"/>
        <v/>
      </c>
      <c r="AJ104" s="16" t="str">
        <f t="shared" si="37"/>
        <v/>
      </c>
      <c r="AK104" s="16" t="str">
        <f t="shared" si="38"/>
        <v/>
      </c>
      <c r="AL104" s="16" t="str">
        <f t="shared" si="39"/>
        <v/>
      </c>
      <c r="AM104" s="16" t="str">
        <f t="shared" si="40"/>
        <v/>
      </c>
      <c r="AN104" s="16" t="str">
        <f t="shared" si="41"/>
        <v/>
      </c>
      <c r="AO104" s="16" t="str">
        <f t="shared" si="42"/>
        <v/>
      </c>
      <c r="AP104" s="16" t="str">
        <f t="shared" si="43"/>
        <v/>
      </c>
      <c r="AQ104" s="16" t="str">
        <f t="shared" si="44"/>
        <v/>
      </c>
      <c r="AR104" s="16" t="str">
        <f t="shared" si="45"/>
        <v/>
      </c>
      <c r="AS104" s="16" t="str">
        <f t="shared" si="46"/>
        <v/>
      </c>
      <c r="AT104" s="16" t="str">
        <f t="shared" si="47"/>
        <v/>
      </c>
      <c r="AU104" s="16" t="str">
        <f t="shared" si="48"/>
        <v/>
      </c>
      <c r="AV104" s="17"/>
      <c r="AZ104" s="19"/>
      <c r="BA104" s="19"/>
      <c r="BB104" s="58" t="str">
        <f t="shared" si="49"/>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4" t="str">
        <f>IF(ISBLANK($D104),"",CHOOSE($D104,Certification!$G$39,Certification!$G$55,Certification!$G$71,Certification!$G$87,Certification!$G$103))</f>
        <v/>
      </c>
      <c r="BJ104" s="174" t="str">
        <f>IF(ISBLANK($D104),"",CHOOSE($D104,Certification!$G$40,Certification!$G$56,Certification!$G$72,Certification!$G$88,Certification!$G$104))</f>
        <v/>
      </c>
      <c r="BK104" s="174"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26"/>
        <v/>
      </c>
      <c r="C105" s="229"/>
      <c r="D105" s="30"/>
      <c r="E105" s="232"/>
      <c r="F105" s="232"/>
      <c r="G105" s="232"/>
      <c r="H105" s="31"/>
      <c r="I105" s="30"/>
      <c r="J105" s="31"/>
      <c r="K105" s="31"/>
      <c r="L105" s="31"/>
      <c r="M105" s="49"/>
      <c r="N105" s="31"/>
      <c r="O105" s="49"/>
      <c r="P105" s="31"/>
      <c r="Q105" s="45"/>
      <c r="R105" s="30"/>
      <c r="S105" s="30"/>
      <c r="T105" s="223"/>
      <c r="U105" s="30"/>
      <c r="V105" s="30"/>
      <c r="W105" s="219"/>
      <c r="X105" s="226"/>
      <c r="Y105" s="15"/>
      <c r="Z105" s="16" t="str">
        <f t="shared" si="27"/>
        <v/>
      </c>
      <c r="AA105" s="16" t="str">
        <f t="shared" si="28"/>
        <v/>
      </c>
      <c r="AB105" s="16" t="str">
        <f t="shared" si="29"/>
        <v/>
      </c>
      <c r="AC105" s="16" t="str">
        <f t="shared" si="30"/>
        <v/>
      </c>
      <c r="AD105" s="16" t="str">
        <f t="shared" si="31"/>
        <v/>
      </c>
      <c r="AE105" s="16" t="str">
        <f t="shared" si="32"/>
        <v/>
      </c>
      <c r="AF105" s="16" t="str">
        <f t="shared" si="33"/>
        <v/>
      </c>
      <c r="AG105" s="16" t="str">
        <f t="shared" si="34"/>
        <v/>
      </c>
      <c r="AH105" s="16" t="str">
        <f t="shared" si="35"/>
        <v/>
      </c>
      <c r="AI105" s="16" t="str">
        <f t="shared" si="36"/>
        <v/>
      </c>
      <c r="AJ105" s="16" t="str">
        <f t="shared" si="37"/>
        <v/>
      </c>
      <c r="AK105" s="16" t="str">
        <f t="shared" si="38"/>
        <v/>
      </c>
      <c r="AL105" s="16" t="str">
        <f t="shared" si="39"/>
        <v/>
      </c>
      <c r="AM105" s="16" t="str">
        <f t="shared" si="40"/>
        <v/>
      </c>
      <c r="AN105" s="16" t="str">
        <f t="shared" si="41"/>
        <v/>
      </c>
      <c r="AO105" s="16" t="str">
        <f t="shared" si="42"/>
        <v/>
      </c>
      <c r="AP105" s="16" t="str">
        <f t="shared" si="43"/>
        <v/>
      </c>
      <c r="AQ105" s="16" t="str">
        <f t="shared" si="44"/>
        <v/>
      </c>
      <c r="AR105" s="16" t="str">
        <f t="shared" si="45"/>
        <v/>
      </c>
      <c r="AS105" s="16" t="str">
        <f t="shared" si="46"/>
        <v/>
      </c>
      <c r="AT105" s="16" t="str">
        <f t="shared" si="47"/>
        <v/>
      </c>
      <c r="AU105" s="16" t="str">
        <f t="shared" si="48"/>
        <v/>
      </c>
      <c r="AV105" s="17"/>
      <c r="AZ105" s="19"/>
      <c r="BA105" s="19"/>
      <c r="BB105" s="58" t="str">
        <f t="shared" si="49"/>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4" t="str">
        <f>IF(ISBLANK($D105),"",CHOOSE($D105,Certification!$G$39,Certification!$G$55,Certification!$G$71,Certification!$G$87,Certification!$G$103))</f>
        <v/>
      </c>
      <c r="BJ105" s="174" t="str">
        <f>IF(ISBLANK($D105),"",CHOOSE($D105,Certification!$G$40,Certification!$G$56,Certification!$G$72,Certification!$G$88,Certification!$G$104))</f>
        <v/>
      </c>
      <c r="BK105" s="174"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26"/>
        <v/>
      </c>
      <c r="C106" s="229"/>
      <c r="D106" s="30"/>
      <c r="E106" s="232"/>
      <c r="F106" s="232"/>
      <c r="G106" s="232"/>
      <c r="H106" s="31"/>
      <c r="I106" s="30"/>
      <c r="J106" s="31"/>
      <c r="K106" s="31"/>
      <c r="L106" s="31"/>
      <c r="M106" s="49"/>
      <c r="N106" s="31"/>
      <c r="O106" s="49"/>
      <c r="P106" s="31"/>
      <c r="Q106" s="45"/>
      <c r="R106" s="30"/>
      <c r="S106" s="30"/>
      <c r="T106" s="223"/>
      <c r="U106" s="30"/>
      <c r="V106" s="30"/>
      <c r="W106" s="219"/>
      <c r="X106" s="226"/>
      <c r="Y106" s="15"/>
      <c r="Z106" s="16" t="str">
        <f t="shared" si="27"/>
        <v/>
      </c>
      <c r="AA106" s="16" t="str">
        <f t="shared" si="28"/>
        <v/>
      </c>
      <c r="AB106" s="16" t="str">
        <f t="shared" si="29"/>
        <v/>
      </c>
      <c r="AC106" s="16" t="str">
        <f t="shared" si="30"/>
        <v/>
      </c>
      <c r="AD106" s="16" t="str">
        <f t="shared" si="31"/>
        <v/>
      </c>
      <c r="AE106" s="16" t="str">
        <f t="shared" si="32"/>
        <v/>
      </c>
      <c r="AF106" s="16" t="str">
        <f t="shared" si="33"/>
        <v/>
      </c>
      <c r="AG106" s="16" t="str">
        <f t="shared" si="34"/>
        <v/>
      </c>
      <c r="AH106" s="16" t="str">
        <f t="shared" si="35"/>
        <v/>
      </c>
      <c r="AI106" s="16" t="str">
        <f t="shared" si="36"/>
        <v/>
      </c>
      <c r="AJ106" s="16" t="str">
        <f t="shared" si="37"/>
        <v/>
      </c>
      <c r="AK106" s="16" t="str">
        <f t="shared" si="38"/>
        <v/>
      </c>
      <c r="AL106" s="16" t="str">
        <f t="shared" si="39"/>
        <v/>
      </c>
      <c r="AM106" s="16" t="str">
        <f t="shared" si="40"/>
        <v/>
      </c>
      <c r="AN106" s="16" t="str">
        <f t="shared" si="41"/>
        <v/>
      </c>
      <c r="AO106" s="16" t="str">
        <f t="shared" si="42"/>
        <v/>
      </c>
      <c r="AP106" s="16" t="str">
        <f t="shared" si="43"/>
        <v/>
      </c>
      <c r="AQ106" s="16" t="str">
        <f t="shared" si="44"/>
        <v/>
      </c>
      <c r="AR106" s="16" t="str">
        <f t="shared" si="45"/>
        <v/>
      </c>
      <c r="AS106" s="16" t="str">
        <f t="shared" si="46"/>
        <v/>
      </c>
      <c r="AT106" s="16" t="str">
        <f t="shared" si="47"/>
        <v/>
      </c>
      <c r="AU106" s="16" t="str">
        <f t="shared" si="48"/>
        <v/>
      </c>
      <c r="AV106" s="17"/>
      <c r="AZ106" s="19"/>
      <c r="BA106" s="19"/>
      <c r="BB106" s="58" t="str">
        <f t="shared" si="49"/>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4" t="str">
        <f>IF(ISBLANK($D106),"",CHOOSE($D106,Certification!$G$39,Certification!$G$55,Certification!$G$71,Certification!$G$87,Certification!$G$103))</f>
        <v/>
      </c>
      <c r="BJ106" s="174" t="str">
        <f>IF(ISBLANK($D106),"",CHOOSE($D106,Certification!$G$40,Certification!$G$56,Certification!$G$72,Certification!$G$88,Certification!$G$104))</f>
        <v/>
      </c>
      <c r="BK106" s="174"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26"/>
        <v/>
      </c>
      <c r="C107" s="229"/>
      <c r="D107" s="30"/>
      <c r="E107" s="232"/>
      <c r="F107" s="232"/>
      <c r="G107" s="232"/>
      <c r="H107" s="31"/>
      <c r="I107" s="30"/>
      <c r="J107" s="31"/>
      <c r="K107" s="31"/>
      <c r="L107" s="31"/>
      <c r="M107" s="49"/>
      <c r="N107" s="31"/>
      <c r="O107" s="49"/>
      <c r="P107" s="31"/>
      <c r="Q107" s="45"/>
      <c r="R107" s="30"/>
      <c r="S107" s="30"/>
      <c r="T107" s="223"/>
      <c r="U107" s="30"/>
      <c r="V107" s="30"/>
      <c r="W107" s="219"/>
      <c r="X107" s="226"/>
      <c r="Y107" s="15"/>
      <c r="Z107" s="16" t="str">
        <f t="shared" si="27"/>
        <v/>
      </c>
      <c r="AA107" s="16" t="str">
        <f t="shared" si="28"/>
        <v/>
      </c>
      <c r="AB107" s="16" t="str">
        <f t="shared" si="29"/>
        <v/>
      </c>
      <c r="AC107" s="16" t="str">
        <f t="shared" si="30"/>
        <v/>
      </c>
      <c r="AD107" s="16" t="str">
        <f t="shared" si="31"/>
        <v/>
      </c>
      <c r="AE107" s="16" t="str">
        <f t="shared" si="32"/>
        <v/>
      </c>
      <c r="AF107" s="16" t="str">
        <f t="shared" si="33"/>
        <v/>
      </c>
      <c r="AG107" s="16" t="str">
        <f t="shared" si="34"/>
        <v/>
      </c>
      <c r="AH107" s="16" t="str">
        <f t="shared" si="35"/>
        <v/>
      </c>
      <c r="AI107" s="16" t="str">
        <f t="shared" si="36"/>
        <v/>
      </c>
      <c r="AJ107" s="16" t="str">
        <f t="shared" si="37"/>
        <v/>
      </c>
      <c r="AK107" s="16" t="str">
        <f t="shared" si="38"/>
        <v/>
      </c>
      <c r="AL107" s="16" t="str">
        <f t="shared" si="39"/>
        <v/>
      </c>
      <c r="AM107" s="16" t="str">
        <f t="shared" si="40"/>
        <v/>
      </c>
      <c r="AN107" s="16" t="str">
        <f t="shared" si="41"/>
        <v/>
      </c>
      <c r="AO107" s="16" t="str">
        <f t="shared" si="42"/>
        <v/>
      </c>
      <c r="AP107" s="16" t="str">
        <f t="shared" si="43"/>
        <v/>
      </c>
      <c r="AQ107" s="16" t="str">
        <f t="shared" si="44"/>
        <v/>
      </c>
      <c r="AR107" s="16" t="str">
        <f t="shared" si="45"/>
        <v/>
      </c>
      <c r="AS107" s="16" t="str">
        <f t="shared" si="46"/>
        <v/>
      </c>
      <c r="AT107" s="16" t="str">
        <f t="shared" si="47"/>
        <v/>
      </c>
      <c r="AU107" s="16" t="str">
        <f t="shared" si="48"/>
        <v/>
      </c>
      <c r="AV107" s="17"/>
      <c r="AZ107" s="19"/>
      <c r="BA107" s="19"/>
      <c r="BB107" s="58" t="str">
        <f t="shared" si="49"/>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4" t="str">
        <f>IF(ISBLANK($D107),"",CHOOSE($D107,Certification!$G$39,Certification!$G$55,Certification!$G$71,Certification!$G$87,Certification!$G$103))</f>
        <v/>
      </c>
      <c r="BJ107" s="174" t="str">
        <f>IF(ISBLANK($D107),"",CHOOSE($D107,Certification!$G$40,Certification!$G$56,Certification!$G$72,Certification!$G$88,Certification!$G$104))</f>
        <v/>
      </c>
      <c r="BK107" s="174"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26"/>
        <v/>
      </c>
      <c r="C108" s="229"/>
      <c r="D108" s="30"/>
      <c r="E108" s="232"/>
      <c r="F108" s="232"/>
      <c r="G108" s="232"/>
      <c r="H108" s="31"/>
      <c r="I108" s="30"/>
      <c r="J108" s="31"/>
      <c r="K108" s="31"/>
      <c r="L108" s="31"/>
      <c r="M108" s="49"/>
      <c r="N108" s="31"/>
      <c r="O108" s="49"/>
      <c r="P108" s="31"/>
      <c r="Q108" s="45"/>
      <c r="R108" s="30"/>
      <c r="S108" s="30"/>
      <c r="T108" s="223"/>
      <c r="U108" s="30"/>
      <c r="V108" s="30"/>
      <c r="W108" s="219"/>
      <c r="X108" s="226"/>
      <c r="Y108" s="15"/>
      <c r="Z108" s="16" t="str">
        <f t="shared" si="27"/>
        <v/>
      </c>
      <c r="AA108" s="16" t="str">
        <f t="shared" si="28"/>
        <v/>
      </c>
      <c r="AB108" s="16" t="str">
        <f t="shared" si="29"/>
        <v/>
      </c>
      <c r="AC108" s="16" t="str">
        <f t="shared" si="30"/>
        <v/>
      </c>
      <c r="AD108" s="16" t="str">
        <f t="shared" si="31"/>
        <v/>
      </c>
      <c r="AE108" s="16" t="str">
        <f t="shared" si="32"/>
        <v/>
      </c>
      <c r="AF108" s="16" t="str">
        <f t="shared" si="33"/>
        <v/>
      </c>
      <c r="AG108" s="16" t="str">
        <f t="shared" si="34"/>
        <v/>
      </c>
      <c r="AH108" s="16" t="str">
        <f t="shared" si="35"/>
        <v/>
      </c>
      <c r="AI108" s="16" t="str">
        <f t="shared" si="36"/>
        <v/>
      </c>
      <c r="AJ108" s="16" t="str">
        <f t="shared" si="37"/>
        <v/>
      </c>
      <c r="AK108" s="16" t="str">
        <f t="shared" si="38"/>
        <v/>
      </c>
      <c r="AL108" s="16" t="str">
        <f t="shared" si="39"/>
        <v/>
      </c>
      <c r="AM108" s="16" t="str">
        <f t="shared" si="40"/>
        <v/>
      </c>
      <c r="AN108" s="16" t="str">
        <f t="shared" si="41"/>
        <v/>
      </c>
      <c r="AO108" s="16" t="str">
        <f t="shared" si="42"/>
        <v/>
      </c>
      <c r="AP108" s="16" t="str">
        <f t="shared" si="43"/>
        <v/>
      </c>
      <c r="AQ108" s="16" t="str">
        <f t="shared" si="44"/>
        <v/>
      </c>
      <c r="AR108" s="16" t="str">
        <f t="shared" si="45"/>
        <v/>
      </c>
      <c r="AS108" s="16" t="str">
        <f t="shared" si="46"/>
        <v/>
      </c>
      <c r="AT108" s="16" t="str">
        <f t="shared" si="47"/>
        <v/>
      </c>
      <c r="AU108" s="16" t="str">
        <f t="shared" si="48"/>
        <v/>
      </c>
      <c r="AV108" s="17"/>
      <c r="AZ108" s="19"/>
      <c r="BA108" s="19"/>
      <c r="BB108" s="58" t="str">
        <f t="shared" si="49"/>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4" t="str">
        <f>IF(ISBLANK($D108),"",CHOOSE($D108,Certification!$G$39,Certification!$G$55,Certification!$G$71,Certification!$G$87,Certification!$G$103))</f>
        <v/>
      </c>
      <c r="BJ108" s="174" t="str">
        <f>IF(ISBLANK($D108),"",CHOOSE($D108,Certification!$G$40,Certification!$G$56,Certification!$G$72,Certification!$G$88,Certification!$G$104))</f>
        <v/>
      </c>
      <c r="BK108" s="174"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26"/>
        <v/>
      </c>
      <c r="C109" s="229"/>
      <c r="D109" s="30"/>
      <c r="E109" s="232"/>
      <c r="F109" s="232"/>
      <c r="G109" s="232"/>
      <c r="H109" s="31"/>
      <c r="I109" s="30"/>
      <c r="J109" s="31"/>
      <c r="K109" s="31"/>
      <c r="L109" s="31"/>
      <c r="M109" s="49"/>
      <c r="N109" s="31"/>
      <c r="O109" s="49"/>
      <c r="P109" s="31"/>
      <c r="Q109" s="45"/>
      <c r="R109" s="30"/>
      <c r="S109" s="30"/>
      <c r="T109" s="223"/>
      <c r="U109" s="30"/>
      <c r="V109" s="30"/>
      <c r="W109" s="219"/>
      <c r="X109" s="226"/>
      <c r="Y109" s="15"/>
      <c r="Z109" s="16" t="str">
        <f t="shared" si="27"/>
        <v/>
      </c>
      <c r="AA109" s="16" t="str">
        <f t="shared" si="28"/>
        <v/>
      </c>
      <c r="AB109" s="16" t="str">
        <f t="shared" si="29"/>
        <v/>
      </c>
      <c r="AC109" s="16" t="str">
        <f t="shared" si="30"/>
        <v/>
      </c>
      <c r="AD109" s="16" t="str">
        <f t="shared" si="31"/>
        <v/>
      </c>
      <c r="AE109" s="16" t="str">
        <f t="shared" si="32"/>
        <v/>
      </c>
      <c r="AF109" s="16" t="str">
        <f t="shared" si="33"/>
        <v/>
      </c>
      <c r="AG109" s="16" t="str">
        <f t="shared" si="34"/>
        <v/>
      </c>
      <c r="AH109" s="16" t="str">
        <f t="shared" si="35"/>
        <v/>
      </c>
      <c r="AI109" s="16" t="str">
        <f t="shared" si="36"/>
        <v/>
      </c>
      <c r="AJ109" s="16" t="str">
        <f t="shared" si="37"/>
        <v/>
      </c>
      <c r="AK109" s="16" t="str">
        <f t="shared" si="38"/>
        <v/>
      </c>
      <c r="AL109" s="16" t="str">
        <f t="shared" si="39"/>
        <v/>
      </c>
      <c r="AM109" s="16" t="str">
        <f t="shared" si="40"/>
        <v/>
      </c>
      <c r="AN109" s="16" t="str">
        <f t="shared" si="41"/>
        <v/>
      </c>
      <c r="AO109" s="16" t="str">
        <f t="shared" si="42"/>
        <v/>
      </c>
      <c r="AP109" s="16" t="str">
        <f t="shared" si="43"/>
        <v/>
      </c>
      <c r="AQ109" s="16" t="str">
        <f t="shared" si="44"/>
        <v/>
      </c>
      <c r="AR109" s="16" t="str">
        <f t="shared" si="45"/>
        <v/>
      </c>
      <c r="AS109" s="16" t="str">
        <f t="shared" si="46"/>
        <v/>
      </c>
      <c r="AT109" s="16" t="str">
        <f t="shared" si="47"/>
        <v/>
      </c>
      <c r="AU109" s="16" t="str">
        <f t="shared" si="48"/>
        <v/>
      </c>
      <c r="AV109" s="17"/>
      <c r="AZ109" s="19"/>
      <c r="BA109" s="19"/>
      <c r="BB109" s="58" t="str">
        <f t="shared" si="49"/>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4" t="str">
        <f>IF(ISBLANK($D109),"",CHOOSE($D109,Certification!$G$39,Certification!$G$55,Certification!$G$71,Certification!$G$87,Certification!$G$103))</f>
        <v/>
      </c>
      <c r="BJ109" s="174" t="str">
        <f>IF(ISBLANK($D109),"",CHOOSE($D109,Certification!$G$40,Certification!$G$56,Certification!$G$72,Certification!$G$88,Certification!$G$104))</f>
        <v/>
      </c>
      <c r="BK109" s="174"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0">IF(COUNTIF(Z110:AU110,"")=No_of_Columns,"",IF(COUNTIF(Z110:AU110,"ok")=No_of_Columns,"ok","Error"))</f>
        <v/>
      </c>
      <c r="C110" s="230"/>
      <c r="D110" s="32"/>
      <c r="E110" s="233"/>
      <c r="F110" s="233"/>
      <c r="G110" s="233"/>
      <c r="H110" s="33"/>
      <c r="I110" s="32"/>
      <c r="J110" s="33"/>
      <c r="K110" s="33"/>
      <c r="L110" s="33"/>
      <c r="M110" s="50"/>
      <c r="N110" s="33"/>
      <c r="O110" s="50"/>
      <c r="P110" s="33"/>
      <c r="Q110" s="46"/>
      <c r="R110" s="32"/>
      <c r="S110" s="32"/>
      <c r="T110" s="224"/>
      <c r="U110" s="32"/>
      <c r="V110" s="32"/>
      <c r="W110" s="220"/>
      <c r="X110" s="227"/>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ref="AD110" si="55">IF(COUNTA($C110:$X110)=0,"",IF(ISBLANK($G110),"Empty cell","ok"))</f>
        <v/>
      </c>
      <c r="AE110" s="16" t="str">
        <f t="shared" ref="AE110" si="56">IF(COUNTA($C110:$X110)=0,"",IF(ISBLANK($H110),"Empty cell",IF(OR($H110="n",$H110="d",$H110="c",$H110="e",$H110="f"),"ok","Should be n, d, c, e, or f")))</f>
        <v/>
      </c>
      <c r="AF110" s="16" t="str">
        <f t="shared" ref="AF110" si="57">IF(COUNTA($C110:$X110)=0,"",IF(ISBLANK($I110),"Empty cell",IF($I110&lt;1,IF(No_of_Product_Classes=1,"Product Class should be '1'","Prod. Cl. should be an int. betw. 1 and "&amp;No_of_Product_Classes),IF($I110&gt;No_of_Product_Classes,IF(No_of_Product_Classes=1,"Product Class should be '1'","Prod. Cl. should be an int. betw. 1 and "&amp;No_of_Product_Classes),IF($I110=INT($I110),"ok",IF(No_of_Product_Classes=1,"Product Class should be '1'","Prod. Cl. should be an int. betw. 1 and "&amp;No_of_Product_Classes))))))</f>
        <v/>
      </c>
      <c r="AG110" s="16" t="str">
        <f t="shared" ref="AG110" si="58">IF(COUNTA($C110:$X110)=0,"","ok")</f>
        <v/>
      </c>
      <c r="AH110" s="16" t="str">
        <f t="shared" ref="AH110" si="59">IF(COUNTA($C110:$X110)=0,"",IF(H110="d","ok",IF(ISBLANK($K110),"Empty cell",IF(ISNUMBER(K110)=FALSE,"Entry should be a positive integer",IF($K110&lt;1,"Entry should be a positive integer",IF($K110=INT($K110),"ok","Entry should be a positive integer"))))))</f>
        <v/>
      </c>
      <c r="AI110" s="16" t="str">
        <f t="shared" ref="AI110" si="60">IF(COUNTA($C110:$X110)=0,"",IF(H110="d","ok",IF(ISBLANK(L110),"Empty cell",IF(L110="yes","ok",IF(L110="y","ok",IF(L110="no","ok",IF(L110="n","ok","Entry should be either 'yes', 'y', 'no' or 'n'")))))))</f>
        <v/>
      </c>
      <c r="AJ110" s="16" t="str">
        <f t="shared" ref="AJ110" si="61">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6" t="str">
        <f t="shared" ref="AK110" si="62">IF(COUNTA($C110:$X110)=0,"",IF(H110="d","ok",IF(ISBLANK(N110),"Empty cell",IF(N110="yes","ok",IF(N110="y","ok",IF(N110="no","ok",IF(N110="n","ok","Entry should be either 'yes', 'y', 'no' or 'n'")))))))</f>
        <v/>
      </c>
      <c r="AL110" s="16" t="str">
        <f t="shared" ref="AL110" si="63">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6" t="str">
        <f t="shared" ref="AM110" si="64">IF(COUNTA($C110:$X110)=0,"",IF(H110="d","ok",IF(ISBLANK(P110),"Empty cell",IF(P110="yes","ok",IF(P110="y","ok",IF(P110="no","ok",IF(P110="n","ok","Entry should be either 'yes', 'y', 'no' or 'n'")))))))</f>
        <v/>
      </c>
      <c r="AN110" s="16" t="str">
        <f t="shared" ref="AN110" si="65">IF(COUNTA($C110:$X110)=0,"","ok")</f>
        <v/>
      </c>
      <c r="AO110" s="16" t="str">
        <f t="shared" ref="AO110" si="66">IF(COUNTA($C110:$X110)=0,"",IF(H110="d","ok",IF(ISBLANK($R110),"Empty cell",IF(ISNUMBER($R110),IF($R110&gt;0,"ok","Entry should be greater than 0"),"Entry should be a number"))))</f>
        <v/>
      </c>
      <c r="AP110" s="16" t="str">
        <f t="shared" ref="AP110" si="67">IF(COUNTA($C110:$X110)=0,"",IF(H110="d","ok",IF(ISBLANK(S110),"Empty cell",IF(S110="yes","ok",IF(S110="y","ok",IF(S110="no","ok",IF(S110="n","ok","Entry should be either 'yes', 'y', 'no' or 'n'")))))))</f>
        <v/>
      </c>
      <c r="AQ110" s="16" t="str">
        <f t="shared" ref="AQ110" si="68">IF(COUNTA($C110:$X110)=0,"",IF(H110="d","ok",IF(ISBLANK($T110),"Empty cell",IF(OR(T110=1,T110=3),"ok","Entry should be '1' or '3'"))))</f>
        <v/>
      </c>
      <c r="AR110" s="16" t="str">
        <f t="shared" ref="AR110" si="69">IF(COUNTA($C110:$X110)=0,"","ok")</f>
        <v/>
      </c>
      <c r="AS110" s="16" t="str">
        <f t="shared" ref="AS110" si="70">IF(COUNTA($C110:$X110)=0,"",IF(H110="d","ok",IF(ISBLANK($V110),"Empty cell",IF(ISNUMBER($V110),IF($V110&gt;=1,IF($V110&gt;100,"Entry should be a percentage less than or equal to 100","ok"),"Entry should be a percentage greater than 0"),"Entry should be a number"))))</f>
        <v/>
      </c>
      <c r="AT110" s="16" t="str">
        <f t="shared" ref="AT110" si="71">IF(COUNTA($C110:$X110)=0,"",IF(H110="d","ok",IF(ISBLANK($W110),"Empty cell",IF(ISNUMBER($W110),IF($W110&gt;=1,IF($W110&gt;100,"Entry should be a percentage less than or equal to 100","ok"),"Entry should be a percentage greater than 0"),"Entry should be a number"))))</f>
        <v/>
      </c>
      <c r="AU110" s="16" t="str">
        <f t="shared" ref="AU110" si="72">IF(COUNTA($C110:$X110)=0,"","ok")</f>
        <v/>
      </c>
      <c r="AV110" s="17"/>
      <c r="AZ110" s="19"/>
      <c r="BA110" s="19"/>
      <c r="BB110" s="58" t="str">
        <f t="shared" ref="BB110" si="73">IF(AF110="ok",VLOOKUP(I110,PrClDesc,2),"")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4" t="str">
        <f>IF(ISBLANK($D110),"",CHOOSE($D110,Certification!$G$39,Certification!$G$55,Certification!$G$71,Certification!$G$87,Certification!$G$103))</f>
        <v/>
      </c>
      <c r="BJ110" s="174" t="str">
        <f>IF(ISBLANK($D110),"",CHOOSE($D110,Certification!$G$40,Certification!$G$56,Certification!$G$72,Certification!$G$88,Certification!$G$104))</f>
        <v/>
      </c>
      <c r="BK110" s="174"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J111" s="12"/>
      <c r="K111" s="12"/>
      <c r="L111" s="12"/>
      <c r="M111" s="12"/>
      <c r="N111" s="12"/>
      <c r="O111" s="12"/>
      <c r="P111" s="12"/>
      <c r="Q111" s="12"/>
      <c r="R111" s="12"/>
      <c r="S111" s="12"/>
      <c r="T111" s="12"/>
      <c r="U111" s="12"/>
      <c r="V111" s="12"/>
      <c r="W111" s="12"/>
      <c r="AY111" s="18"/>
      <c r="AZ111" s="19"/>
      <c r="BA111" s="19"/>
      <c r="BB111" s="19"/>
      <c r="BC111" s="19"/>
      <c r="BD111" s="19"/>
      <c r="BE111" s="19"/>
      <c r="BF111" s="19"/>
      <c r="BG111" s="19"/>
      <c r="BH111" s="19"/>
      <c r="BI111" s="174" t="str">
        <f>IF(ISBLANK($D111),"",CHOOSE($D111,Certification!$G$39,Certification!$G$55,Certification!$G$71,Certification!$G$87,Certification!$G$103))</f>
        <v/>
      </c>
      <c r="BJ111" s="174" t="str">
        <f>IF(ISBLANK($D111),"",CHOOSE($D111,Certification!$G$40,Certification!$G$56,Certification!$G$72,Certification!$G$88,Certification!$G$104))</f>
        <v/>
      </c>
      <c r="BK111" s="174" t="str">
        <f>IF(ISBLANK($D111),"",CHOOSE($D111,Certification!$G$41,Certification!$G$57,Certification!$G$73,Certification!$G$89,Certification!$G$105))</f>
        <v/>
      </c>
      <c r="BL111" s="19"/>
      <c r="BM111" s="19"/>
    </row>
    <row r="112" spans="1:67" x14ac:dyDescent="0.2">
      <c r="J112" s="12"/>
      <c r="K112" s="12"/>
      <c r="L112" s="12"/>
      <c r="M112" s="12"/>
      <c r="N112" s="12"/>
      <c r="O112" s="12"/>
      <c r="P112" s="12"/>
      <c r="Q112" s="12"/>
      <c r="R112" s="12"/>
      <c r="S112" s="12"/>
      <c r="T112" s="12"/>
      <c r="U112" s="12"/>
      <c r="V112" s="12"/>
      <c r="W112" s="12"/>
      <c r="AY112" s="18"/>
      <c r="AZ112" s="19"/>
      <c r="BA112" s="19"/>
      <c r="BB112" s="19"/>
      <c r="BC112" s="19"/>
      <c r="BD112" s="19"/>
      <c r="BE112" s="19"/>
      <c r="BF112" s="19"/>
      <c r="BG112" s="19"/>
      <c r="BH112" s="19"/>
      <c r="BI112" s="175"/>
      <c r="BJ112" s="175"/>
      <c r="BK112" s="175"/>
      <c r="BL112" s="19"/>
      <c r="BM112" s="19"/>
    </row>
    <row r="113" spans="10:65" x14ac:dyDescent="0.2">
      <c r="J113" s="12"/>
      <c r="K113" s="12"/>
      <c r="L113" s="12"/>
      <c r="M113" s="12"/>
      <c r="N113" s="12"/>
      <c r="O113" s="12"/>
      <c r="P113" s="12"/>
      <c r="Q113" s="12"/>
      <c r="R113" s="12"/>
      <c r="S113" s="12"/>
      <c r="T113" s="12"/>
      <c r="U113" s="12"/>
      <c r="V113" s="12"/>
      <c r="W113" s="12"/>
      <c r="AY113" s="18"/>
      <c r="AZ113" s="19"/>
      <c r="BA113" s="19"/>
      <c r="BB113" s="19"/>
      <c r="BC113" s="19"/>
      <c r="BD113" s="19"/>
      <c r="BE113" s="19"/>
      <c r="BF113" s="19"/>
      <c r="BG113" s="19"/>
      <c r="BH113" s="19"/>
      <c r="BI113" s="175"/>
      <c r="BJ113" s="175"/>
      <c r="BK113" s="175"/>
      <c r="BL113" s="19"/>
      <c r="BM113" s="19"/>
    </row>
    <row r="114" spans="10:65" x14ac:dyDescent="0.2">
      <c r="J114" s="12"/>
      <c r="K114" s="12"/>
      <c r="L114" s="12"/>
      <c r="M114" s="12"/>
      <c r="N114" s="12"/>
      <c r="O114" s="12"/>
      <c r="P114" s="12"/>
      <c r="Q114" s="12"/>
      <c r="R114" s="12"/>
      <c r="S114" s="12"/>
      <c r="T114" s="12"/>
      <c r="U114" s="12"/>
      <c r="V114" s="12"/>
      <c r="W114" s="12"/>
      <c r="AY114" s="18"/>
      <c r="AZ114" s="19"/>
      <c r="BA114" s="19"/>
      <c r="BB114" s="19"/>
      <c r="BC114" s="19"/>
      <c r="BD114" s="19"/>
      <c r="BE114" s="19"/>
      <c r="BF114" s="19"/>
      <c r="BG114" s="19"/>
      <c r="BH114" s="19"/>
      <c r="BI114" s="175"/>
      <c r="BJ114" s="175"/>
      <c r="BK114" s="175"/>
      <c r="BL114" s="19"/>
      <c r="BM114" s="19"/>
    </row>
    <row r="115" spans="10:65" x14ac:dyDescent="0.2">
      <c r="J115" s="12"/>
      <c r="K115" s="12"/>
      <c r="L115" s="12"/>
      <c r="M115" s="12"/>
      <c r="N115" s="12"/>
      <c r="O115" s="12"/>
      <c r="P115" s="12"/>
      <c r="Q115" s="12"/>
      <c r="R115" s="12"/>
      <c r="S115" s="12"/>
      <c r="T115" s="12"/>
      <c r="U115" s="12"/>
      <c r="V115" s="12"/>
      <c r="W115" s="12"/>
      <c r="AY115" s="18"/>
      <c r="AZ115" s="19"/>
      <c r="BA115" s="19"/>
      <c r="BB115" s="19"/>
      <c r="BC115" s="19"/>
      <c r="BD115" s="19"/>
      <c r="BE115" s="19"/>
      <c r="BF115" s="19"/>
      <c r="BG115" s="19"/>
      <c r="BH115" s="19"/>
      <c r="BI115" s="175"/>
      <c r="BJ115" s="175"/>
      <c r="BK115" s="175"/>
      <c r="BL115" s="19"/>
      <c r="BM115" s="19"/>
    </row>
    <row r="116" spans="10:65" x14ac:dyDescent="0.2">
      <c r="J116" s="12"/>
      <c r="K116" s="12"/>
      <c r="L116" s="12"/>
      <c r="M116" s="12"/>
      <c r="N116" s="12"/>
      <c r="O116" s="12"/>
      <c r="P116" s="12"/>
      <c r="Q116" s="12"/>
      <c r="R116" s="12"/>
      <c r="S116" s="12"/>
      <c r="T116" s="12"/>
      <c r="U116" s="12"/>
      <c r="V116" s="12"/>
      <c r="W116" s="12"/>
      <c r="AY116" s="18"/>
      <c r="AZ116" s="19"/>
      <c r="BA116" s="19"/>
      <c r="BB116" s="19"/>
      <c r="BC116" s="19"/>
      <c r="BD116" s="19"/>
      <c r="BE116" s="19"/>
      <c r="BF116" s="19"/>
      <c r="BG116" s="19"/>
      <c r="BH116" s="19"/>
      <c r="BI116" s="175"/>
      <c r="BJ116" s="175"/>
      <c r="BK116" s="175"/>
      <c r="BL116" s="19"/>
      <c r="BM116" s="19"/>
    </row>
    <row r="117" spans="10:65" x14ac:dyDescent="0.2">
      <c r="J117" s="12"/>
      <c r="K117" s="12"/>
      <c r="L117" s="12"/>
      <c r="M117" s="12"/>
      <c r="N117" s="12"/>
      <c r="O117" s="12"/>
      <c r="P117" s="12"/>
      <c r="Q117" s="12"/>
      <c r="R117" s="12"/>
      <c r="S117" s="12"/>
      <c r="T117" s="12"/>
      <c r="U117" s="12"/>
      <c r="V117" s="12"/>
      <c r="W117" s="12"/>
      <c r="AY117" s="18"/>
      <c r="AZ117" s="19"/>
      <c r="BA117" s="19"/>
      <c r="BB117" s="19"/>
      <c r="BC117" s="19"/>
      <c r="BD117" s="19"/>
      <c r="BE117" s="19"/>
      <c r="BF117" s="19"/>
      <c r="BG117" s="19"/>
      <c r="BH117" s="19"/>
      <c r="BI117" s="175"/>
      <c r="BJ117" s="175"/>
      <c r="BK117" s="175"/>
      <c r="BL117" s="19"/>
      <c r="BM117" s="19"/>
    </row>
    <row r="118" spans="10:65" x14ac:dyDescent="0.2">
      <c r="J118" s="12"/>
      <c r="K118" s="12"/>
      <c r="L118" s="12"/>
      <c r="M118" s="12"/>
      <c r="N118" s="12"/>
      <c r="O118" s="12"/>
      <c r="P118" s="12"/>
      <c r="Q118" s="12"/>
      <c r="R118" s="12"/>
      <c r="S118" s="12"/>
      <c r="T118" s="12"/>
      <c r="U118" s="12"/>
      <c r="V118" s="12"/>
      <c r="W118" s="12"/>
      <c r="AY118" s="18"/>
      <c r="AZ118" s="19"/>
      <c r="BA118" s="19"/>
      <c r="BB118" s="19"/>
      <c r="BC118" s="19"/>
      <c r="BD118" s="19"/>
      <c r="BE118" s="19"/>
      <c r="BF118" s="19"/>
      <c r="BG118" s="19"/>
      <c r="BH118" s="19"/>
      <c r="BI118" s="175"/>
      <c r="BJ118" s="175"/>
      <c r="BK118" s="175"/>
      <c r="BL118" s="19"/>
      <c r="BM118" s="19"/>
    </row>
    <row r="119" spans="10:65" x14ac:dyDescent="0.2">
      <c r="J119" s="12"/>
      <c r="K119" s="12"/>
      <c r="L119" s="12"/>
      <c r="M119" s="12"/>
      <c r="N119" s="12"/>
      <c r="O119" s="12"/>
      <c r="P119" s="12"/>
      <c r="Q119" s="12"/>
      <c r="R119" s="12"/>
      <c r="S119" s="12"/>
      <c r="T119" s="12"/>
      <c r="U119" s="12"/>
      <c r="V119" s="12"/>
      <c r="W119" s="12"/>
      <c r="AY119" s="18"/>
      <c r="AZ119" s="19"/>
      <c r="BA119" s="19"/>
      <c r="BB119" s="19"/>
      <c r="BC119" s="19"/>
      <c r="BD119" s="19"/>
      <c r="BE119" s="19"/>
      <c r="BF119" s="19"/>
      <c r="BG119" s="19"/>
      <c r="BH119" s="19"/>
      <c r="BI119" s="175"/>
      <c r="BJ119" s="175"/>
      <c r="BK119" s="175"/>
      <c r="BL119" s="19"/>
      <c r="BM119" s="19"/>
    </row>
    <row r="120" spans="10:65" x14ac:dyDescent="0.2">
      <c r="J120" s="12"/>
      <c r="K120" s="12"/>
      <c r="L120" s="12"/>
      <c r="M120" s="12"/>
      <c r="N120" s="12"/>
      <c r="O120" s="12"/>
      <c r="P120" s="12"/>
      <c r="Q120" s="12"/>
      <c r="R120" s="12"/>
      <c r="S120" s="12"/>
      <c r="T120" s="12"/>
      <c r="U120" s="12"/>
      <c r="V120" s="12"/>
      <c r="W120" s="12"/>
      <c r="AY120" s="18"/>
      <c r="AZ120" s="19"/>
      <c r="BA120" s="19"/>
      <c r="BB120" s="19"/>
      <c r="BC120" s="19"/>
      <c r="BD120" s="19"/>
      <c r="BE120" s="19"/>
      <c r="BF120" s="19"/>
      <c r="BG120" s="19"/>
      <c r="BH120" s="19"/>
      <c r="BI120" s="175"/>
      <c r="BJ120" s="175"/>
      <c r="BK120" s="175"/>
      <c r="BL120" s="19"/>
      <c r="BM120" s="19"/>
    </row>
    <row r="121" spans="10:65" x14ac:dyDescent="0.2">
      <c r="J121" s="12"/>
      <c r="K121" s="12"/>
      <c r="L121" s="12"/>
      <c r="M121" s="12"/>
      <c r="N121" s="12"/>
      <c r="O121" s="12"/>
      <c r="P121" s="12"/>
      <c r="Q121" s="12"/>
      <c r="R121" s="12"/>
      <c r="S121" s="12"/>
      <c r="T121" s="12"/>
      <c r="U121" s="12"/>
      <c r="V121" s="12"/>
      <c r="W121" s="12"/>
      <c r="AY121" s="18"/>
      <c r="AZ121" s="19"/>
      <c r="BA121" s="19"/>
      <c r="BB121" s="19"/>
      <c r="BC121" s="19"/>
      <c r="BD121" s="19"/>
      <c r="BE121" s="19"/>
      <c r="BF121" s="19"/>
      <c r="BG121" s="19"/>
      <c r="BH121" s="19"/>
      <c r="BI121" s="175"/>
      <c r="BJ121" s="175"/>
      <c r="BK121" s="175"/>
      <c r="BL121" s="19"/>
      <c r="BM121" s="19"/>
    </row>
    <row r="122" spans="10:65" x14ac:dyDescent="0.2">
      <c r="J122" s="12"/>
      <c r="K122" s="12"/>
      <c r="L122" s="12"/>
      <c r="M122" s="12"/>
      <c r="N122" s="12"/>
      <c r="O122" s="12"/>
      <c r="P122" s="12"/>
      <c r="Q122" s="12"/>
      <c r="R122" s="12"/>
      <c r="S122" s="12"/>
      <c r="T122" s="12"/>
      <c r="U122" s="12"/>
      <c r="V122" s="12"/>
      <c r="W122" s="12"/>
      <c r="AY122" s="18"/>
      <c r="AZ122" s="19"/>
      <c r="BA122" s="19"/>
      <c r="BB122" s="19"/>
      <c r="BC122" s="19"/>
      <c r="BD122" s="19"/>
      <c r="BE122" s="19"/>
      <c r="BF122" s="19"/>
      <c r="BG122" s="19"/>
      <c r="BH122" s="19"/>
      <c r="BI122" s="175"/>
      <c r="BJ122" s="175"/>
      <c r="BK122" s="175"/>
      <c r="BL122" s="19"/>
      <c r="BM122" s="19"/>
    </row>
    <row r="123" spans="10:65" x14ac:dyDescent="0.2">
      <c r="J123" s="12"/>
      <c r="K123" s="12"/>
      <c r="L123" s="12"/>
      <c r="M123" s="12"/>
      <c r="N123" s="12"/>
      <c r="O123" s="12"/>
      <c r="P123" s="12"/>
      <c r="Q123" s="12"/>
      <c r="R123" s="12"/>
      <c r="S123" s="12"/>
      <c r="T123" s="12"/>
      <c r="U123" s="12"/>
      <c r="V123" s="12"/>
      <c r="W123" s="12"/>
      <c r="AY123" s="18"/>
      <c r="AZ123" s="19"/>
      <c r="BA123" s="19"/>
      <c r="BB123" s="19"/>
      <c r="BC123" s="19"/>
      <c r="BD123" s="19"/>
      <c r="BE123" s="19"/>
      <c r="BF123" s="19"/>
      <c r="BG123" s="19"/>
      <c r="BH123" s="19"/>
      <c r="BI123" s="175"/>
      <c r="BJ123" s="175"/>
      <c r="BK123" s="175"/>
      <c r="BL123" s="19"/>
      <c r="BM123" s="19"/>
    </row>
    <row r="124" spans="10:65" x14ac:dyDescent="0.2">
      <c r="J124" s="12"/>
      <c r="K124" s="12"/>
      <c r="L124" s="12"/>
      <c r="M124" s="12"/>
      <c r="N124" s="12"/>
      <c r="O124" s="12"/>
      <c r="P124" s="12"/>
      <c r="Q124" s="12"/>
      <c r="R124" s="12"/>
      <c r="S124" s="12"/>
      <c r="T124" s="12"/>
      <c r="U124" s="12"/>
      <c r="V124" s="12"/>
      <c r="W124" s="12"/>
      <c r="AY124" s="18"/>
      <c r="AZ124" s="19"/>
      <c r="BA124" s="19"/>
      <c r="BB124" s="19"/>
      <c r="BC124" s="19"/>
      <c r="BD124" s="19"/>
      <c r="BE124" s="19"/>
      <c r="BF124" s="19"/>
      <c r="BG124" s="19"/>
      <c r="BH124" s="19"/>
      <c r="BI124" s="175"/>
      <c r="BJ124" s="175"/>
      <c r="BK124" s="175"/>
      <c r="BL124" s="19"/>
      <c r="BM124" s="19"/>
    </row>
    <row r="125" spans="10:65" x14ac:dyDescent="0.2">
      <c r="J125" s="12"/>
      <c r="K125" s="12"/>
      <c r="L125" s="12"/>
      <c r="M125" s="12"/>
      <c r="N125" s="12"/>
      <c r="O125" s="12"/>
      <c r="P125" s="12"/>
      <c r="Q125" s="12"/>
      <c r="R125" s="12"/>
      <c r="S125" s="12"/>
      <c r="T125" s="12"/>
      <c r="U125" s="12"/>
      <c r="V125" s="12"/>
      <c r="W125" s="12"/>
      <c r="AY125" s="18"/>
      <c r="AZ125" s="19"/>
      <c r="BA125" s="19"/>
      <c r="BB125" s="19"/>
      <c r="BC125" s="19"/>
      <c r="BD125" s="19"/>
      <c r="BE125" s="19"/>
      <c r="BF125" s="19"/>
      <c r="BG125" s="19"/>
      <c r="BH125" s="19"/>
      <c r="BI125" s="175"/>
      <c r="BJ125" s="175"/>
      <c r="BK125" s="175"/>
      <c r="BL125" s="19"/>
      <c r="BM125" s="19"/>
    </row>
    <row r="126" spans="10:65" x14ac:dyDescent="0.2">
      <c r="J126" s="12"/>
      <c r="K126" s="12"/>
      <c r="L126" s="12"/>
      <c r="M126" s="12"/>
      <c r="N126" s="12"/>
      <c r="O126" s="12"/>
      <c r="P126" s="12"/>
      <c r="Q126" s="12"/>
      <c r="R126" s="12"/>
      <c r="S126" s="12"/>
      <c r="T126" s="12"/>
      <c r="U126" s="12"/>
      <c r="V126" s="12"/>
      <c r="W126" s="12"/>
    </row>
    <row r="127" spans="10:65" x14ac:dyDescent="0.2">
      <c r="J127" s="12"/>
      <c r="K127" s="12"/>
      <c r="L127" s="12"/>
      <c r="M127" s="12"/>
      <c r="N127" s="12"/>
      <c r="O127" s="12"/>
      <c r="P127" s="12"/>
      <c r="Q127" s="12"/>
      <c r="R127" s="12"/>
      <c r="S127" s="12"/>
      <c r="T127" s="12"/>
      <c r="U127" s="12"/>
      <c r="V127" s="12"/>
      <c r="W127" s="12"/>
    </row>
    <row r="128" spans="10:65" x14ac:dyDescent="0.2">
      <c r="J128" s="12"/>
      <c r="K128" s="12"/>
      <c r="L128" s="12"/>
      <c r="M128" s="12"/>
      <c r="N128" s="12"/>
      <c r="O128" s="12"/>
      <c r="P128" s="12"/>
      <c r="Q128" s="12"/>
      <c r="R128" s="12"/>
      <c r="S128" s="12"/>
      <c r="T128" s="12"/>
      <c r="U128" s="12"/>
      <c r="V128" s="12"/>
      <c r="W128" s="12"/>
    </row>
    <row r="129" spans="10:23" x14ac:dyDescent="0.2">
      <c r="J129" s="12"/>
      <c r="K129" s="12"/>
      <c r="L129" s="12"/>
      <c r="M129" s="12"/>
      <c r="N129" s="12"/>
      <c r="O129" s="12"/>
      <c r="P129" s="12"/>
      <c r="Q129" s="12"/>
      <c r="R129" s="12"/>
      <c r="S129" s="12"/>
      <c r="T129" s="12"/>
      <c r="U129" s="12"/>
      <c r="V129" s="12"/>
      <c r="W129" s="12"/>
    </row>
    <row r="130" spans="10:23" x14ac:dyDescent="0.2">
      <c r="J130" s="12"/>
      <c r="K130" s="12"/>
      <c r="L130" s="12"/>
      <c r="M130" s="12"/>
      <c r="N130" s="12"/>
      <c r="O130" s="12"/>
      <c r="P130" s="12"/>
      <c r="Q130" s="12"/>
      <c r="R130" s="12"/>
      <c r="S130" s="12"/>
      <c r="T130" s="12"/>
      <c r="U130" s="12"/>
      <c r="V130" s="12"/>
      <c r="W130" s="12"/>
    </row>
    <row r="131" spans="10:23" x14ac:dyDescent="0.2">
      <c r="J131" s="12"/>
      <c r="K131" s="12"/>
      <c r="L131" s="12"/>
      <c r="M131" s="12"/>
      <c r="N131" s="12"/>
      <c r="O131" s="12"/>
      <c r="P131" s="12"/>
      <c r="Q131" s="12"/>
      <c r="R131" s="12"/>
      <c r="S131" s="12"/>
      <c r="T131" s="12"/>
      <c r="U131" s="12"/>
      <c r="V131" s="12"/>
      <c r="W131" s="12"/>
    </row>
    <row r="132" spans="10:23" x14ac:dyDescent="0.2">
      <c r="J132" s="12"/>
      <c r="K132" s="12"/>
      <c r="L132" s="12"/>
      <c r="M132" s="12"/>
      <c r="N132" s="12"/>
      <c r="O132" s="12"/>
      <c r="P132" s="12"/>
      <c r="Q132" s="12"/>
      <c r="R132" s="12"/>
      <c r="S132" s="12"/>
      <c r="T132" s="12"/>
      <c r="U132" s="12"/>
      <c r="V132" s="12"/>
      <c r="W132" s="12"/>
    </row>
    <row r="133" spans="10:23" x14ac:dyDescent="0.2">
      <c r="J133" s="12"/>
      <c r="K133" s="12"/>
      <c r="L133" s="12"/>
      <c r="M133" s="12"/>
      <c r="N133" s="12"/>
      <c r="O133" s="12"/>
      <c r="P133" s="12"/>
      <c r="Q133" s="12"/>
      <c r="R133" s="12"/>
      <c r="S133" s="12"/>
      <c r="T133" s="12"/>
      <c r="U133" s="12"/>
      <c r="V133" s="12"/>
      <c r="W133" s="12"/>
    </row>
    <row r="134" spans="10:23" x14ac:dyDescent="0.2">
      <c r="J134" s="12"/>
      <c r="K134" s="12"/>
      <c r="L134" s="12"/>
      <c r="M134" s="12"/>
      <c r="N134" s="12"/>
      <c r="O134" s="12"/>
      <c r="P134" s="12"/>
      <c r="Q134" s="12"/>
      <c r="R134" s="12"/>
      <c r="S134" s="12"/>
      <c r="T134" s="12"/>
      <c r="U134" s="12"/>
      <c r="V134" s="12"/>
      <c r="W134" s="12"/>
    </row>
    <row r="135" spans="10:23" x14ac:dyDescent="0.2">
      <c r="J135" s="12"/>
      <c r="K135" s="12"/>
      <c r="L135" s="12"/>
      <c r="M135" s="12"/>
      <c r="N135" s="12"/>
      <c r="O135" s="12"/>
      <c r="P135" s="12"/>
      <c r="Q135" s="12"/>
      <c r="R135" s="12"/>
      <c r="S135" s="12"/>
      <c r="T135" s="12"/>
      <c r="U135" s="12"/>
      <c r="V135" s="12"/>
      <c r="W135" s="12"/>
    </row>
    <row r="136" spans="10:23" x14ac:dyDescent="0.2">
      <c r="J136" s="12"/>
      <c r="K136" s="12"/>
      <c r="L136" s="12"/>
      <c r="M136" s="12"/>
      <c r="N136" s="12"/>
      <c r="O136" s="12"/>
      <c r="P136" s="12"/>
      <c r="Q136" s="12"/>
      <c r="R136" s="12"/>
      <c r="S136" s="12"/>
      <c r="T136" s="12"/>
      <c r="U136" s="12"/>
      <c r="V136" s="12"/>
      <c r="W136" s="12"/>
    </row>
    <row r="137" spans="10:23" x14ac:dyDescent="0.2">
      <c r="J137" s="12"/>
      <c r="K137" s="12"/>
      <c r="L137" s="12"/>
      <c r="M137" s="12"/>
      <c r="N137" s="12"/>
      <c r="O137" s="12"/>
      <c r="P137" s="12"/>
      <c r="Q137" s="12"/>
      <c r="R137" s="12"/>
      <c r="S137" s="12"/>
      <c r="T137" s="12"/>
      <c r="U137" s="12"/>
      <c r="V137" s="12"/>
      <c r="W137" s="12"/>
    </row>
    <row r="138" spans="10:23" x14ac:dyDescent="0.2">
      <c r="J138" s="12"/>
      <c r="K138" s="12"/>
      <c r="L138" s="12"/>
      <c r="M138" s="12"/>
      <c r="N138" s="12"/>
      <c r="O138" s="12"/>
      <c r="P138" s="12"/>
      <c r="Q138" s="12"/>
      <c r="R138" s="12"/>
      <c r="S138" s="12"/>
      <c r="T138" s="12"/>
      <c r="U138" s="12"/>
      <c r="V138" s="12"/>
      <c r="W138" s="12"/>
    </row>
    <row r="139" spans="10:23" x14ac:dyDescent="0.2">
      <c r="J139" s="12"/>
      <c r="K139" s="12"/>
      <c r="L139" s="12"/>
      <c r="M139" s="12"/>
      <c r="N139" s="12"/>
      <c r="O139" s="12"/>
      <c r="P139" s="12"/>
      <c r="Q139" s="12"/>
      <c r="R139" s="12"/>
      <c r="S139" s="12"/>
      <c r="T139" s="12"/>
      <c r="U139" s="12"/>
      <c r="V139" s="12"/>
      <c r="W139" s="12"/>
    </row>
    <row r="140" spans="10:23" x14ac:dyDescent="0.2">
      <c r="J140" s="12"/>
      <c r="K140" s="12"/>
      <c r="L140" s="12"/>
      <c r="M140" s="12"/>
      <c r="N140" s="12"/>
      <c r="O140" s="12"/>
      <c r="P140" s="12"/>
      <c r="Q140" s="12"/>
      <c r="R140" s="12"/>
      <c r="S140" s="12"/>
      <c r="T140" s="12"/>
      <c r="U140" s="12"/>
      <c r="V140" s="12"/>
      <c r="W140" s="12"/>
    </row>
    <row r="141" spans="10:23" x14ac:dyDescent="0.2">
      <c r="J141" s="12"/>
      <c r="K141" s="12"/>
      <c r="L141" s="12"/>
      <c r="M141" s="12"/>
      <c r="N141" s="12"/>
      <c r="O141" s="12"/>
      <c r="P141" s="12"/>
      <c r="Q141" s="12"/>
      <c r="R141" s="12"/>
      <c r="S141" s="12"/>
      <c r="T141" s="12"/>
      <c r="U141" s="12"/>
      <c r="V141" s="12"/>
      <c r="W141" s="12"/>
    </row>
    <row r="142" spans="10:23" x14ac:dyDescent="0.2">
      <c r="J142" s="12"/>
      <c r="K142" s="12"/>
      <c r="L142" s="12"/>
      <c r="M142" s="12"/>
      <c r="N142" s="12"/>
      <c r="O142" s="12"/>
      <c r="P142" s="12"/>
      <c r="Q142" s="12"/>
      <c r="R142" s="12"/>
      <c r="S142" s="12"/>
      <c r="T142" s="12"/>
      <c r="U142" s="12"/>
      <c r="V142" s="12"/>
      <c r="W142" s="12"/>
    </row>
    <row r="143" spans="10:23" x14ac:dyDescent="0.2">
      <c r="J143" s="12"/>
      <c r="K143" s="12"/>
      <c r="L143" s="12"/>
      <c r="M143" s="12"/>
      <c r="N143" s="12"/>
      <c r="O143" s="12"/>
      <c r="P143" s="12"/>
      <c r="Q143" s="12"/>
      <c r="R143" s="12"/>
      <c r="S143" s="12"/>
      <c r="T143" s="12"/>
      <c r="U143" s="12"/>
      <c r="V143" s="12"/>
      <c r="W143" s="12"/>
    </row>
  </sheetData>
  <sheetProtection password="E076" sheet="1"/>
  <mergeCells count="58">
    <mergeCell ref="AI6:AJ6"/>
    <mergeCell ref="AY10:AZ10"/>
    <mergeCell ref="Z6:AB6"/>
    <mergeCell ref="AC6:AE6"/>
    <mergeCell ref="R9:R10"/>
    <mergeCell ref="X9:X10"/>
    <mergeCell ref="Z9:Z10"/>
    <mergeCell ref="D1:G1"/>
    <mergeCell ref="A5:I5"/>
    <mergeCell ref="A6:I6"/>
    <mergeCell ref="B3:C3"/>
    <mergeCell ref="AF6:AH6"/>
    <mergeCell ref="F3:G3"/>
    <mergeCell ref="H3:I3"/>
    <mergeCell ref="A9:A10"/>
    <mergeCell ref="K9:K10"/>
    <mergeCell ref="L9:L10"/>
    <mergeCell ref="M9:M10"/>
    <mergeCell ref="I9:I10"/>
    <mergeCell ref="G9:G10"/>
    <mergeCell ref="F9:F10"/>
    <mergeCell ref="E9:E10"/>
    <mergeCell ref="D9:D10"/>
    <mergeCell ref="AF9:AF10"/>
    <mergeCell ref="C9:C10"/>
    <mergeCell ref="B9:B10"/>
    <mergeCell ref="O9:O10"/>
    <mergeCell ref="N9:N10"/>
    <mergeCell ref="S9:S10"/>
    <mergeCell ref="H9:H10"/>
    <mergeCell ref="AA9:AA10"/>
    <mergeCell ref="AB9:AB10"/>
    <mergeCell ref="AC9:AC10"/>
    <mergeCell ref="AD9:AD10"/>
    <mergeCell ref="AU9:AU10"/>
    <mergeCell ref="AK6:AO6"/>
    <mergeCell ref="AS6:AT6"/>
    <mergeCell ref="AP6:AR6"/>
    <mergeCell ref="AO9:AO10"/>
    <mergeCell ref="AP9:AP10"/>
    <mergeCell ref="AK9:AK10"/>
    <mergeCell ref="AL9:AL10"/>
    <mergeCell ref="AR9:AR10"/>
    <mergeCell ref="AS9:AS10"/>
    <mergeCell ref="AT9:AT10"/>
    <mergeCell ref="P9:P10"/>
    <mergeCell ref="Q9:Q10"/>
    <mergeCell ref="AM9:AM10"/>
    <mergeCell ref="AN9:AN10"/>
    <mergeCell ref="T9:T10"/>
    <mergeCell ref="AQ9:AQ10"/>
    <mergeCell ref="U9:U10"/>
    <mergeCell ref="V9:V10"/>
    <mergeCell ref="W9:W10"/>
    <mergeCell ref="AH9:AH10"/>
    <mergeCell ref="AI9:AI10"/>
    <mergeCell ref="AJ9:AJ10"/>
    <mergeCell ref="AE9:AE10"/>
  </mergeCells>
  <phoneticPr fontId="0" type="noConversion"/>
  <conditionalFormatting sqref="B11:B110">
    <cfRule type="cellIs" dxfId="9" priority="81" stopIfTrue="1" operator="equal">
      <formula>"ok"</formula>
    </cfRule>
    <cfRule type="cellIs" dxfId="8" priority="82" stopIfTrue="1" operator="equal">
      <formula>"Error"</formula>
    </cfRule>
  </conditionalFormatting>
  <conditionalFormatting sqref="Z11:AU110">
    <cfRule type="cellIs" dxfId="7" priority="67" stopIfTrue="1" operator="equal">
      <formula>"ok"</formula>
    </cfRule>
    <cfRule type="cellIs" dxfId="6" priority="68" stopIfTrue="1" operator="equal">
      <formula>""</formula>
    </cfRule>
  </conditionalFormatting>
  <conditionalFormatting sqref="H3">
    <cfRule type="cellIs" dxfId="5" priority="43" stopIfTrue="1" operator="equal">
      <formula>"Error"</formula>
    </cfRule>
    <cfRule type="cellIs" dxfId="4" priority="45" stopIfTrue="1" operator="equal">
      <formula>"OK"</formula>
    </cfRule>
  </conditionalFormatting>
  <conditionalFormatting sqref="D3">
    <cfRule type="cellIs" dxfId="3" priority="41" stopIfTrue="1" operator="equal">
      <formula>"Error"</formula>
    </cfRule>
    <cfRule type="cellIs" dxfId="2" priority="42" stopIfTrue="1" operator="equal">
      <formula>"OK"</formula>
    </cfRule>
  </conditionalFormatting>
  <conditionalFormatting sqref="C11:X110">
    <cfRule type="expression" dxfId="1" priority="120" stopIfTrue="1">
      <formula>Z11="ok"</formula>
    </cfRule>
    <cfRule type="expression" dxfId="0" priority="121" stopIfTrue="1">
      <formula>Z11=""</formula>
    </cfRule>
  </conditionalFormatting>
  <dataValidations xWindow="426" yWindow="420" count="45">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 sqref="J10"/>
    <dataValidation allowBlank="1" showErrorMessage="1" sqref="X9:X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kVA Rating" prompt="Enter the kVA Rating in kilovolt-amperes in the cells below.  This should be a decimal number greater than zero." sqref="R9:R10"/>
    <dataValidation allowBlank="1" showInputMessage="1" promptTitle="Insulation Low-Volt, Dry-Type?" prompt="Answer whether the insulation type is &quot;Low-Voltage, Dry-Type&quot; in the cells below. _x000a__x000a_An affirmative answer can be either 'yes' or 'y' and a negative answer can be either 'no' or 'n'." sqref="S9:S10"/>
    <dataValidation allowBlank="1" showInputMessage="1" promptTitle="Product Class" prompt="Enter '1' in the cells below._x000a__x000a_See the Product Description worksheet for details on product classes._x000a__x000a_" sqref="I9"/>
    <dataValidation allowBlank="1" showInputMessage="1" promptTitle="Least Efficient Model Number" prompt="Enter the Least Efficient Model Number in the kVA Grouping in the cells below._x000a__x000a_" sqref="F9:F10"/>
    <dataValidation allowBlank="1" showInputMessage="1" promptTitle="Most Efficient Model Number" prompt="Enter the Most Efficient Model Number in the kVA Grouping in the cells below._x000a__x000a_" sqref="G9:G10"/>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Number of Phases" prompt="Enter the Number of Phases in the cells below.  This should be either &quot;1&quot; or &quot;3&quot;._x000a__x000a_" sqref="T9:T10"/>
    <dataValidation allowBlank="1" sqref="U9:U10 Q11:Q110"/>
    <dataValidation allowBlank="1" showInputMessage="1" promptTitle="Efficiency of Least Eff't Model" prompt="Enter the Represented Efficiency of the Least Efficient Model in the kVA Grouping in percent in the cells below.  This should be a percentage greater than zero and less than or equal to 100._x000a_" sqref="V9:V10"/>
    <dataValidation allowBlank="1" showInputMessage="1" promptTitle="Efficiency of Most Eff't Model" prompt="Enter the Represented Efficiency of the Most Efficient Model in the kVA Grouping in percent in the cells below.  This should be a percentage greater than zero and less than or equal to 100._x000a_" sqref="W9:W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operator="greaterThanOrEqual" allowBlank="1" error="_x000a_" prompt="_x000a__x000a_" sqref="J11:J110"/>
    <dataValidation type="custom" allowBlank="1" showErrorMessage="1" errorTitle="Product Class" error="Entry should be '1'._x000a__x000a_See the Product Description worksheet for details on product classes._x000a__x000a_Click &quot;Retry&quot; to re-enter the Product Class._x000a__x000a_" sqref="I11:I110">
      <formula1>IF(I11=INT(I11),IF(I11&gt;0,IF(I11&lt;=$AZ$12,TRUE,FALSE)))</formula1>
    </dataValidation>
    <dataValidation errorStyle="information" allowBlank="1" showErrorMessage="1" errorTitle="Least Efficient Model Number" error="Please enter the Least Efficient Model Number in the kVA Grouping._x000a__x000a_Click &quot;OK&quot; to accept your entry or &quot;Cancel&quot; to try again._x000a_" prompt="_x000a_" sqref="F11:F110"/>
    <dataValidation errorStyle="information" allowBlank="1" showErrorMessage="1" errorTitle="Most Efficient Model Number" error="Please enter the Most Efficient Model Number in the kVA Grouping._x000a__x000a_Click &quot;OK&quot; to accept your entry or &quot;Cancel&quot; to try again." prompt="_x000a_" sqref="G11:G110"/>
    <dataValidation type="custom" operator="greaterThanOrEqual" allowBlank="1" showErrorMessage="1" errorTitle="Cert. Based on Alternative Way?" error="The entry should be either 'yes', 'y', 'no', or 'n'._x000a__x000a_Click &quot;Retry&quot; to reenter the answer." prompt="_x000a__x000a_" sqref="P11:P11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formula1>OR(T11=1,T11=3)</formula1>
    </dataValidation>
    <dataValidation operator="greaterThan" allowBlank="1" error="_x000a_" sqref="X11:X110"/>
    <dataValidation type="custom" allowBlank="1" showErrorMessage="1" errorTitle="Insulation Low-Volt, Dry-Type?" error="The entry should be either 'yes', 'y', 'no', or 'n'._x000a__x000a_Click &quot;Retry&quot; to reenter the answer." sqref="S11:S110">
      <formula1>IF(S11="yes",TRUE,IF(S11="y",TRUE,IF(S11="no",TRUE,IF(S11="n",TRUE,FALSE))))</formula1>
    </dataValidation>
    <dataValidation operator="greaterThan" allowBlank="1" sqref="U11:U110"/>
    <dataValidation type="decimal" allowBlank="1" showErrorMessage="1" errorTitle="Efficiency of Least Eff't Model" error="The Represented Efficiency of the Least Efficient Model in the kVA Grouping should be a percentage greater than 0 and less than or equal to 100._x000a__x000a_Click &quot;Retry&quot; to re-enter the Represented Efficiency of the Least Eff't Model._x000a_" sqref="V11:V110">
      <formula1>1</formula1>
      <formula2>100</formula2>
    </dataValidation>
    <dataValidation type="decimal" allowBlank="1" showErrorMessage="1" errorTitle="Efficiency of Most Eff't Model" error="The Represented Efficiency of the Most Efficient Model in the kVA Grouping should be a percentage greater than 0 and less than or equal to 100._x000a__x000a_Click &quot;Retry&quot; to re-enter the Represented Efficiency of the Most Eff't Model._x000a__x000a_" sqref="W11:W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Low-Voltage, Dry-Type Distribution Transformers Based on kVA Grouping</v>
      </c>
      <c r="C1" s="263" t="s">
        <v>82</v>
      </c>
      <c r="D1" s="263"/>
      <c r="E1" s="263"/>
      <c r="F1" s="263"/>
    </row>
    <row r="2" spans="1:9" ht="18.75" x14ac:dyDescent="0.3">
      <c r="A2" s="163" t="str">
        <f>Certification!A4</f>
        <v>4.3</v>
      </c>
      <c r="C2" s="185"/>
      <c r="E2" s="186"/>
      <c r="F2" s="186"/>
    </row>
    <row r="3" spans="1:9" ht="37.5" customHeight="1" x14ac:dyDescent="0.25">
      <c r="C3" s="264" t="s">
        <v>83</v>
      </c>
      <c r="D3" s="265"/>
      <c r="E3" s="265"/>
      <c r="F3" s="266"/>
    </row>
    <row r="4" spans="1:9" ht="48.75" customHeight="1" x14ac:dyDescent="0.3">
      <c r="C4" s="185"/>
      <c r="E4" s="186"/>
      <c r="F4" s="186"/>
    </row>
    <row r="5" spans="1:9" ht="15.75" customHeight="1" x14ac:dyDescent="0.3">
      <c r="C5" s="185"/>
      <c r="E5" s="186"/>
      <c r="F5" s="186"/>
    </row>
    <row r="6" spans="1:9" ht="92.1" customHeight="1" x14ac:dyDescent="0.25">
      <c r="B6" s="267" t="s">
        <v>84</v>
      </c>
      <c r="C6" s="268"/>
      <c r="D6" s="268"/>
      <c r="E6" s="268"/>
      <c r="F6" s="268"/>
      <c r="G6" s="269"/>
    </row>
    <row r="7" spans="1:9" ht="13.5" customHeight="1" x14ac:dyDescent="0.25">
      <c r="B7" s="270" t="s">
        <v>85</v>
      </c>
      <c r="C7" s="271"/>
      <c r="D7" s="271"/>
      <c r="E7" s="271"/>
      <c r="F7" s="271"/>
      <c r="G7" s="272"/>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73" t="s">
        <v>86</v>
      </c>
      <c r="C11" s="273"/>
    </row>
    <row r="12" spans="1:9" ht="36.75" customHeight="1" x14ac:dyDescent="0.25">
      <c r="B12" s="273"/>
      <c r="C12" s="273"/>
    </row>
    <row r="14" spans="1:9" ht="15.75" x14ac:dyDescent="0.25">
      <c r="B14" s="188" t="s">
        <v>87</v>
      </c>
      <c r="C14" s="189"/>
    </row>
    <row r="15" spans="1:9" ht="15" customHeight="1" x14ac:dyDescent="0.25">
      <c r="B15" s="188"/>
      <c r="C15" s="189"/>
    </row>
    <row r="16" spans="1:9" x14ac:dyDescent="0.25">
      <c r="C16" s="190" t="s">
        <v>88</v>
      </c>
      <c r="D16" s="190" t="s">
        <v>89</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54</v>
      </c>
      <c r="D18" s="193"/>
      <c r="E18" s="193"/>
      <c r="F18" s="193"/>
      <c r="G18" s="193"/>
      <c r="H18" s="193"/>
      <c r="I18" s="193"/>
      <c r="J18" s="193"/>
      <c r="K18" s="193"/>
      <c r="L18" s="193"/>
      <c r="M18" s="193"/>
      <c r="N18" s="193"/>
      <c r="O18" s="193"/>
      <c r="P18" s="193"/>
      <c r="Q18" s="193"/>
      <c r="R18" s="193"/>
    </row>
    <row r="19" spans="2:18" ht="12.75" customHeight="1" x14ac:dyDescent="0.25">
      <c r="B19" s="193"/>
      <c r="C19" s="195" t="s">
        <v>29</v>
      </c>
      <c r="D19" s="193"/>
      <c r="E19" s="193"/>
      <c r="F19" s="193"/>
      <c r="G19" s="193"/>
      <c r="H19" s="193"/>
      <c r="I19" s="193"/>
      <c r="J19" s="193"/>
      <c r="K19" s="193"/>
      <c r="L19" s="193"/>
      <c r="M19" s="193"/>
      <c r="N19" s="193"/>
      <c r="O19" s="193"/>
      <c r="P19" s="193"/>
      <c r="Q19" s="193"/>
      <c r="R19" s="193"/>
    </row>
    <row r="20" spans="2:18" ht="16.5" customHeight="1" x14ac:dyDescent="0.25">
      <c r="B20" s="193"/>
      <c r="C20" s="196" t="s">
        <v>90</v>
      </c>
      <c r="D20" s="193"/>
      <c r="E20" s="193"/>
      <c r="F20" s="193"/>
      <c r="G20" s="193"/>
      <c r="H20" s="193"/>
      <c r="I20" s="193"/>
      <c r="J20" s="193"/>
      <c r="K20" s="193"/>
      <c r="L20" s="193"/>
      <c r="M20" s="193"/>
      <c r="N20" s="193"/>
      <c r="O20" s="193"/>
      <c r="P20" s="193"/>
      <c r="Q20" s="193"/>
      <c r="R20" s="193"/>
    </row>
    <row r="21" spans="2:18" ht="16.5" customHeight="1" x14ac:dyDescent="0.25">
      <c r="B21" s="193"/>
      <c r="C21" s="197" t="s">
        <v>91</v>
      </c>
      <c r="D21" s="193"/>
      <c r="E21" s="193"/>
      <c r="J21" s="193"/>
      <c r="K21" s="193"/>
      <c r="L21" s="193"/>
      <c r="M21" s="193"/>
      <c r="N21" s="193"/>
      <c r="O21" s="193"/>
      <c r="P21" s="193"/>
      <c r="Q21" s="193"/>
      <c r="R21" s="193"/>
    </row>
    <row r="22" spans="2:18" ht="16.5" customHeight="1" x14ac:dyDescent="0.25">
      <c r="B22" s="193"/>
      <c r="C22" s="198" t="s">
        <v>92</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74" t="s">
        <v>31</v>
      </c>
      <c r="D24" s="274"/>
      <c r="E24" s="274"/>
      <c r="F24" s="274"/>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35</v>
      </c>
      <c r="D26" s="201"/>
      <c r="E26" s="202"/>
      <c r="F26" s="203"/>
      <c r="G26" s="193"/>
      <c r="H26" s="193"/>
      <c r="I26" s="193"/>
      <c r="J26" s="193"/>
      <c r="K26" s="193"/>
      <c r="L26" s="193"/>
      <c r="M26" s="193"/>
      <c r="N26" s="193"/>
      <c r="O26" s="193"/>
      <c r="P26" s="193"/>
      <c r="Q26" s="193"/>
      <c r="R26" s="193"/>
    </row>
    <row r="27" spans="2:18" ht="14.25" customHeight="1" x14ac:dyDescent="0.25">
      <c r="B27" s="193"/>
      <c r="C27" s="200" t="s">
        <v>34</v>
      </c>
      <c r="D27" s="201"/>
      <c r="E27" s="202"/>
      <c r="F27" s="203"/>
      <c r="G27" s="193"/>
      <c r="H27" s="193"/>
      <c r="I27" s="193"/>
      <c r="J27" s="193"/>
      <c r="K27" s="193"/>
      <c r="L27" s="193"/>
      <c r="M27" s="193"/>
      <c r="N27" s="193"/>
      <c r="O27" s="193"/>
      <c r="P27" s="193"/>
      <c r="Q27" s="193"/>
      <c r="R27" s="193"/>
    </row>
    <row r="28" spans="2:18" ht="14.25" customHeight="1" x14ac:dyDescent="0.25">
      <c r="B28" s="193"/>
      <c r="C28" s="200" t="s">
        <v>33</v>
      </c>
      <c r="D28" s="201"/>
      <c r="E28" s="202"/>
      <c r="F28" s="203"/>
      <c r="G28" s="193"/>
      <c r="H28" s="193"/>
      <c r="I28" s="193"/>
      <c r="J28" s="193"/>
      <c r="K28" s="193"/>
      <c r="L28" s="193"/>
      <c r="M28" s="193"/>
      <c r="N28" s="193"/>
      <c r="O28" s="193"/>
      <c r="P28" s="193"/>
      <c r="Q28" s="193"/>
      <c r="R28" s="193"/>
    </row>
    <row r="29" spans="2:18" ht="14.25" customHeight="1" x14ac:dyDescent="0.25">
      <c r="B29" s="193"/>
      <c r="C29" s="200" t="s">
        <v>32</v>
      </c>
      <c r="D29" s="201"/>
      <c r="E29" s="202"/>
      <c r="F29" s="203"/>
      <c r="G29" s="193"/>
      <c r="H29" s="193"/>
      <c r="I29" s="193"/>
      <c r="J29" s="193"/>
      <c r="K29" s="193"/>
      <c r="L29" s="193"/>
      <c r="M29" s="193"/>
      <c r="N29" s="193"/>
      <c r="O29" s="193"/>
      <c r="P29" s="193"/>
      <c r="Q29" s="193"/>
      <c r="R29" s="193"/>
    </row>
    <row r="30" spans="2:18" ht="14.25" customHeight="1" x14ac:dyDescent="0.25">
      <c r="B30" s="193"/>
      <c r="C30" s="200" t="s">
        <v>37</v>
      </c>
      <c r="D30" s="201"/>
      <c r="E30" s="202"/>
      <c r="F30" s="203"/>
      <c r="G30" s="193"/>
      <c r="H30" s="193"/>
      <c r="I30" s="193"/>
      <c r="J30" s="193"/>
      <c r="K30" s="193"/>
      <c r="L30" s="193"/>
      <c r="M30" s="193"/>
      <c r="N30" s="193"/>
      <c r="O30" s="193"/>
      <c r="P30" s="193"/>
      <c r="Q30" s="193"/>
      <c r="R30" s="193"/>
    </row>
    <row r="31" spans="2:18" ht="14.25" customHeight="1" x14ac:dyDescent="0.25">
      <c r="B31" s="193"/>
      <c r="C31" s="200" t="s">
        <v>93</v>
      </c>
      <c r="D31" s="201"/>
      <c r="E31" s="202"/>
      <c r="F31" s="203"/>
      <c r="G31" s="193"/>
      <c r="H31" s="193"/>
      <c r="I31" s="193"/>
      <c r="J31" s="193"/>
      <c r="K31" s="193"/>
      <c r="L31" s="193"/>
      <c r="M31" s="193"/>
      <c r="N31" s="193"/>
      <c r="O31" s="193"/>
      <c r="P31" s="193"/>
      <c r="Q31" s="193"/>
      <c r="R31" s="193"/>
    </row>
    <row r="32" spans="2:18" ht="54.75" customHeight="1" x14ac:dyDescent="0.25">
      <c r="B32" s="193"/>
      <c r="C32" s="204" t="s">
        <v>94</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95</v>
      </c>
    </row>
    <row r="36" spans="2:18" x14ac:dyDescent="0.25">
      <c r="C36" s="190" t="s">
        <v>96</v>
      </c>
      <c r="D36" s="190" t="s">
        <v>97</v>
      </c>
      <c r="E36" s="190"/>
      <c r="F36" s="191"/>
      <c r="G36" s="191"/>
      <c r="H36" s="192"/>
      <c r="I36" s="192"/>
    </row>
    <row r="37" spans="2:18" x14ac:dyDescent="0.25">
      <c r="C37" s="186"/>
      <c r="D37" s="186"/>
      <c r="E37" s="186"/>
      <c r="H37" s="192"/>
      <c r="I37" s="192"/>
    </row>
    <row r="38" spans="2:18" ht="74.25" customHeight="1" x14ac:dyDescent="0.25">
      <c r="C38" s="282" t="s">
        <v>98</v>
      </c>
      <c r="D38" s="283"/>
      <c r="E38" s="283"/>
      <c r="F38" s="283"/>
      <c r="G38" s="284"/>
      <c r="H38" s="192"/>
      <c r="I38" s="192"/>
    </row>
    <row r="40" spans="2:18" ht="55.5" customHeight="1" x14ac:dyDescent="0.25">
      <c r="C40" s="204" t="s">
        <v>61</v>
      </c>
      <c r="D40" s="201"/>
      <c r="E40" s="202"/>
      <c r="F40" s="203"/>
    </row>
    <row r="41" spans="2:18" ht="13.5" customHeight="1" x14ac:dyDescent="0.25">
      <c r="C41" s="204"/>
      <c r="D41" s="192"/>
      <c r="E41" s="192"/>
      <c r="F41" s="192"/>
    </row>
    <row r="42" spans="2:18" x14ac:dyDescent="0.25">
      <c r="C42" s="285" t="s">
        <v>99</v>
      </c>
      <c r="D42" s="286"/>
      <c r="E42" s="286"/>
      <c r="F42" s="286"/>
      <c r="G42" s="287"/>
      <c r="H42" s="192"/>
    </row>
    <row r="44" spans="2:18" x14ac:dyDescent="0.25">
      <c r="B44" s="206" t="s">
        <v>100</v>
      </c>
      <c r="C44" s="200" t="s">
        <v>35</v>
      </c>
      <c r="D44" s="201"/>
      <c r="E44" s="202"/>
      <c r="F44" s="203"/>
    </row>
    <row r="45" spans="2:18" x14ac:dyDescent="0.25">
      <c r="C45" s="200" t="s">
        <v>34</v>
      </c>
      <c r="D45" s="201"/>
      <c r="E45" s="202"/>
      <c r="F45" s="203"/>
    </row>
    <row r="46" spans="2:18" x14ac:dyDescent="0.25">
      <c r="C46" s="200" t="s">
        <v>48</v>
      </c>
      <c r="D46" s="201"/>
      <c r="E46" s="202"/>
      <c r="F46" s="203"/>
    </row>
    <row r="47" spans="2:18" x14ac:dyDescent="0.25">
      <c r="C47" s="200" t="s">
        <v>21</v>
      </c>
      <c r="D47" s="201"/>
      <c r="E47" s="202"/>
      <c r="F47" s="203"/>
    </row>
    <row r="48" spans="2:18" x14ac:dyDescent="0.25">
      <c r="C48" s="200" t="s">
        <v>38</v>
      </c>
      <c r="D48" s="201"/>
      <c r="E48" s="202"/>
      <c r="F48" s="203"/>
    </row>
    <row r="49" spans="3:7" x14ac:dyDescent="0.25">
      <c r="C49" s="200" t="s">
        <v>39</v>
      </c>
      <c r="D49" s="201"/>
      <c r="E49" s="202"/>
      <c r="F49" s="203"/>
    </row>
    <row r="50" spans="3:7" ht="9" customHeight="1" x14ac:dyDescent="0.25"/>
    <row r="51" spans="3:7" ht="15" customHeight="1" x14ac:dyDescent="0.25">
      <c r="C51" s="288" t="s">
        <v>101</v>
      </c>
      <c r="D51" s="207" t="s">
        <v>102</v>
      </c>
      <c r="E51" s="208"/>
      <c r="F51" s="209"/>
    </row>
    <row r="52" spans="3:7" ht="23.25" customHeight="1" x14ac:dyDescent="0.25">
      <c r="C52" s="288"/>
      <c r="D52" s="289" t="s">
        <v>103</v>
      </c>
      <c r="E52" s="290"/>
      <c r="F52" s="291"/>
    </row>
    <row r="53" spans="3:7" x14ac:dyDescent="0.25">
      <c r="C53" s="288"/>
      <c r="D53" s="210" t="s">
        <v>104</v>
      </c>
      <c r="E53" s="211"/>
      <c r="F53" s="212"/>
    </row>
    <row r="54" spans="3:7" ht="9" customHeight="1" x14ac:dyDescent="0.25"/>
    <row r="55" spans="3:7" ht="41.25" customHeight="1" x14ac:dyDescent="0.25">
      <c r="C55" s="213" t="s">
        <v>105</v>
      </c>
      <c r="D55" s="201"/>
      <c r="E55" s="202"/>
      <c r="F55" s="203"/>
    </row>
    <row r="56" spans="3:7" ht="9" customHeight="1" x14ac:dyDescent="0.25"/>
    <row r="57" spans="3:7" ht="26.25" x14ac:dyDescent="0.25">
      <c r="C57" s="213" t="s">
        <v>40</v>
      </c>
      <c r="D57" s="201"/>
      <c r="E57" s="202"/>
      <c r="F57" s="203"/>
    </row>
    <row r="59" spans="3:7" x14ac:dyDescent="0.25">
      <c r="C59" s="190" t="s">
        <v>106</v>
      </c>
      <c r="D59" s="190" t="s">
        <v>107</v>
      </c>
      <c r="E59" s="190"/>
      <c r="F59" s="191"/>
      <c r="G59" s="191"/>
    </row>
    <row r="60" spans="3:7" x14ac:dyDescent="0.25">
      <c r="C60" s="186"/>
      <c r="D60" s="186"/>
      <c r="E60" s="186"/>
    </row>
    <row r="61" spans="3:7" ht="60" customHeight="1" x14ac:dyDescent="0.25">
      <c r="C61" s="282" t="s">
        <v>108</v>
      </c>
      <c r="D61" s="283"/>
      <c r="E61" s="283"/>
      <c r="F61" s="283"/>
      <c r="G61" s="284"/>
    </row>
    <row r="63" spans="3:7" ht="7.5" customHeight="1" x14ac:dyDescent="0.25"/>
    <row r="64" spans="3:7" ht="26.25" x14ac:dyDescent="0.25">
      <c r="C64" s="204" t="s">
        <v>109</v>
      </c>
      <c r="D64" s="201"/>
      <c r="E64" s="202"/>
      <c r="F64" s="203"/>
    </row>
    <row r="65" spans="2:8" x14ac:dyDescent="0.25">
      <c r="C65" s="200" t="s">
        <v>110</v>
      </c>
      <c r="D65" s="201"/>
      <c r="E65" s="202"/>
      <c r="F65" s="203"/>
    </row>
    <row r="66" spans="2:8" x14ac:dyDescent="0.25">
      <c r="C66" s="200" t="s">
        <v>111</v>
      </c>
      <c r="D66" s="201"/>
      <c r="E66" s="202"/>
      <c r="F66" s="203"/>
    </row>
    <row r="69" spans="2:8" ht="4.5" customHeight="1" x14ac:dyDescent="0.25">
      <c r="B69" s="187"/>
      <c r="C69" s="187"/>
      <c r="D69" s="187"/>
      <c r="E69" s="187"/>
      <c r="F69" s="187"/>
      <c r="G69" s="187"/>
      <c r="H69" s="183"/>
    </row>
    <row r="71" spans="2:8" ht="18.75" customHeight="1" x14ac:dyDescent="0.25">
      <c r="B71" s="273" t="s">
        <v>112</v>
      </c>
      <c r="C71" s="273"/>
    </row>
    <row r="72" spans="2:8" ht="36.75" customHeight="1" x14ac:dyDescent="0.25">
      <c r="B72" s="273"/>
      <c r="C72" s="273"/>
    </row>
    <row r="74" spans="2:8" x14ac:dyDescent="0.25">
      <c r="B74" s="188" t="s">
        <v>113</v>
      </c>
    </row>
    <row r="76" spans="2:8" x14ac:dyDescent="0.25">
      <c r="C76" s="190" t="s">
        <v>88</v>
      </c>
      <c r="D76" s="190" t="s">
        <v>114</v>
      </c>
      <c r="E76" s="191"/>
      <c r="F76" s="191"/>
      <c r="G76" s="191"/>
    </row>
    <row r="78" spans="2:8" ht="135" customHeight="1" x14ac:dyDescent="0.25">
      <c r="C78" s="275" t="s">
        <v>115</v>
      </c>
      <c r="D78" s="276"/>
      <c r="E78" s="276"/>
      <c r="F78" s="276"/>
      <c r="G78" s="277"/>
    </row>
    <row r="101" spans="3:7" ht="17.25" customHeight="1" x14ac:dyDescent="0.25">
      <c r="C101" s="190" t="s">
        <v>96</v>
      </c>
      <c r="D101" s="278" t="s">
        <v>116</v>
      </c>
      <c r="E101" s="278"/>
      <c r="F101" s="278"/>
      <c r="G101" s="278"/>
    </row>
    <row r="102" spans="3:7" x14ac:dyDescent="0.25">
      <c r="C102" s="214"/>
      <c r="D102" s="214"/>
      <c r="E102" s="214"/>
      <c r="F102" s="192"/>
      <c r="G102" s="192"/>
    </row>
    <row r="103" spans="3:7" ht="44.25" customHeight="1" x14ac:dyDescent="0.25">
      <c r="C103" s="279" t="s">
        <v>117</v>
      </c>
      <c r="D103" s="280"/>
      <c r="E103" s="280"/>
      <c r="F103" s="280"/>
      <c r="G103" s="281"/>
    </row>
    <row r="104" spans="3:7" x14ac:dyDescent="0.25">
      <c r="C104" s="214"/>
      <c r="D104" s="214"/>
      <c r="E104" s="214"/>
      <c r="F104" s="192"/>
      <c r="G104" s="192"/>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2014-11-20T17:31:19Z</dcterms:modified>
</cp:coreProperties>
</file>