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0730" windowHeight="11760"/>
  </bookViews>
  <sheets>
    <sheet name="Sheet1" sheetId="1" r:id="rId1"/>
    <sheet name="Sheet2" sheetId="2" r:id="rId2"/>
    <sheet name="Sheet3" sheetId="3" r:id="rId3"/>
  </sheets>
  <definedNames>
    <definedName name="_xlnm.Print_Area" localSheetId="0">Sheet1!$A$1:$I$54</definedName>
  </definedNames>
  <calcPr calcId="145621"/>
</workbook>
</file>

<file path=xl/calcChain.xml><?xml version="1.0" encoding="utf-8"?>
<calcChain xmlns="http://schemas.openxmlformats.org/spreadsheetml/2006/main">
  <c r="G56" i="1" l="1"/>
  <c r="G55" i="1"/>
  <c r="G54" i="1"/>
  <c r="G53" i="1"/>
  <c r="G52" i="1"/>
  <c r="D56" i="1"/>
  <c r="D55" i="1"/>
  <c r="D54" i="1"/>
  <c r="D53" i="1"/>
  <c r="D52" i="1"/>
  <c r="D45" i="1" l="1"/>
  <c r="D44" i="1"/>
  <c r="D43" i="1"/>
  <c r="D42" i="1"/>
  <c r="G45" i="1" l="1"/>
  <c r="D47" i="1"/>
  <c r="G47" i="1" s="1"/>
  <c r="H47" i="1" s="1"/>
  <c r="I47" i="1" s="1"/>
  <c r="D46" i="1"/>
  <c r="G46" i="1" s="1"/>
  <c r="H46" i="1" s="1"/>
  <c r="I46" i="1" s="1"/>
  <c r="G43" i="1"/>
  <c r="H43" i="1" s="1"/>
  <c r="I43" i="1" s="1"/>
  <c r="G42" i="1"/>
  <c r="H42" i="1" s="1"/>
  <c r="I42" i="1" s="1"/>
  <c r="D41" i="1"/>
  <c r="G41" i="1" s="1"/>
  <c r="D40" i="1"/>
  <c r="G40" i="1" s="1"/>
  <c r="D39" i="1"/>
  <c r="G39" i="1" s="1"/>
  <c r="H39" i="1" s="1"/>
  <c r="I39" i="1" s="1"/>
  <c r="D38" i="1"/>
  <c r="G38" i="1" s="1"/>
  <c r="H38" i="1" s="1"/>
  <c r="I38" i="1" s="1"/>
  <c r="G35" i="1"/>
  <c r="H35" i="1" s="1"/>
  <c r="D37" i="1"/>
  <c r="G37" i="1" s="1"/>
  <c r="D36" i="1"/>
  <c r="G36" i="1" s="1"/>
  <c r="H36" i="1" s="1"/>
  <c r="I36" i="1" s="1"/>
  <c r="D35" i="1"/>
  <c r="D34" i="1"/>
  <c r="G34" i="1" s="1"/>
  <c r="H34" i="1" s="1"/>
  <c r="I34" i="1" s="1"/>
  <c r="D33" i="1"/>
  <c r="G33" i="1" s="1"/>
  <c r="H33" i="1" s="1"/>
  <c r="I33" i="1" s="1"/>
  <c r="D32" i="1"/>
  <c r="G32" i="1" s="1"/>
  <c r="H32" i="1" s="1"/>
  <c r="I32" i="1" s="1"/>
  <c r="G44" i="1"/>
  <c r="D31" i="1"/>
  <c r="G31" i="1" s="1"/>
  <c r="D30" i="1"/>
  <c r="G30" i="1" s="1"/>
  <c r="D29" i="1"/>
  <c r="G29" i="1" s="1"/>
  <c r="D28" i="1"/>
  <c r="G28" i="1" s="1"/>
  <c r="D51" i="1"/>
  <c r="G51" i="1" s="1"/>
  <c r="H51" i="1" s="1"/>
  <c r="D50" i="1"/>
  <c r="G50" i="1" s="1"/>
  <c r="D49" i="1"/>
  <c r="G49" i="1" s="1"/>
  <c r="D48" i="1"/>
  <c r="G48" i="1" s="1"/>
  <c r="D27" i="1"/>
  <c r="G27" i="1" s="1"/>
  <c r="H27" i="1" s="1"/>
  <c r="D26" i="1"/>
  <c r="G26" i="1" s="1"/>
  <c r="H26" i="1" s="1"/>
  <c r="D25" i="1"/>
  <c r="G25" i="1" s="1"/>
  <c r="D24" i="1"/>
  <c r="G24" i="1" s="1"/>
  <c r="D23" i="1"/>
  <c r="G23" i="1" s="1"/>
  <c r="H23" i="1" s="1"/>
  <c r="D22" i="1"/>
  <c r="G22" i="1" s="1"/>
  <c r="H22" i="1" s="1"/>
  <c r="D21" i="1"/>
  <c r="G21" i="1" s="1"/>
  <c r="D20" i="1"/>
  <c r="G20" i="1" s="1"/>
  <c r="D19" i="1"/>
  <c r="G19" i="1" s="1"/>
  <c r="D18" i="1"/>
  <c r="G18" i="1" s="1"/>
  <c r="H18" i="1" s="1"/>
  <c r="D17" i="1"/>
  <c r="G17" i="1" s="1"/>
  <c r="D16" i="1"/>
  <c r="G16" i="1" s="1"/>
  <c r="D15" i="1"/>
  <c r="G15" i="1" s="1"/>
  <c r="D14" i="1"/>
  <c r="G14" i="1" s="1"/>
  <c r="D13" i="1"/>
  <c r="G13" i="1" s="1"/>
  <c r="D12" i="1"/>
  <c r="D11" i="1"/>
  <c r="G11" i="1" s="1"/>
  <c r="D10" i="1"/>
  <c r="D9" i="1"/>
  <c r="G9" i="1" s="1"/>
  <c r="G12" i="1"/>
  <c r="G10" i="1"/>
  <c r="H30" i="1" l="1"/>
  <c r="I30" i="1" s="1"/>
  <c r="H31" i="1"/>
  <c r="I31" i="1" s="1"/>
  <c r="I35" i="1"/>
  <c r="I51" i="1"/>
  <c r="H48" i="1"/>
  <c r="I48" i="1" s="1"/>
  <c r="H50" i="1"/>
  <c r="I50" i="1" s="1"/>
  <c r="H45" i="1"/>
  <c r="I45" i="1" s="1"/>
  <c r="H44" i="1"/>
  <c r="I44" i="1" s="1"/>
  <c r="H41" i="1"/>
  <c r="I41" i="1" s="1"/>
  <c r="H40" i="1"/>
  <c r="I40" i="1" s="1"/>
  <c r="H37" i="1"/>
  <c r="I37" i="1" s="1"/>
  <c r="H29" i="1"/>
  <c r="I29" i="1" s="1"/>
  <c r="H28" i="1"/>
  <c r="I28" i="1" s="1"/>
  <c r="I27" i="1"/>
  <c r="I26" i="1"/>
  <c r="H24" i="1"/>
  <c r="I24" i="1" s="1"/>
  <c r="I23" i="1"/>
  <c r="I22" i="1"/>
  <c r="H20" i="1"/>
  <c r="I20" i="1" s="1"/>
  <c r="H19" i="1"/>
  <c r="I19" i="1" s="1"/>
  <c r="I18" i="1"/>
  <c r="H11" i="1"/>
  <c r="I11" i="1" s="1"/>
  <c r="H9" i="1"/>
  <c r="I9" i="1" s="1"/>
  <c r="H13" i="1"/>
  <c r="I13" i="1"/>
  <c r="H21" i="1"/>
  <c r="I21" i="1" s="1"/>
  <c r="H25" i="1"/>
  <c r="I25" i="1" s="1"/>
  <c r="I15" i="1"/>
  <c r="H17" i="1"/>
  <c r="I17" i="1" s="1"/>
  <c r="H49" i="1"/>
  <c r="I49" i="1" s="1"/>
  <c r="H15" i="1"/>
  <c r="H16" i="1"/>
  <c r="I16" i="1" s="1"/>
  <c r="H14" i="1"/>
  <c r="I14" i="1" s="1"/>
  <c r="H12" i="1"/>
  <c r="I12" i="1" s="1"/>
  <c r="H10" i="1"/>
  <c r="I10" i="1" s="1"/>
  <c r="D8" i="1"/>
  <c r="G8" i="1" s="1"/>
  <c r="H8" i="1" s="1"/>
  <c r="I8" i="1" l="1"/>
</calcChain>
</file>

<file path=xl/sharedStrings.xml><?xml version="1.0" encoding="utf-8"?>
<sst xmlns="http://schemas.openxmlformats.org/spreadsheetml/2006/main" count="60" uniqueCount="60">
  <si>
    <t>Page 1 of 1</t>
  </si>
  <si>
    <t>FORM NO.</t>
  </si>
  <si>
    <t>TOTAL ANNUAL RESPONSES</t>
  </si>
  <si>
    <t>AVERAGE TIME PER RESPONSES</t>
  </si>
  <si>
    <t>TOTAL HOURS PER YEAR</t>
  </si>
  <si>
    <t>GRADE &amp; AVG RATE OF PROGRAM PERSONNEL (Avg rate=Hourly Wage)</t>
  </si>
  <si>
    <t>PROGRAM COSTS</t>
  </si>
  <si>
    <t>OVERHEAD COSTS (.139)</t>
  </si>
  <si>
    <t>TOTAL COSTS</t>
  </si>
  <si>
    <t>0579-0040</t>
  </si>
  <si>
    <t>APHIS-79:  IMPORTATION OF ANIMAL AND POULTRY, ANIMAL/POULTRY PRODUCTS, CERTAIN ANIMAL EMBRYOS, SEMEN, AND ZOOLOGICAL ANIMALS</t>
  </si>
  <si>
    <t xml:space="preserve">90-day Written Bird Possession Statement - Canada </t>
  </si>
  <si>
    <t>Agreement of Pet Bird Owner, VS 17-8</t>
  </si>
  <si>
    <t>United States Permit to Transit Poultry, Hatching Eggs, or Birds, VS 17-135A</t>
  </si>
  <si>
    <t>Application and Space Reservation Request for Ratites and Ratite Hatching Eggs and Site Inspection, VS 17-128</t>
  </si>
  <si>
    <t>Declaration of Importation of Animals, for Birds or Animals for Retention and Other Documents or Certificates for Animals, Animal Semen, and Embryos, Birds, Poultry, and Eggs for Hatching, VS 17-29</t>
  </si>
  <si>
    <t>Owner or Manager and Country of Export Quarterly Submission of Registers</t>
  </si>
  <si>
    <t>Recordkeeping - National Exporting Country Registers and Maintenance of Current Production Records, Additions to Such Premises, and Ceiling Limitations</t>
  </si>
  <si>
    <t>Request for Hearing for Withdrawal of an Import Permit for Ratites or Ratite Hatching Eggs</t>
  </si>
  <si>
    <t>Random Inspections of Ratite Farms per Breeding Season of Premises for Required Identification and Recording on Quarterly Report of Registers</t>
  </si>
  <si>
    <t>Cooperative Agreement and Trust Fund for Birds (includes providing a list of current employees to port veterinarian, signed statement from each designated employee, written instructions to monitoring agency, telephone numbers of cooperators, written request for accounting of funds, and written termination)</t>
  </si>
  <si>
    <t>Additional Requirements for the Quarantine of Birds</t>
  </si>
  <si>
    <t>Application for Import or In-Transit Permit (for Live Animals, Animal Semen, Animal Embryos, Birds, Poultry, or Hatching Eggs, VS Form 17-129</t>
  </si>
  <si>
    <t>Request Space at USDA Operated Quarantine Facilities</t>
  </si>
  <si>
    <t>Export Health Certificates</t>
  </si>
  <si>
    <t>Letter of Credit, Cashier’s Check, Certified Check, or Money Order</t>
  </si>
  <si>
    <t>Written Notice of Cancellation from Importer</t>
  </si>
  <si>
    <t>Written Request to Change Horse’s Itinerary or Method of Transport</t>
  </si>
  <si>
    <t>Appeal or Hearing of Import Permit Withdrawal</t>
  </si>
  <si>
    <t>Written Agreement with State for CEM (Monitoring by State)</t>
  </si>
  <si>
    <t>Opportunity to Present View on Suspension</t>
  </si>
  <si>
    <t>Zoological Park Inspection Report, VS 17-65A</t>
  </si>
  <si>
    <t>Agreement for the Importation, Quarantine, and Exhibition of Certain Wild Ruminants and Wild Swine, VS 17-65B</t>
  </si>
  <si>
    <t>Agreement forTransfer of Certain Wild Animals, VS 17-65D</t>
  </si>
  <si>
    <t>Report of Zoo Animals with Suspected Cases of Contagious or Communicable Diseases, VS 17-65C</t>
  </si>
  <si>
    <t>Application for Approval of Quarantine or Holding Facility (Letter)</t>
  </si>
  <si>
    <t xml:space="preserve">  Horses</t>
  </si>
  <si>
    <t xml:space="preserve">  Sheep/goats </t>
  </si>
  <si>
    <t xml:space="preserve">  Ruminants</t>
  </si>
  <si>
    <t xml:space="preserve">  Swine</t>
  </si>
  <si>
    <t>Opportunity for Hearing to Present Views on Facility Withdrawal and Written Withdrawal by Facility Operator</t>
  </si>
  <si>
    <t>Trust Fund or Compliance Agreement for Horses</t>
  </si>
  <si>
    <t>Daily Log of Privately Operated Quarantine Facility for Ruminants, Swine, and Equine</t>
  </si>
  <si>
    <t>Application for Approval of Quarantine Facilities and Request for Transfer of Operations to Another Facility for Birds, VS 17-11</t>
  </si>
  <si>
    <t>Written Request for Inspection, Other Services, and Dipping, VS 17-32 (Application for Inspection and Dipping)</t>
  </si>
  <si>
    <t>Importer or Agent Certification Free of Fever Tick (Letter)</t>
  </si>
  <si>
    <t xml:space="preserve">72-Hour Prior Arrival Notice (Hedgehogs,  and Tenrecs, Elephants, Hippos, Rhinos, and Tapirs) </t>
  </si>
  <si>
    <t>Owner Affidavit for Sheep and Goats from Scrapie Regions</t>
  </si>
  <si>
    <t xml:space="preserve">Request for Recognition of the Animal Health Status of a Region </t>
  </si>
  <si>
    <t>Application for Recognition of the Animal Health Status of a Region</t>
  </si>
  <si>
    <t>Application for Recognition of a Region as Historically Free of a Disease</t>
  </si>
  <si>
    <t>Request for Additional Information about a Region</t>
  </si>
  <si>
    <t xml:space="preserve">Appeal Classification of Animal Health Status </t>
  </si>
  <si>
    <t xml:space="preserve">Written Recommendations Have Been Implemented by the Region </t>
  </si>
  <si>
    <t xml:space="preserve">Certification for Horses that Spend Less than 60 Days in a Region </t>
  </si>
  <si>
    <t>Permanent ID, Compatible Reader</t>
  </si>
  <si>
    <t>Photographs for ID</t>
  </si>
  <si>
    <t>Written Plan for Medical Treatment</t>
  </si>
  <si>
    <t>Statement, Horse from Country Affected w/Screwworm</t>
  </si>
  <si>
    <t>Checklist for Approval of Quarantine 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</si>
</sst>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Red]&quot;$&quot;#,##0.00"/>
  </numFmts>
  <fonts count="6" x14ac:knownFonts="1">
    <font>
      <sz val="11"/>
      <color theme="1"/>
      <name val="Calibri"/>
      <family val="2"/>
      <scheme val="minor"/>
    </font>
    <font>
      <b/>
      <sz val="11"/>
      <name val="Times New Roman"/>
      <family val="1"/>
    </font>
    <font>
      <sz val="11"/>
      <name val="Times New Roman"/>
      <family val="1"/>
    </font>
    <font>
      <sz val="11"/>
      <color theme="1"/>
      <name val="Times New Roman"/>
      <family val="1"/>
    </font>
    <font>
      <b/>
      <sz val="11"/>
      <color theme="1"/>
      <name val="Times New Roman"/>
      <family val="1"/>
    </font>
    <font>
      <sz val="10"/>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41">
    <xf numFmtId="0" fontId="0" fillId="0" borderId="0" xfId="0"/>
    <xf numFmtId="0" fontId="2" fillId="0" borderId="0" xfId="0" applyFont="1"/>
    <xf numFmtId="0" fontId="1" fillId="0" borderId="0" xfId="0" applyFont="1"/>
    <xf numFmtId="14" fontId="2" fillId="0" borderId="0" xfId="0" applyNumberFormat="1" applyFont="1"/>
    <xf numFmtId="3" fontId="2" fillId="0" borderId="0" xfId="0" applyNumberFormat="1" applyFont="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1" fillId="0" borderId="0" xfId="0" applyNumberFormat="1" applyFont="1" applyAlignment="1">
      <alignment horizontal="right"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164" fontId="2" fillId="2" borderId="0" xfId="0" applyNumberFormat="1" applyFont="1" applyFill="1" applyAlignment="1">
      <alignment horizontal="center" vertical="center"/>
    </xf>
    <xf numFmtId="164" fontId="1" fillId="2" borderId="0" xfId="0" applyNumberFormat="1" applyFont="1" applyFill="1" applyAlignment="1">
      <alignment horizontal="right" vertical="center"/>
    </xf>
    <xf numFmtId="0" fontId="2" fillId="0" borderId="0" xfId="0" applyFont="1" applyFill="1" applyAlignment="1">
      <alignment horizontal="center" vertical="center"/>
    </xf>
    <xf numFmtId="3" fontId="2" fillId="0" borderId="0" xfId="0" applyNumberFormat="1" applyFont="1" applyFill="1" applyAlignment="1">
      <alignment horizontal="center" vertical="center"/>
    </xf>
    <xf numFmtId="164" fontId="2" fillId="0" borderId="0" xfId="0" applyNumberFormat="1" applyFont="1" applyFill="1" applyAlignment="1">
      <alignment horizontal="center" vertical="center"/>
    </xf>
    <xf numFmtId="164" fontId="1" fillId="0" borderId="0" xfId="0" applyNumberFormat="1" applyFont="1" applyFill="1" applyAlignment="1">
      <alignment horizontal="right" vertical="center"/>
    </xf>
    <xf numFmtId="0" fontId="1" fillId="0" borderId="1" xfId="0" applyFont="1" applyBorder="1" applyAlignment="1">
      <alignment horizontal="center" vertical="top" wrapText="1"/>
    </xf>
    <xf numFmtId="0" fontId="1" fillId="0" borderId="0" xfId="0" applyFont="1" applyBorder="1" applyAlignment="1">
      <alignment horizontal="center" vertical="top" wrapText="1"/>
    </xf>
    <xf numFmtId="0" fontId="1" fillId="0" borderId="2" xfId="0" applyFont="1" applyBorder="1" applyAlignment="1">
      <alignment horizontal="center" vertical="top" wrapText="1"/>
    </xf>
    <xf numFmtId="0" fontId="1" fillId="0" borderId="0" xfId="0" applyFont="1" applyAlignment="1">
      <alignment horizontal="left" wrapText="1"/>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2" xfId="0" applyFont="1" applyBorder="1" applyAlignment="1">
      <alignment horizontal="left" vertical="top"/>
    </xf>
    <xf numFmtId="0" fontId="2" fillId="0" borderId="0" xfId="0" applyFont="1" applyAlignment="1">
      <alignment horizontal="center"/>
    </xf>
    <xf numFmtId="3" fontId="2" fillId="0" borderId="0" xfId="0" applyNumberFormat="1" applyFont="1" applyAlignment="1">
      <alignment horizontal="center"/>
    </xf>
    <xf numFmtId="0" fontId="2" fillId="0" borderId="0" xfId="0" applyFont="1" applyFill="1" applyAlignment="1">
      <alignment horizontal="center"/>
    </xf>
    <xf numFmtId="3" fontId="2" fillId="0" borderId="0" xfId="0" applyNumberFormat="1" applyFont="1" applyFill="1" applyAlignment="1">
      <alignment horizontal="center"/>
    </xf>
    <xf numFmtId="8" fontId="4" fillId="0" borderId="0" xfId="0" applyNumberFormat="1" applyFont="1"/>
    <xf numFmtId="164" fontId="4" fillId="0" borderId="0" xfId="0" applyNumberFormat="1" applyFont="1"/>
    <xf numFmtId="0" fontId="4" fillId="0" borderId="0" xfId="0" applyFont="1"/>
    <xf numFmtId="8" fontId="3" fillId="0" borderId="0" xfId="0" applyNumberFormat="1" applyFont="1" applyAlignment="1">
      <alignment horizontal="center" vertical="center"/>
    </xf>
    <xf numFmtId="4" fontId="3" fillId="0" borderId="0" xfId="0" applyNumberFormat="1" applyFont="1" applyAlignment="1">
      <alignment horizontal="center" vertical="center"/>
    </xf>
    <xf numFmtId="0" fontId="5" fillId="0" borderId="0" xfId="0" applyFont="1" applyFill="1" applyAlignment="1">
      <alignment wrapText="1"/>
    </xf>
    <xf numFmtId="0" fontId="5" fillId="0" borderId="0" xfId="0" applyFont="1" applyAlignment="1">
      <alignment wrapText="1"/>
    </xf>
    <xf numFmtId="0" fontId="2" fillId="0" borderId="0" xfId="0" applyFont="1" applyFill="1" applyAlignment="1">
      <alignment horizontal="center" wrapText="1"/>
    </xf>
    <xf numFmtId="0" fontId="2" fillId="0" borderId="0" xfId="0" applyFont="1" applyAlignment="1">
      <alignment horizontal="center" wrapText="1"/>
    </xf>
    <xf numFmtId="0" fontId="5" fillId="0" borderId="0" xfId="0" applyFont="1" applyBorder="1" applyAlignment="1">
      <alignment horizontal="left" wrapText="1"/>
    </xf>
    <xf numFmtId="0" fontId="5" fillId="2" borderId="0" xfId="0" applyFont="1" applyFill="1" applyAlignment="1">
      <alignment wrapText="1"/>
    </xf>
    <xf numFmtId="0" fontId="5" fillId="0" borderId="0" xfId="0" applyFont="1" applyAlignment="1">
      <alignment horizontal="right" wrapText="1"/>
    </xf>
    <xf numFmtId="0" fontId="5" fillId="0" borderId="0" xfId="0" applyFont="1" applyFill="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zoomScaleNormal="100" workbookViewId="0">
      <selection activeCell="C58" sqref="C58"/>
    </sheetView>
  </sheetViews>
  <sheetFormatPr defaultRowHeight="15" x14ac:dyDescent="0.25"/>
  <cols>
    <col min="1" max="1" width="35" customWidth="1"/>
    <col min="2" max="2" width="13.28515625" customWidth="1"/>
    <col min="3" max="3" width="13.42578125" customWidth="1"/>
    <col min="4" max="4" width="11.85546875" customWidth="1"/>
    <col min="5" max="5" width="13.85546875" customWidth="1"/>
    <col min="6" max="6" width="14" customWidth="1"/>
    <col min="7" max="7" width="13.28515625" customWidth="1"/>
    <col min="8" max="8" width="15.42578125" customWidth="1"/>
    <col min="9" max="9" width="18.42578125" customWidth="1"/>
  </cols>
  <sheetData>
    <row r="1" spans="1:9" ht="44.25" customHeight="1" x14ac:dyDescent="0.25">
      <c r="A1" s="19" t="s">
        <v>10</v>
      </c>
      <c r="B1" s="19"/>
      <c r="C1" s="19"/>
      <c r="D1" s="19"/>
      <c r="E1" s="19"/>
      <c r="F1" s="19"/>
      <c r="G1" s="1"/>
      <c r="H1" s="1"/>
      <c r="I1" s="2" t="s">
        <v>0</v>
      </c>
    </row>
    <row r="2" spans="1:9" x14ac:dyDescent="0.25">
      <c r="A2" s="1"/>
      <c r="B2" s="1"/>
      <c r="C2" s="1"/>
      <c r="D2" s="1"/>
      <c r="E2" s="3">
        <v>41487</v>
      </c>
      <c r="F2" s="1"/>
      <c r="G2" s="1"/>
      <c r="H2" s="1"/>
      <c r="I2" s="2" t="s">
        <v>9</v>
      </c>
    </row>
    <row r="3" spans="1:9" x14ac:dyDescent="0.25">
      <c r="A3" s="20" t="s">
        <v>1</v>
      </c>
      <c r="B3" s="16" t="s">
        <v>2</v>
      </c>
      <c r="C3" s="16" t="s">
        <v>3</v>
      </c>
      <c r="D3" s="16" t="s">
        <v>4</v>
      </c>
      <c r="E3" s="16" t="s">
        <v>5</v>
      </c>
      <c r="F3" s="16"/>
      <c r="G3" s="16" t="s">
        <v>6</v>
      </c>
      <c r="H3" s="16" t="s">
        <v>7</v>
      </c>
      <c r="I3" s="16" t="s">
        <v>8</v>
      </c>
    </row>
    <row r="4" spans="1:9" x14ac:dyDescent="0.25">
      <c r="A4" s="21"/>
      <c r="B4" s="17"/>
      <c r="C4" s="17"/>
      <c r="D4" s="17"/>
      <c r="E4" s="17"/>
      <c r="F4" s="17"/>
      <c r="G4" s="17"/>
      <c r="H4" s="17"/>
      <c r="I4" s="17"/>
    </row>
    <row r="5" spans="1:9" x14ac:dyDescent="0.25">
      <c r="A5" s="21"/>
      <c r="B5" s="17"/>
      <c r="C5" s="17"/>
      <c r="D5" s="17"/>
      <c r="E5" s="17"/>
      <c r="F5" s="17"/>
      <c r="G5" s="17"/>
      <c r="H5" s="17"/>
      <c r="I5" s="17"/>
    </row>
    <row r="6" spans="1:9" x14ac:dyDescent="0.25">
      <c r="A6" s="21"/>
      <c r="B6" s="17"/>
      <c r="C6" s="17"/>
      <c r="D6" s="17"/>
      <c r="E6" s="17"/>
      <c r="F6" s="17"/>
      <c r="G6" s="17"/>
      <c r="H6" s="17"/>
      <c r="I6" s="17"/>
    </row>
    <row r="7" spans="1:9" x14ac:dyDescent="0.25">
      <c r="A7" s="22"/>
      <c r="B7" s="18"/>
      <c r="C7" s="18"/>
      <c r="D7" s="18"/>
      <c r="E7" s="18"/>
      <c r="F7" s="18"/>
      <c r="G7" s="18"/>
      <c r="H7" s="18"/>
      <c r="I7" s="18"/>
    </row>
    <row r="8" spans="1:9" ht="26.25" x14ac:dyDescent="0.25">
      <c r="A8" s="36" t="s">
        <v>11</v>
      </c>
      <c r="B8" s="13">
        <v>165</v>
      </c>
      <c r="C8" s="12">
        <v>0.16</v>
      </c>
      <c r="D8" s="13">
        <f>B8*C8</f>
        <v>26.400000000000002</v>
      </c>
      <c r="E8" s="12">
        <v>12</v>
      </c>
      <c r="F8" s="14">
        <v>39.46</v>
      </c>
      <c r="G8" s="14">
        <f>D8*F8</f>
        <v>1041.7440000000001</v>
      </c>
      <c r="H8" s="14">
        <f>G8*0.139</f>
        <v>144.80241600000002</v>
      </c>
      <c r="I8" s="15">
        <f>G8+H8</f>
        <v>1186.5464160000001</v>
      </c>
    </row>
    <row r="9" spans="1:9" x14ac:dyDescent="0.25">
      <c r="A9" s="33" t="s">
        <v>12</v>
      </c>
      <c r="B9" s="13">
        <v>275</v>
      </c>
      <c r="C9" s="12">
        <v>0.15</v>
      </c>
      <c r="D9" s="13">
        <f t="shared" ref="D9:D56" si="0">B9*C9</f>
        <v>41.25</v>
      </c>
      <c r="E9" s="12">
        <v>12</v>
      </c>
      <c r="F9" s="14">
        <v>39.46</v>
      </c>
      <c r="G9" s="14">
        <f t="shared" ref="G9:G56" si="1">D9*F9</f>
        <v>1627.7250000000001</v>
      </c>
      <c r="H9" s="14">
        <f t="shared" ref="H9:H51" si="2">G9*0.139</f>
        <v>226.25377500000005</v>
      </c>
      <c r="I9" s="15">
        <f t="shared" ref="I9:I51" si="3">G9+H9</f>
        <v>1853.9787750000003</v>
      </c>
    </row>
    <row r="10" spans="1:9" ht="26.25" x14ac:dyDescent="0.25">
      <c r="A10" s="33" t="s">
        <v>13</v>
      </c>
      <c r="B10" s="13">
        <v>582</v>
      </c>
      <c r="C10" s="12">
        <v>0.2</v>
      </c>
      <c r="D10" s="13">
        <f t="shared" si="0"/>
        <v>116.4</v>
      </c>
      <c r="E10" s="12">
        <v>12</v>
      </c>
      <c r="F10" s="14">
        <v>39.46</v>
      </c>
      <c r="G10" s="14">
        <f t="shared" si="1"/>
        <v>4593.1440000000002</v>
      </c>
      <c r="H10" s="14">
        <f t="shared" si="2"/>
        <v>638.44701600000008</v>
      </c>
      <c r="I10" s="15">
        <f t="shared" si="3"/>
        <v>5231.5910160000003</v>
      </c>
    </row>
    <row r="11" spans="1:9" ht="39" x14ac:dyDescent="0.25">
      <c r="A11" s="33" t="s">
        <v>14</v>
      </c>
      <c r="B11" s="13">
        <v>1</v>
      </c>
      <c r="C11" s="12">
        <v>0.16</v>
      </c>
      <c r="D11" s="13">
        <f t="shared" si="0"/>
        <v>0.16</v>
      </c>
      <c r="E11" s="12">
        <v>12</v>
      </c>
      <c r="F11" s="14">
        <v>39.46</v>
      </c>
      <c r="G11" s="14">
        <f t="shared" si="1"/>
        <v>6.3136000000000001</v>
      </c>
      <c r="H11" s="14">
        <f t="shared" si="2"/>
        <v>0.8775904000000001</v>
      </c>
      <c r="I11" s="15">
        <f t="shared" si="3"/>
        <v>7.1911904</v>
      </c>
    </row>
    <row r="12" spans="1:9" ht="66.75" customHeight="1" x14ac:dyDescent="0.25">
      <c r="A12" s="37" t="s">
        <v>15</v>
      </c>
      <c r="B12" s="8">
        <v>3525</v>
      </c>
      <c r="C12" s="9">
        <v>6.6000000000000003E-2</v>
      </c>
      <c r="D12" s="8">
        <f t="shared" si="0"/>
        <v>232.65</v>
      </c>
      <c r="E12" s="9">
        <v>12</v>
      </c>
      <c r="F12" s="10">
        <v>39.46</v>
      </c>
      <c r="G12" s="10">
        <f t="shared" si="1"/>
        <v>9180.3690000000006</v>
      </c>
      <c r="H12" s="10">
        <f t="shared" si="2"/>
        <v>1276.0712910000002</v>
      </c>
      <c r="I12" s="11">
        <f t="shared" si="3"/>
        <v>10456.440291000001</v>
      </c>
    </row>
    <row r="13" spans="1:9" ht="30" customHeight="1" x14ac:dyDescent="0.25">
      <c r="A13" s="32" t="s">
        <v>16</v>
      </c>
      <c r="B13" s="12">
        <v>80</v>
      </c>
      <c r="C13" s="12">
        <v>0.5</v>
      </c>
      <c r="D13" s="13">
        <f t="shared" si="0"/>
        <v>40</v>
      </c>
      <c r="E13" s="12">
        <v>9</v>
      </c>
      <c r="F13" s="14">
        <v>27.21</v>
      </c>
      <c r="G13" s="14">
        <f t="shared" si="1"/>
        <v>1088.4000000000001</v>
      </c>
      <c r="H13" s="14">
        <f t="shared" si="2"/>
        <v>151.28760000000003</v>
      </c>
      <c r="I13" s="15">
        <f t="shared" si="3"/>
        <v>1239.6876000000002</v>
      </c>
    </row>
    <row r="14" spans="1:9" ht="54.75" customHeight="1" x14ac:dyDescent="0.25">
      <c r="A14" s="32" t="s">
        <v>17</v>
      </c>
      <c r="B14" s="12">
        <v>80</v>
      </c>
      <c r="C14" s="12">
        <v>0.75</v>
      </c>
      <c r="D14" s="13">
        <f t="shared" si="0"/>
        <v>60</v>
      </c>
      <c r="E14" s="12">
        <v>9</v>
      </c>
      <c r="F14" s="14">
        <v>27.21</v>
      </c>
      <c r="G14" s="14">
        <f t="shared" si="1"/>
        <v>1632.6000000000001</v>
      </c>
      <c r="H14" s="14">
        <f t="shared" si="2"/>
        <v>226.93140000000005</v>
      </c>
      <c r="I14" s="15">
        <f t="shared" si="3"/>
        <v>1859.5314000000003</v>
      </c>
    </row>
    <row r="15" spans="1:9" ht="41.25" customHeight="1" x14ac:dyDescent="0.25">
      <c r="A15" s="32" t="s">
        <v>18</v>
      </c>
      <c r="B15" s="12">
        <v>1</v>
      </c>
      <c r="C15" s="12">
        <v>6</v>
      </c>
      <c r="D15" s="13">
        <f t="shared" si="0"/>
        <v>6</v>
      </c>
      <c r="E15" s="12">
        <v>14</v>
      </c>
      <c r="F15" s="14">
        <v>55.45</v>
      </c>
      <c r="G15" s="14">
        <f t="shared" si="1"/>
        <v>332.70000000000005</v>
      </c>
      <c r="H15" s="14">
        <f t="shared" si="2"/>
        <v>46.245300000000007</v>
      </c>
      <c r="I15" s="15">
        <f t="shared" si="3"/>
        <v>378.94530000000003</v>
      </c>
    </row>
    <row r="16" spans="1:9" ht="51.75" x14ac:dyDescent="0.25">
      <c r="A16" s="32" t="s">
        <v>19</v>
      </c>
      <c r="B16" s="12">
        <v>1</v>
      </c>
      <c r="C16" s="12">
        <v>1.5</v>
      </c>
      <c r="D16" s="13">
        <f t="shared" si="0"/>
        <v>1.5</v>
      </c>
      <c r="E16" s="12">
        <v>12</v>
      </c>
      <c r="F16" s="14">
        <v>39.46</v>
      </c>
      <c r="G16" s="14">
        <f t="shared" si="1"/>
        <v>59.19</v>
      </c>
      <c r="H16" s="14">
        <f t="shared" si="2"/>
        <v>8.2274100000000008</v>
      </c>
      <c r="I16" s="15">
        <f t="shared" si="3"/>
        <v>67.417410000000004</v>
      </c>
    </row>
    <row r="17" spans="1:9" ht="102.75" x14ac:dyDescent="0.25">
      <c r="A17" s="32" t="s">
        <v>20</v>
      </c>
      <c r="B17" s="12">
        <v>12</v>
      </c>
      <c r="C17" s="12">
        <v>2</v>
      </c>
      <c r="D17" s="13">
        <f t="shared" si="0"/>
        <v>24</v>
      </c>
      <c r="E17" s="12">
        <v>14</v>
      </c>
      <c r="F17" s="14">
        <v>55.45</v>
      </c>
      <c r="G17" s="14">
        <f t="shared" si="1"/>
        <v>1330.8000000000002</v>
      </c>
      <c r="H17" s="14">
        <f t="shared" si="2"/>
        <v>184.98120000000003</v>
      </c>
      <c r="I17" s="15">
        <f t="shared" si="3"/>
        <v>1515.7812000000001</v>
      </c>
    </row>
    <row r="18" spans="1:9" ht="26.25" x14ac:dyDescent="0.25">
      <c r="A18" s="32" t="s">
        <v>21</v>
      </c>
      <c r="B18" s="12">
        <v>1</v>
      </c>
      <c r="C18" s="12">
        <v>2</v>
      </c>
      <c r="D18" s="13">
        <f t="shared" si="0"/>
        <v>2</v>
      </c>
      <c r="E18" s="12">
        <v>12</v>
      </c>
      <c r="F18" s="14">
        <v>39.46</v>
      </c>
      <c r="G18" s="14">
        <f t="shared" si="1"/>
        <v>78.92</v>
      </c>
      <c r="H18" s="14">
        <f t="shared" si="2"/>
        <v>10.969880000000002</v>
      </c>
      <c r="I18" s="15">
        <f t="shared" si="3"/>
        <v>89.889880000000005</v>
      </c>
    </row>
    <row r="19" spans="1:9" ht="57" customHeight="1" x14ac:dyDescent="0.25">
      <c r="A19" s="37" t="s">
        <v>22</v>
      </c>
      <c r="B19" s="9">
        <v>582</v>
      </c>
      <c r="C19" s="9">
        <v>0.25</v>
      </c>
      <c r="D19" s="8">
        <f t="shared" si="0"/>
        <v>145.5</v>
      </c>
      <c r="E19" s="9">
        <v>12</v>
      </c>
      <c r="F19" s="10">
        <v>39.46</v>
      </c>
      <c r="G19" s="10">
        <f t="shared" si="1"/>
        <v>5741.43</v>
      </c>
      <c r="H19" s="10">
        <f t="shared" si="2"/>
        <v>798.0587700000001</v>
      </c>
      <c r="I19" s="11">
        <f t="shared" si="3"/>
        <v>6539.4887699999999</v>
      </c>
    </row>
    <row r="20" spans="1:9" ht="26.25" x14ac:dyDescent="0.25">
      <c r="A20" s="37" t="s">
        <v>23</v>
      </c>
      <c r="B20" s="9">
        <v>1</v>
      </c>
      <c r="C20" s="9">
        <v>3.3000000000000002E-2</v>
      </c>
      <c r="D20" s="8">
        <f t="shared" si="0"/>
        <v>3.3000000000000002E-2</v>
      </c>
      <c r="E20" s="9">
        <v>12</v>
      </c>
      <c r="F20" s="10">
        <v>39.46</v>
      </c>
      <c r="G20" s="10">
        <f t="shared" si="1"/>
        <v>1.3021800000000001</v>
      </c>
      <c r="H20" s="10">
        <f t="shared" si="2"/>
        <v>0.18100302000000004</v>
      </c>
      <c r="I20" s="11">
        <f t="shared" si="3"/>
        <v>1.4831830200000002</v>
      </c>
    </row>
    <row r="21" spans="1:9" x14ac:dyDescent="0.25">
      <c r="A21" s="37" t="s">
        <v>24</v>
      </c>
      <c r="B21" s="9">
        <v>582</v>
      </c>
      <c r="C21" s="9">
        <v>0.5</v>
      </c>
      <c r="D21" s="8">
        <f t="shared" si="0"/>
        <v>291</v>
      </c>
      <c r="E21" s="9">
        <v>12</v>
      </c>
      <c r="F21" s="10">
        <v>39.46</v>
      </c>
      <c r="G21" s="10">
        <f t="shared" si="1"/>
        <v>11482.86</v>
      </c>
      <c r="H21" s="10">
        <f t="shared" si="2"/>
        <v>1596.1175400000002</v>
      </c>
      <c r="I21" s="11">
        <f t="shared" si="3"/>
        <v>13078.97754</v>
      </c>
    </row>
    <row r="22" spans="1:9" ht="26.25" x14ac:dyDescent="0.25">
      <c r="A22" s="37" t="s">
        <v>25</v>
      </c>
      <c r="B22" s="9">
        <v>12</v>
      </c>
      <c r="C22" s="9">
        <v>0.15</v>
      </c>
      <c r="D22" s="8">
        <f t="shared" si="0"/>
        <v>1.7999999999999998</v>
      </c>
      <c r="E22" s="9">
        <v>11</v>
      </c>
      <c r="F22" s="10">
        <v>32.92</v>
      </c>
      <c r="G22" s="10">
        <f t="shared" si="1"/>
        <v>59.256</v>
      </c>
      <c r="H22" s="10">
        <f t="shared" si="2"/>
        <v>8.2365840000000006</v>
      </c>
      <c r="I22" s="11">
        <f t="shared" si="3"/>
        <v>67.492583999999994</v>
      </c>
    </row>
    <row r="23" spans="1:9" ht="26.25" x14ac:dyDescent="0.25">
      <c r="A23" s="37" t="s">
        <v>26</v>
      </c>
      <c r="B23" s="9">
        <v>1</v>
      </c>
      <c r="C23" s="9">
        <v>0.25</v>
      </c>
      <c r="D23" s="8">
        <f t="shared" si="0"/>
        <v>0.25</v>
      </c>
      <c r="E23" s="9">
        <v>11</v>
      </c>
      <c r="F23" s="10">
        <v>32.92</v>
      </c>
      <c r="G23" s="10">
        <f t="shared" si="1"/>
        <v>8.23</v>
      </c>
      <c r="H23" s="10">
        <f t="shared" si="2"/>
        <v>1.1439700000000002</v>
      </c>
      <c r="I23" s="11">
        <f t="shared" si="3"/>
        <v>9.3739699999999999</v>
      </c>
    </row>
    <row r="24" spans="1:9" ht="26.25" x14ac:dyDescent="0.25">
      <c r="A24" s="33" t="s">
        <v>27</v>
      </c>
      <c r="B24" s="5">
        <v>6</v>
      </c>
      <c r="C24" s="5">
        <v>0.33300000000000002</v>
      </c>
      <c r="D24" s="4">
        <f t="shared" si="0"/>
        <v>1.9980000000000002</v>
      </c>
      <c r="E24" s="5">
        <v>13</v>
      </c>
      <c r="F24" s="6">
        <v>46.93</v>
      </c>
      <c r="G24" s="6">
        <f t="shared" si="1"/>
        <v>93.766140000000007</v>
      </c>
      <c r="H24" s="6">
        <f t="shared" si="2"/>
        <v>13.033493460000003</v>
      </c>
      <c r="I24" s="7">
        <f t="shared" si="3"/>
        <v>106.79963346000001</v>
      </c>
    </row>
    <row r="25" spans="1:9" ht="26.25" x14ac:dyDescent="0.25">
      <c r="A25" s="33" t="s">
        <v>28</v>
      </c>
      <c r="B25" s="5">
        <v>1</v>
      </c>
      <c r="C25" s="5">
        <v>6</v>
      </c>
      <c r="D25" s="4">
        <f t="shared" si="0"/>
        <v>6</v>
      </c>
      <c r="E25" s="5">
        <v>13</v>
      </c>
      <c r="F25" s="6">
        <v>46.93</v>
      </c>
      <c r="G25" s="6">
        <f t="shared" si="1"/>
        <v>281.58</v>
      </c>
      <c r="H25" s="6">
        <f t="shared" si="2"/>
        <v>39.139620000000001</v>
      </c>
      <c r="I25" s="7">
        <f t="shared" si="3"/>
        <v>320.71961999999996</v>
      </c>
    </row>
    <row r="26" spans="1:9" ht="26.25" x14ac:dyDescent="0.25">
      <c r="A26" s="33" t="s">
        <v>29</v>
      </c>
      <c r="B26" s="5">
        <v>21</v>
      </c>
      <c r="C26" s="5">
        <v>10</v>
      </c>
      <c r="D26" s="4">
        <f t="shared" si="0"/>
        <v>210</v>
      </c>
      <c r="E26" s="5">
        <v>14</v>
      </c>
      <c r="F26" s="6">
        <v>55.45</v>
      </c>
      <c r="G26" s="6">
        <f t="shared" si="1"/>
        <v>11644.5</v>
      </c>
      <c r="H26" s="6">
        <f t="shared" si="2"/>
        <v>1618.5855000000001</v>
      </c>
      <c r="I26" s="7">
        <f t="shared" si="3"/>
        <v>13263.085500000001</v>
      </c>
    </row>
    <row r="27" spans="1:9" ht="26.25" x14ac:dyDescent="0.25">
      <c r="A27" s="33" t="s">
        <v>30</v>
      </c>
      <c r="B27" s="5">
        <v>1</v>
      </c>
      <c r="C27" s="5">
        <v>6</v>
      </c>
      <c r="D27" s="4">
        <f t="shared" si="0"/>
        <v>6</v>
      </c>
      <c r="E27" s="5">
        <v>12</v>
      </c>
      <c r="F27" s="6">
        <v>39.46</v>
      </c>
      <c r="G27" s="6">
        <f t="shared" si="1"/>
        <v>236.76</v>
      </c>
      <c r="H27" s="6">
        <f t="shared" si="2"/>
        <v>32.909640000000003</v>
      </c>
      <c r="I27" s="7">
        <f t="shared" si="3"/>
        <v>269.66964000000002</v>
      </c>
    </row>
    <row r="28" spans="1:9" ht="26.25" x14ac:dyDescent="0.25">
      <c r="A28" s="33" t="s">
        <v>31</v>
      </c>
      <c r="B28" s="5">
        <v>3</v>
      </c>
      <c r="C28" s="5">
        <v>5</v>
      </c>
      <c r="D28" s="4">
        <f t="shared" si="0"/>
        <v>15</v>
      </c>
      <c r="E28" s="5">
        <v>12</v>
      </c>
      <c r="F28" s="6">
        <v>39.46</v>
      </c>
      <c r="G28" s="6">
        <f t="shared" si="1"/>
        <v>591.9</v>
      </c>
      <c r="H28" s="6">
        <f t="shared" si="2"/>
        <v>82.274100000000004</v>
      </c>
      <c r="I28" s="7">
        <f t="shared" si="3"/>
        <v>674.17409999999995</v>
      </c>
    </row>
    <row r="29" spans="1:9" ht="39" x14ac:dyDescent="0.25">
      <c r="A29" s="32" t="s">
        <v>32</v>
      </c>
      <c r="B29" s="12">
        <v>6</v>
      </c>
      <c r="C29" s="12">
        <v>0.5</v>
      </c>
      <c r="D29" s="13">
        <f t="shared" si="0"/>
        <v>3</v>
      </c>
      <c r="E29" s="12">
        <v>12</v>
      </c>
      <c r="F29" s="14">
        <v>39.46</v>
      </c>
      <c r="G29" s="14">
        <f t="shared" si="1"/>
        <v>118.38</v>
      </c>
      <c r="H29" s="14">
        <f t="shared" si="2"/>
        <v>16.454820000000002</v>
      </c>
      <c r="I29" s="15">
        <f t="shared" si="3"/>
        <v>134.83482000000001</v>
      </c>
    </row>
    <row r="30" spans="1:9" ht="42" customHeight="1" x14ac:dyDescent="0.25">
      <c r="A30" s="33" t="s">
        <v>34</v>
      </c>
      <c r="B30" s="5">
        <v>2</v>
      </c>
      <c r="C30" s="5">
        <v>0.19</v>
      </c>
      <c r="D30" s="4">
        <f t="shared" si="0"/>
        <v>0.38</v>
      </c>
      <c r="E30" s="5">
        <v>12</v>
      </c>
      <c r="F30" s="6">
        <v>39.46</v>
      </c>
      <c r="G30" s="6">
        <f t="shared" si="1"/>
        <v>14.9948</v>
      </c>
      <c r="H30" s="6">
        <f t="shared" si="2"/>
        <v>2.0842772000000003</v>
      </c>
      <c r="I30" s="7">
        <f t="shared" si="3"/>
        <v>17.0790772</v>
      </c>
    </row>
    <row r="31" spans="1:9" ht="26.25" x14ac:dyDescent="0.25">
      <c r="A31" s="33" t="s">
        <v>33</v>
      </c>
      <c r="B31" s="5">
        <v>1</v>
      </c>
      <c r="C31" s="5">
        <v>0.25</v>
      </c>
      <c r="D31" s="4">
        <f t="shared" si="0"/>
        <v>0.25</v>
      </c>
      <c r="E31" s="5">
        <v>12</v>
      </c>
      <c r="F31" s="6">
        <v>39.46</v>
      </c>
      <c r="G31" s="6">
        <f t="shared" si="1"/>
        <v>9.8650000000000002</v>
      </c>
      <c r="H31" s="6">
        <f t="shared" si="2"/>
        <v>1.3712350000000002</v>
      </c>
      <c r="I31" s="7">
        <f t="shared" si="3"/>
        <v>11.236235000000001</v>
      </c>
    </row>
    <row r="32" spans="1:9" ht="26.25" x14ac:dyDescent="0.25">
      <c r="A32" s="33" t="s">
        <v>35</v>
      </c>
      <c r="B32" s="5"/>
      <c r="C32" s="5"/>
      <c r="D32" s="4">
        <f t="shared" si="0"/>
        <v>0</v>
      </c>
      <c r="E32" s="5"/>
      <c r="F32" s="6"/>
      <c r="G32" s="6">
        <f t="shared" si="1"/>
        <v>0</v>
      </c>
      <c r="H32" s="6">
        <f t="shared" si="2"/>
        <v>0</v>
      </c>
      <c r="I32" s="7">
        <f t="shared" ref="I32:I37" si="4">G32+H32</f>
        <v>0</v>
      </c>
    </row>
    <row r="33" spans="1:9" x14ac:dyDescent="0.25">
      <c r="A33" s="38" t="s">
        <v>36</v>
      </c>
      <c r="B33" s="5">
        <v>22</v>
      </c>
      <c r="C33" s="5">
        <v>0.25</v>
      </c>
      <c r="D33" s="4">
        <f t="shared" si="0"/>
        <v>5.5</v>
      </c>
      <c r="E33" s="5">
        <v>12</v>
      </c>
      <c r="F33" s="6">
        <v>39.46</v>
      </c>
      <c r="G33" s="6">
        <f t="shared" si="1"/>
        <v>217.03</v>
      </c>
      <c r="H33" s="6">
        <f t="shared" si="2"/>
        <v>30.167170000000002</v>
      </c>
      <c r="I33" s="7">
        <f t="shared" si="4"/>
        <v>247.19717</v>
      </c>
    </row>
    <row r="34" spans="1:9" x14ac:dyDescent="0.25">
      <c r="A34" s="38" t="s">
        <v>37</v>
      </c>
      <c r="B34" s="5">
        <v>1</v>
      </c>
      <c r="C34" s="5">
        <v>0.25</v>
      </c>
      <c r="D34" s="4">
        <f t="shared" si="0"/>
        <v>0.25</v>
      </c>
      <c r="E34" s="5">
        <v>12</v>
      </c>
      <c r="F34" s="6">
        <v>39.46</v>
      </c>
      <c r="G34" s="6">
        <f t="shared" si="1"/>
        <v>9.8650000000000002</v>
      </c>
      <c r="H34" s="6">
        <f t="shared" si="2"/>
        <v>1.3712350000000002</v>
      </c>
      <c r="I34" s="7">
        <f t="shared" si="4"/>
        <v>11.236235000000001</v>
      </c>
    </row>
    <row r="35" spans="1:9" x14ac:dyDescent="0.25">
      <c r="A35" s="38" t="s">
        <v>38</v>
      </c>
      <c r="B35" s="5">
        <v>1</v>
      </c>
      <c r="C35" s="5">
        <v>0.15</v>
      </c>
      <c r="D35" s="4">
        <f t="shared" si="0"/>
        <v>0.15</v>
      </c>
      <c r="E35" s="5">
        <v>12</v>
      </c>
      <c r="F35" s="6">
        <v>39.46</v>
      </c>
      <c r="G35" s="6">
        <f t="shared" si="1"/>
        <v>5.9189999999999996</v>
      </c>
      <c r="H35" s="6">
        <f t="shared" si="2"/>
        <v>0.82274100000000006</v>
      </c>
      <c r="I35" s="7">
        <f t="shared" si="4"/>
        <v>6.7417409999999993</v>
      </c>
    </row>
    <row r="36" spans="1:9" x14ac:dyDescent="0.25">
      <c r="A36" s="38" t="s">
        <v>39</v>
      </c>
      <c r="B36" s="5">
        <v>1</v>
      </c>
      <c r="C36" s="5">
        <v>0.25</v>
      </c>
      <c r="D36" s="4">
        <f t="shared" si="0"/>
        <v>0.25</v>
      </c>
      <c r="E36" s="5">
        <v>12</v>
      </c>
      <c r="F36" s="6">
        <v>39.46</v>
      </c>
      <c r="G36" s="6">
        <f t="shared" si="1"/>
        <v>9.8650000000000002</v>
      </c>
      <c r="H36" s="6">
        <f t="shared" si="2"/>
        <v>1.3712350000000002</v>
      </c>
      <c r="I36" s="7">
        <f t="shared" si="4"/>
        <v>11.236235000000001</v>
      </c>
    </row>
    <row r="37" spans="1:9" ht="39" x14ac:dyDescent="0.25">
      <c r="A37" s="33" t="s">
        <v>40</v>
      </c>
      <c r="B37" s="5">
        <v>1</v>
      </c>
      <c r="C37" s="5">
        <v>6</v>
      </c>
      <c r="D37" s="4">
        <f t="shared" si="0"/>
        <v>6</v>
      </c>
      <c r="E37" s="5">
        <v>12</v>
      </c>
      <c r="F37" s="6">
        <v>39.46</v>
      </c>
      <c r="G37" s="6">
        <f t="shared" si="1"/>
        <v>236.76</v>
      </c>
      <c r="H37" s="6">
        <f t="shared" si="2"/>
        <v>32.909640000000003</v>
      </c>
      <c r="I37" s="7">
        <f t="shared" si="4"/>
        <v>269.66964000000002</v>
      </c>
    </row>
    <row r="38" spans="1:9" ht="26.25" x14ac:dyDescent="0.25">
      <c r="A38" s="33" t="s">
        <v>41</v>
      </c>
      <c r="B38" s="5">
        <v>28</v>
      </c>
      <c r="C38" s="5">
        <v>1</v>
      </c>
      <c r="D38" s="4">
        <f t="shared" si="0"/>
        <v>28</v>
      </c>
      <c r="E38" s="5">
        <v>14</v>
      </c>
      <c r="F38" s="6">
        <v>55.45</v>
      </c>
      <c r="G38" s="6">
        <f t="shared" ref="G38:G43" si="5">D38*F38</f>
        <v>1552.6000000000001</v>
      </c>
      <c r="H38" s="6">
        <f t="shared" si="2"/>
        <v>215.81140000000005</v>
      </c>
      <c r="I38" s="7">
        <f t="shared" ref="I38:I43" si="6">G38+H38</f>
        <v>1768.4114000000002</v>
      </c>
    </row>
    <row r="39" spans="1:9" ht="26.25" x14ac:dyDescent="0.25">
      <c r="A39" s="32" t="s">
        <v>42</v>
      </c>
      <c r="B39" s="5">
        <v>100</v>
      </c>
      <c r="C39" s="5">
        <v>5</v>
      </c>
      <c r="D39" s="4">
        <f t="shared" si="0"/>
        <v>500</v>
      </c>
      <c r="E39" s="5">
        <v>14</v>
      </c>
      <c r="F39" s="6">
        <v>55.45</v>
      </c>
      <c r="G39" s="6">
        <f t="shared" si="5"/>
        <v>27725</v>
      </c>
      <c r="H39" s="6">
        <f t="shared" si="2"/>
        <v>3853.7750000000005</v>
      </c>
      <c r="I39" s="7">
        <f t="shared" si="6"/>
        <v>31578.775000000001</v>
      </c>
    </row>
    <row r="40" spans="1:9" ht="51.75" x14ac:dyDescent="0.25">
      <c r="A40" s="33" t="s">
        <v>43</v>
      </c>
      <c r="B40" s="5">
        <v>28</v>
      </c>
      <c r="C40" s="5">
        <v>0.5</v>
      </c>
      <c r="D40" s="4">
        <f t="shared" si="0"/>
        <v>14</v>
      </c>
      <c r="E40" s="5">
        <v>12</v>
      </c>
      <c r="F40" s="6">
        <v>39.46</v>
      </c>
      <c r="G40" s="6">
        <f t="shared" si="5"/>
        <v>552.44000000000005</v>
      </c>
      <c r="H40" s="6">
        <f t="shared" si="2"/>
        <v>76.78916000000001</v>
      </c>
      <c r="I40" s="7">
        <f t="shared" si="6"/>
        <v>629.22916000000009</v>
      </c>
    </row>
    <row r="41" spans="1:9" ht="39" x14ac:dyDescent="0.25">
      <c r="A41" s="32" t="s">
        <v>44</v>
      </c>
      <c r="B41" s="5">
        <v>21175</v>
      </c>
      <c r="C41" s="5">
        <v>0.25</v>
      </c>
      <c r="D41" s="4">
        <f t="shared" si="0"/>
        <v>5293.75</v>
      </c>
      <c r="E41" s="5">
        <v>12</v>
      </c>
      <c r="F41" s="6">
        <v>39.46</v>
      </c>
      <c r="G41" s="6">
        <f t="shared" si="5"/>
        <v>208891.375</v>
      </c>
      <c r="H41" s="6">
        <f t="shared" si="2"/>
        <v>29035.901125000004</v>
      </c>
      <c r="I41" s="7">
        <f t="shared" si="6"/>
        <v>237927.276125</v>
      </c>
    </row>
    <row r="42" spans="1:9" ht="26.25" x14ac:dyDescent="0.25">
      <c r="A42" s="33" t="s">
        <v>45</v>
      </c>
      <c r="B42" s="5">
        <v>9275</v>
      </c>
      <c r="C42" s="5">
        <v>0.19</v>
      </c>
      <c r="D42" s="4">
        <f t="shared" si="0"/>
        <v>1762.25</v>
      </c>
      <c r="E42" s="5">
        <v>12</v>
      </c>
      <c r="F42" s="6">
        <v>39.46</v>
      </c>
      <c r="G42" s="6">
        <f t="shared" si="5"/>
        <v>69538.384999999995</v>
      </c>
      <c r="H42" s="6">
        <f t="shared" si="2"/>
        <v>9665.8355150000007</v>
      </c>
      <c r="I42" s="7">
        <f t="shared" si="6"/>
        <v>79204.220514999994</v>
      </c>
    </row>
    <row r="43" spans="1:9" ht="39" x14ac:dyDescent="0.25">
      <c r="A43" s="32" t="s">
        <v>46</v>
      </c>
      <c r="B43" s="12">
        <v>30</v>
      </c>
      <c r="C43" s="12">
        <v>0.5</v>
      </c>
      <c r="D43" s="13">
        <f t="shared" si="0"/>
        <v>15</v>
      </c>
      <c r="E43" s="12">
        <v>9</v>
      </c>
      <c r="F43" s="14">
        <v>27.21</v>
      </c>
      <c r="G43" s="14">
        <f t="shared" si="5"/>
        <v>408.15000000000003</v>
      </c>
      <c r="H43" s="14">
        <f t="shared" si="2"/>
        <v>56.732850000000013</v>
      </c>
      <c r="I43" s="15">
        <f t="shared" si="6"/>
        <v>464.88285000000008</v>
      </c>
    </row>
    <row r="44" spans="1:9" ht="26.25" x14ac:dyDescent="0.25">
      <c r="A44" s="33" t="s">
        <v>47</v>
      </c>
      <c r="B44" s="5">
        <v>1</v>
      </c>
      <c r="C44" s="5">
        <v>3.3000000000000002E-2</v>
      </c>
      <c r="D44" s="4">
        <f t="shared" si="0"/>
        <v>3.3000000000000002E-2</v>
      </c>
      <c r="E44" s="5">
        <v>12</v>
      </c>
      <c r="F44" s="6">
        <v>39.46</v>
      </c>
      <c r="G44" s="6">
        <f t="shared" si="1"/>
        <v>1.3021800000000001</v>
      </c>
      <c r="H44" s="6">
        <f t="shared" si="2"/>
        <v>0.18100302000000004</v>
      </c>
      <c r="I44" s="7">
        <f t="shared" si="3"/>
        <v>1.4831830200000002</v>
      </c>
    </row>
    <row r="45" spans="1:9" ht="26.25" x14ac:dyDescent="0.25">
      <c r="A45" s="39" t="s">
        <v>48</v>
      </c>
      <c r="B45" s="34">
        <v>6</v>
      </c>
      <c r="C45" s="34">
        <v>2</v>
      </c>
      <c r="D45" s="4">
        <f t="shared" si="0"/>
        <v>12</v>
      </c>
      <c r="E45" s="12">
        <v>14</v>
      </c>
      <c r="F45" s="14">
        <v>55.45</v>
      </c>
      <c r="G45" s="14">
        <f t="shared" ref="G45:G47" si="7">D45*F45</f>
        <v>665.40000000000009</v>
      </c>
      <c r="H45" s="14">
        <f t="shared" si="2"/>
        <v>92.490600000000015</v>
      </c>
      <c r="I45" s="15">
        <f t="shared" ref="I45:I47" si="8">G45+H45</f>
        <v>757.89060000000006</v>
      </c>
    </row>
    <row r="46" spans="1:9" ht="26.25" x14ac:dyDescent="0.25">
      <c r="A46" s="39" t="s">
        <v>49</v>
      </c>
      <c r="B46" s="34">
        <v>6</v>
      </c>
      <c r="C46" s="34">
        <v>80</v>
      </c>
      <c r="D46" s="26">
        <f t="shared" si="0"/>
        <v>480</v>
      </c>
      <c r="E46" s="25">
        <v>14</v>
      </c>
      <c r="F46" s="14">
        <v>55.45</v>
      </c>
      <c r="G46" s="14">
        <f t="shared" si="7"/>
        <v>26616</v>
      </c>
      <c r="H46" s="14">
        <f t="shared" si="2"/>
        <v>3699.6240000000003</v>
      </c>
      <c r="I46" s="15">
        <f t="shared" si="8"/>
        <v>30315.624</v>
      </c>
    </row>
    <row r="47" spans="1:9" ht="26.25" x14ac:dyDescent="0.25">
      <c r="A47" s="40" t="s">
        <v>50</v>
      </c>
      <c r="B47" s="35">
        <v>1</v>
      </c>
      <c r="C47" s="34">
        <v>60</v>
      </c>
      <c r="D47" s="24">
        <f t="shared" si="0"/>
        <v>60</v>
      </c>
      <c r="E47" s="23">
        <v>14</v>
      </c>
      <c r="F47" s="6">
        <v>55.45</v>
      </c>
      <c r="G47" s="6">
        <f t="shared" si="7"/>
        <v>3327</v>
      </c>
      <c r="H47" s="6">
        <f t="shared" si="2"/>
        <v>462.45300000000003</v>
      </c>
      <c r="I47" s="7">
        <f t="shared" si="8"/>
        <v>3789.453</v>
      </c>
    </row>
    <row r="48" spans="1:9" ht="26.25" x14ac:dyDescent="0.25">
      <c r="A48" s="39" t="s">
        <v>51</v>
      </c>
      <c r="B48" s="34">
        <v>13</v>
      </c>
      <c r="C48" s="34">
        <v>80</v>
      </c>
      <c r="D48" s="26">
        <f t="shared" si="0"/>
        <v>1040</v>
      </c>
      <c r="E48" s="25">
        <v>14</v>
      </c>
      <c r="F48" s="14">
        <v>55.45</v>
      </c>
      <c r="G48" s="14">
        <f t="shared" si="1"/>
        <v>57668</v>
      </c>
      <c r="H48" s="14">
        <f t="shared" si="2"/>
        <v>8015.8520000000008</v>
      </c>
      <c r="I48" s="15">
        <f t="shared" si="3"/>
        <v>65683.851999999999</v>
      </c>
    </row>
    <row r="49" spans="1:9" ht="26.25" x14ac:dyDescent="0.25">
      <c r="A49" s="32" t="s">
        <v>52</v>
      </c>
      <c r="B49" s="34">
        <v>1</v>
      </c>
      <c r="C49" s="34">
        <v>10</v>
      </c>
      <c r="D49" s="26">
        <f t="shared" si="0"/>
        <v>10</v>
      </c>
      <c r="E49" s="25">
        <v>14</v>
      </c>
      <c r="F49" s="14">
        <v>55.45</v>
      </c>
      <c r="G49" s="14">
        <f t="shared" si="1"/>
        <v>554.5</v>
      </c>
      <c r="H49" s="14">
        <f t="shared" si="2"/>
        <v>77.075500000000005</v>
      </c>
      <c r="I49" s="15">
        <f t="shared" si="3"/>
        <v>631.57550000000003</v>
      </c>
    </row>
    <row r="50" spans="1:9" ht="26.25" x14ac:dyDescent="0.25">
      <c r="A50" s="32" t="s">
        <v>53</v>
      </c>
      <c r="B50" s="34">
        <v>3</v>
      </c>
      <c r="C50" s="34">
        <v>20</v>
      </c>
      <c r="D50" s="26">
        <f t="shared" si="0"/>
        <v>60</v>
      </c>
      <c r="E50" s="25">
        <v>14</v>
      </c>
      <c r="F50" s="14">
        <v>55.45</v>
      </c>
      <c r="G50" s="14">
        <f t="shared" si="1"/>
        <v>3327</v>
      </c>
      <c r="H50" s="14">
        <f t="shared" si="2"/>
        <v>462.45300000000003</v>
      </c>
      <c r="I50" s="15">
        <f t="shared" si="3"/>
        <v>3789.453</v>
      </c>
    </row>
    <row r="51" spans="1:9" ht="26.25" x14ac:dyDescent="0.25">
      <c r="A51" s="40" t="s">
        <v>54</v>
      </c>
      <c r="B51" s="5">
        <v>50</v>
      </c>
      <c r="C51" s="5">
        <v>0.1</v>
      </c>
      <c r="D51" s="24">
        <f t="shared" si="0"/>
        <v>5</v>
      </c>
      <c r="E51" s="23">
        <v>12</v>
      </c>
      <c r="F51" s="6">
        <v>39.46</v>
      </c>
      <c r="G51" s="6">
        <f t="shared" si="1"/>
        <v>197.3</v>
      </c>
      <c r="H51" s="6">
        <f t="shared" si="2"/>
        <v>27.424700000000005</v>
      </c>
      <c r="I51" s="7">
        <f t="shared" si="3"/>
        <v>224.72470000000001</v>
      </c>
    </row>
    <row r="52" spans="1:9" x14ac:dyDescent="0.25">
      <c r="A52" s="40" t="s">
        <v>55</v>
      </c>
      <c r="B52" s="34">
        <v>150</v>
      </c>
      <c r="C52" s="34">
        <v>0.25</v>
      </c>
      <c r="D52" s="4">
        <f t="shared" si="0"/>
        <v>37.5</v>
      </c>
      <c r="E52" s="5">
        <v>7</v>
      </c>
      <c r="F52" s="6">
        <v>22.25</v>
      </c>
      <c r="G52" s="6">
        <f t="shared" si="1"/>
        <v>834.375</v>
      </c>
      <c r="H52" s="30">
        <v>115.97</v>
      </c>
      <c r="I52" s="27">
        <v>950.35</v>
      </c>
    </row>
    <row r="53" spans="1:9" x14ac:dyDescent="0.25">
      <c r="A53" s="40" t="s">
        <v>56</v>
      </c>
      <c r="B53" s="34">
        <v>90</v>
      </c>
      <c r="C53" s="34">
        <v>0.25</v>
      </c>
      <c r="D53" s="4">
        <f t="shared" si="0"/>
        <v>22.5</v>
      </c>
      <c r="E53" s="5">
        <v>13</v>
      </c>
      <c r="F53" s="6">
        <v>46.93</v>
      </c>
      <c r="G53" s="6">
        <f t="shared" si="1"/>
        <v>1055.925</v>
      </c>
      <c r="H53" s="30">
        <v>146.77000000000001</v>
      </c>
      <c r="I53" s="27">
        <v>1202.7</v>
      </c>
    </row>
    <row r="54" spans="1:9" x14ac:dyDescent="0.25">
      <c r="A54" s="40" t="s">
        <v>57</v>
      </c>
      <c r="B54" s="34">
        <v>6</v>
      </c>
      <c r="C54" s="34">
        <v>0.25</v>
      </c>
      <c r="D54" s="4">
        <f t="shared" si="0"/>
        <v>1.5</v>
      </c>
      <c r="E54" s="5">
        <v>14</v>
      </c>
      <c r="F54" s="6">
        <v>55.45</v>
      </c>
      <c r="G54" s="6">
        <f t="shared" si="1"/>
        <v>83.175000000000011</v>
      </c>
      <c r="H54" s="30">
        <v>11.56</v>
      </c>
      <c r="I54" s="27">
        <v>94.74</v>
      </c>
    </row>
    <row r="55" spans="1:9" ht="26.25" x14ac:dyDescent="0.25">
      <c r="A55" s="40" t="s">
        <v>58</v>
      </c>
      <c r="B55" s="34">
        <v>4000</v>
      </c>
      <c r="C55" s="34">
        <v>0.125</v>
      </c>
      <c r="D55" s="24">
        <f t="shared" si="0"/>
        <v>500</v>
      </c>
      <c r="E55" s="5">
        <v>12</v>
      </c>
      <c r="F55" s="6">
        <v>39.36</v>
      </c>
      <c r="G55" s="6">
        <f t="shared" si="1"/>
        <v>19680</v>
      </c>
      <c r="H55" s="31">
        <v>2735.52</v>
      </c>
      <c r="I55" s="27">
        <v>22415.52</v>
      </c>
    </row>
    <row r="56" spans="1:9" ht="26.25" x14ac:dyDescent="0.25">
      <c r="A56" s="40" t="s">
        <v>59</v>
      </c>
      <c r="B56" s="34">
        <v>3</v>
      </c>
      <c r="C56" s="34">
        <v>1</v>
      </c>
      <c r="D56" s="24">
        <f t="shared" si="0"/>
        <v>3</v>
      </c>
      <c r="E56" s="23">
        <v>13</v>
      </c>
      <c r="F56" s="6">
        <v>46.93</v>
      </c>
      <c r="G56" s="6">
        <f t="shared" si="1"/>
        <v>140.79</v>
      </c>
      <c r="H56" s="30">
        <v>19.57</v>
      </c>
      <c r="I56" s="27">
        <v>160.36000000000001</v>
      </c>
    </row>
    <row r="57" spans="1:9" x14ac:dyDescent="0.25">
      <c r="I57" s="28"/>
    </row>
    <row r="58" spans="1:9" x14ac:dyDescent="0.25">
      <c r="I58" s="29"/>
    </row>
    <row r="59" spans="1:9" x14ac:dyDescent="0.25">
      <c r="I59" s="27">
        <v>540518.02</v>
      </c>
    </row>
  </sheetData>
  <mergeCells count="9">
    <mergeCell ref="G3:G7"/>
    <mergeCell ref="H3:H7"/>
    <mergeCell ref="I3:I7"/>
    <mergeCell ref="A1:F1"/>
    <mergeCell ref="A3:A7"/>
    <mergeCell ref="B3:B7"/>
    <mergeCell ref="C3:C7"/>
    <mergeCell ref="D3:D7"/>
    <mergeCell ref="E3:F7"/>
  </mergeCells>
  <pageMargins left="0.7" right="0.7" top="0.75" bottom="0.75" header="0.3" footer="0.3"/>
  <pageSetup scale="60" orientation="portrait" r:id="rId1"/>
  <rowBreaks count="1" manualBreakCount="1">
    <brk id="2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USDA APHIS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Carnahan, Julia S - APHIS</dc:creator>
  <cp:lastModifiedBy>Jarred, Katherine A - APHIS</cp:lastModifiedBy>
  <dcterms:created xsi:type="dcterms:W3CDTF">2013-07-10T20:43:52Z</dcterms:created>
  <dcterms:modified xsi:type="dcterms:W3CDTF">2013-08-29T19:36:44Z</dcterms:modified>
</cp:coreProperties>
</file>