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/>
  </bookViews>
  <sheets>
    <sheet name="GSM-102" sheetId="4" r:id="rId1"/>
    <sheet name="SCGP" sheetId="6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J16" i="4" l="1"/>
  <c r="E16" i="4"/>
  <c r="G16" i="4" s="1"/>
  <c r="J10" i="4"/>
  <c r="K16" i="4" l="1"/>
  <c r="E10" i="4"/>
  <c r="G10" i="4" s="1"/>
  <c r="K10" i="4" s="1"/>
  <c r="J8" i="4"/>
  <c r="E8" i="4"/>
  <c r="G26" i="4"/>
  <c r="G25" i="4"/>
  <c r="J24" i="4"/>
  <c r="E24" i="4"/>
  <c r="J12" i="4"/>
  <c r="J18" i="4"/>
  <c r="E6" i="4"/>
  <c r="G6" i="4" s="1"/>
  <c r="J6" i="4"/>
  <c r="E12" i="4"/>
  <c r="E22" i="4"/>
  <c r="G22" i="4" s="1"/>
  <c r="G13" i="4"/>
  <c r="G14" i="4"/>
  <c r="E14" i="6"/>
  <c r="G14" i="6" s="1"/>
  <c r="K14" i="6" s="1"/>
  <c r="E16" i="6"/>
  <c r="G16" i="6" s="1"/>
  <c r="E18" i="6"/>
  <c r="G18" i="6" s="1"/>
  <c r="E20" i="6"/>
  <c r="G20" i="6" s="1"/>
  <c r="K20" i="6" s="1"/>
  <c r="E22" i="6"/>
  <c r="G22" i="6" s="1"/>
  <c r="G7" i="6"/>
  <c r="G8" i="6"/>
  <c r="G6" i="6"/>
  <c r="G11" i="6"/>
  <c r="G12" i="6"/>
  <c r="G19" i="4"/>
  <c r="G20" i="4"/>
  <c r="G29" i="4"/>
  <c r="G30" i="4"/>
  <c r="E32" i="4"/>
  <c r="G32" i="4" s="1"/>
  <c r="E34" i="4"/>
  <c r="G34" i="4" s="1"/>
  <c r="E18" i="4"/>
  <c r="E28" i="4"/>
  <c r="E6" i="6"/>
  <c r="E24" i="6" s="1"/>
  <c r="E10" i="6"/>
  <c r="J6" i="6"/>
  <c r="J24" i="6" s="1"/>
  <c r="J10" i="6"/>
  <c r="J14" i="6"/>
  <c r="J16" i="6"/>
  <c r="J18" i="6"/>
  <c r="J20" i="6"/>
  <c r="J22" i="6"/>
  <c r="J22" i="4"/>
  <c r="J28" i="4"/>
  <c r="J32" i="4"/>
  <c r="J34" i="4"/>
  <c r="G18" i="4" l="1"/>
  <c r="K18" i="4" s="1"/>
  <c r="G8" i="4"/>
  <c r="E36" i="4"/>
  <c r="D36" i="4" s="1"/>
  <c r="G24" i="4"/>
  <c r="K24" i="4" s="1"/>
  <c r="G12" i="4"/>
  <c r="K12" i="4" s="1"/>
  <c r="K32" i="4"/>
  <c r="G28" i="4"/>
  <c r="K28" i="4" s="1"/>
  <c r="J36" i="4"/>
  <c r="K34" i="4"/>
  <c r="K6" i="6"/>
  <c r="K22" i="4"/>
  <c r="K18" i="6"/>
  <c r="K6" i="4"/>
  <c r="G10" i="6"/>
  <c r="K10" i="6" s="1"/>
  <c r="K24" i="6" s="1"/>
  <c r="K16" i="6"/>
  <c r="K22" i="6"/>
  <c r="K8" i="4" l="1"/>
  <c r="K36" i="4" s="1"/>
  <c r="G36" i="4"/>
  <c r="G24" i="6"/>
</calcChain>
</file>

<file path=xl/sharedStrings.xml><?xml version="1.0" encoding="utf-8"?>
<sst xmlns="http://schemas.openxmlformats.org/spreadsheetml/2006/main" count="134" uniqueCount="66">
  <si>
    <t>Number of respondents</t>
  </si>
  <si>
    <t>Application for payment guarantee</t>
  </si>
  <si>
    <t>Payment guarantee amendments</t>
  </si>
  <si>
    <t>Payment guarantee fees</t>
  </si>
  <si>
    <t>Evidence of Export reports</t>
  </si>
  <si>
    <t>Notices of default</t>
  </si>
  <si>
    <t>Claims for loss</t>
  </si>
  <si>
    <t xml:space="preserve"> </t>
  </si>
  <si>
    <t>Program eligibility</t>
  </si>
  <si>
    <t xml:space="preserve">TOTAL </t>
  </si>
  <si>
    <t xml:space="preserve">   Submitted hardcopy/fax</t>
  </si>
  <si>
    <t xml:space="preserve">   Submitted on-line</t>
  </si>
  <si>
    <t>Number of Recordkeepers</t>
  </si>
  <si>
    <t xml:space="preserve">Annual hours per recordkeeper </t>
  </si>
  <si>
    <t>Hour Burden for Collection of Information:  GSM-102 Program</t>
  </si>
  <si>
    <t>Section of Regulations</t>
  </si>
  <si>
    <t>Estimated annual responses per respondent</t>
  </si>
  <si>
    <t>A</t>
  </si>
  <si>
    <t>B</t>
  </si>
  <si>
    <t>C</t>
  </si>
  <si>
    <t>Total annual responses
(A x B)</t>
  </si>
  <si>
    <t>Estimated hours per response</t>
  </si>
  <si>
    <t>D</t>
  </si>
  <si>
    <t>Total annual burden hours
(C x D)</t>
  </si>
  <si>
    <t>E</t>
  </si>
  <si>
    <t>F</t>
  </si>
  <si>
    <t>G</t>
  </si>
  <si>
    <t>H</t>
  </si>
  <si>
    <t>I</t>
  </si>
  <si>
    <t>Total annual recordkeeping hours
(F x G)</t>
  </si>
  <si>
    <t>TOTAL ANNUAL BURDEN
(E + H)</t>
  </si>
  <si>
    <t>1493.30(a)</t>
  </si>
  <si>
    <t>1493.40/50</t>
  </si>
  <si>
    <t>Notices of assignment</t>
  </si>
  <si>
    <t>1493.430/440</t>
  </si>
  <si>
    <t>1493.450(i)</t>
  </si>
  <si>
    <t>1493.460 (c )</t>
  </si>
  <si>
    <t>1493.470/480</t>
  </si>
  <si>
    <t>1493.500(a)</t>
  </si>
  <si>
    <t>1493.500(b)</t>
  </si>
  <si>
    <t>1493.530(a)</t>
  </si>
  <si>
    <t>Hour Burden for Collection of Information:  Supplier Credit Guarantee Program</t>
  </si>
  <si>
    <t>2008
Information Collected</t>
  </si>
  <si>
    <t>H / C = Estimated Annual Recordkeeping Time per Response used for the Burden Estimates for 2008 worksheet.</t>
  </si>
  <si>
    <t>Note:  System does not hold amendment status.  It moves to completed or closed.</t>
  </si>
  <si>
    <t xml:space="preserve">Annual hours per Recordkeeper </t>
  </si>
  <si>
    <t>1493.60</t>
  </si>
  <si>
    <t>1493.70</t>
  </si>
  <si>
    <t>1493.80</t>
  </si>
  <si>
    <t>1493.100</t>
  </si>
  <si>
    <t>1493.110</t>
  </si>
  <si>
    <t>1493.120</t>
  </si>
  <si>
    <t>Participant certifications</t>
  </si>
  <si>
    <t>Financial insitutions certifications</t>
  </si>
  <si>
    <t>U.S. and foreign bank eligibility</t>
  </si>
  <si>
    <t>1493.130</t>
  </si>
  <si>
    <t>1493.160</t>
  </si>
  <si>
    <t>1493.170</t>
  </si>
  <si>
    <t>.25 = 15 mins</t>
  </si>
  <si>
    <t>.16 = 10 mins</t>
  </si>
  <si>
    <t>.08 = 5 mins</t>
  </si>
  <si>
    <t>.50 = 30 mins</t>
  </si>
  <si>
    <t>.75 = 45 mins</t>
  </si>
  <si>
    <t>1 = 60 mins</t>
  </si>
  <si>
    <t>Percentage of responses collected electronically =  3,424 (total on-line)/ 7,274 = 47%</t>
  </si>
  <si>
    <t>Public burden for collections is estimated to average .36 hours per GSM-102 respondent (2637 / 7,274)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</si>
</sst>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5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2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6" fontId="1" fillId="0" borderId="0" xfId="0" applyNumberFormat="1" applyFont="1"/>
    <xf numFmtId="3" fontId="3" fillId="0" borderId="0" xfId="0" applyNumberFormat="1" applyFont="1"/>
    <xf numFmtId="4" fontId="3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4" fontId="2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2" fontId="4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workbookViewId="0">
      <selection sqref="A1:K2"/>
    </sheetView>
  </sheetViews>
  <sheetFormatPr defaultRowHeight="15.75" x14ac:dyDescent="0.25"/>
  <cols>
    <col min="1" max="1" width="15.28515625" style="2" customWidth="1"/>
    <col min="2" max="2" width="34.28515625" style="2" customWidth="1"/>
    <col min="3" max="3" width="14.140625" style="2" customWidth="1"/>
    <col min="4" max="4" width="17.28515625" style="2" customWidth="1"/>
    <col min="5" max="5" width="14.85546875" style="17" customWidth="1"/>
    <col min="6" max="6" width="14.28515625" style="2" customWidth="1"/>
    <col min="7" max="7" width="15" style="2" customWidth="1"/>
    <col min="8" max="8" width="15.7109375" style="17" customWidth="1"/>
    <col min="9" max="9" width="15.42578125" style="18" customWidth="1"/>
    <col min="10" max="10" width="17.140625" style="2" customWidth="1"/>
    <col min="11" max="11" width="12.42578125" style="2" customWidth="1"/>
    <col min="12" max="16384" width="9.140625" style="2"/>
  </cols>
  <sheetData>
    <row r="1" spans="1:11" ht="32.25" customHeight="1" x14ac:dyDescent="0.25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.7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x14ac:dyDescent="0.25">
      <c r="B3" s="8" t="s">
        <v>7</v>
      </c>
      <c r="C3" s="8" t="s">
        <v>17</v>
      </c>
      <c r="D3" s="8" t="s">
        <v>18</v>
      </c>
      <c r="E3" s="10" t="s">
        <v>19</v>
      </c>
      <c r="F3" s="8" t="s">
        <v>22</v>
      </c>
      <c r="G3" s="8" t="s">
        <v>24</v>
      </c>
      <c r="H3" s="10" t="s">
        <v>25</v>
      </c>
      <c r="I3" s="12" t="s">
        <v>26</v>
      </c>
      <c r="J3" s="8" t="s">
        <v>27</v>
      </c>
      <c r="K3" s="8" t="s">
        <v>28</v>
      </c>
    </row>
    <row r="4" spans="1:11" s="3" customFormat="1" ht="63" x14ac:dyDescent="0.25">
      <c r="A4" s="3" t="s">
        <v>15</v>
      </c>
      <c r="B4" s="3" t="s">
        <v>42</v>
      </c>
      <c r="C4" s="3" t="s">
        <v>0</v>
      </c>
      <c r="D4" s="3" t="s">
        <v>16</v>
      </c>
      <c r="E4" s="11" t="s">
        <v>20</v>
      </c>
      <c r="F4" s="3" t="s">
        <v>21</v>
      </c>
      <c r="G4" s="3" t="s">
        <v>23</v>
      </c>
      <c r="H4" s="11" t="s">
        <v>12</v>
      </c>
      <c r="I4" s="13" t="s">
        <v>45</v>
      </c>
      <c r="J4" s="3" t="s">
        <v>29</v>
      </c>
      <c r="K4" s="3" t="s">
        <v>30</v>
      </c>
    </row>
    <row r="6" spans="1:11" x14ac:dyDescent="0.25">
      <c r="A6" s="2" t="s">
        <v>31</v>
      </c>
      <c r="B6" s="2" t="s">
        <v>8</v>
      </c>
      <c r="C6" s="19">
        <v>41</v>
      </c>
      <c r="D6" s="19">
        <v>1</v>
      </c>
      <c r="E6" s="24">
        <f>+C6*D6</f>
        <v>41</v>
      </c>
      <c r="F6" s="19">
        <v>0.5</v>
      </c>
      <c r="G6" s="24">
        <f>+E6*F6</f>
        <v>20.5</v>
      </c>
      <c r="H6" s="19">
        <v>41</v>
      </c>
      <c r="I6" s="19">
        <v>0.08</v>
      </c>
      <c r="J6" s="19">
        <f>+H6*I6</f>
        <v>3.2800000000000002</v>
      </c>
      <c r="K6" s="19">
        <f>+G6+J6</f>
        <v>23.78</v>
      </c>
    </row>
    <row r="7" spans="1:11" x14ac:dyDescent="0.25"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2" t="s">
        <v>32</v>
      </c>
      <c r="B8" s="2" t="s">
        <v>54</v>
      </c>
      <c r="C8" s="19">
        <v>58</v>
      </c>
      <c r="D8" s="19">
        <v>1</v>
      </c>
      <c r="E8" s="24">
        <f>+C8*D8</f>
        <v>58</v>
      </c>
      <c r="F8" s="19">
        <v>1</v>
      </c>
      <c r="G8" s="24">
        <f>+E8*F8</f>
        <v>58</v>
      </c>
      <c r="H8" s="19">
        <v>58</v>
      </c>
      <c r="I8" s="19">
        <v>0.08</v>
      </c>
      <c r="J8" s="19">
        <f>+H8*I8</f>
        <v>4.6399999999999997</v>
      </c>
      <c r="K8" s="19">
        <f>+G8+J8</f>
        <v>62.64</v>
      </c>
    </row>
    <row r="9" spans="1:11" x14ac:dyDescent="0.25">
      <c r="C9" s="19"/>
      <c r="D9" s="19"/>
      <c r="E9" s="19"/>
      <c r="F9" s="19"/>
      <c r="G9" s="19"/>
      <c r="H9" s="19"/>
      <c r="I9" s="19"/>
      <c r="J9" s="19"/>
      <c r="K9" s="19"/>
    </row>
    <row r="10" spans="1:11" x14ac:dyDescent="0.25">
      <c r="A10" s="21" t="s">
        <v>46</v>
      </c>
      <c r="B10" s="2" t="s">
        <v>53</v>
      </c>
      <c r="C10" s="19">
        <v>11</v>
      </c>
      <c r="D10" s="19">
        <v>1</v>
      </c>
      <c r="E10" s="24">
        <f>+C10*D10</f>
        <v>11</v>
      </c>
      <c r="F10" s="19">
        <v>0.08</v>
      </c>
      <c r="G10" s="24">
        <f>+E10*F10</f>
        <v>0.88</v>
      </c>
      <c r="H10" s="19">
        <v>11</v>
      </c>
      <c r="I10" s="19">
        <v>0.08</v>
      </c>
      <c r="J10" s="19">
        <f>+H10*I10</f>
        <v>0.88</v>
      </c>
      <c r="K10" s="19">
        <f>+G10+J10</f>
        <v>1.76</v>
      </c>
    </row>
    <row r="11" spans="1:11" x14ac:dyDescent="0.25">
      <c r="C11" s="19"/>
      <c r="D11" s="19"/>
      <c r="E11" s="19"/>
      <c r="F11" s="19"/>
      <c r="G11" s="19"/>
      <c r="H11" s="19"/>
      <c r="I11" s="19"/>
      <c r="J11" s="19"/>
      <c r="K11" s="19"/>
    </row>
    <row r="12" spans="1:11" x14ac:dyDescent="0.25">
      <c r="A12" s="21" t="s">
        <v>47</v>
      </c>
      <c r="B12" s="2" t="s">
        <v>1</v>
      </c>
      <c r="C12" s="19">
        <v>66</v>
      </c>
      <c r="D12" s="19">
        <v>19.149999999999999</v>
      </c>
      <c r="E12" s="24">
        <f>+C12*D12</f>
        <v>1263.8999999999999</v>
      </c>
      <c r="F12" s="19" t="s">
        <v>7</v>
      </c>
      <c r="G12" s="24">
        <f>SUM(G13:G14)</f>
        <v>423.5</v>
      </c>
      <c r="H12" s="19">
        <v>66</v>
      </c>
      <c r="I12" s="19">
        <v>2</v>
      </c>
      <c r="J12" s="19">
        <f>+H12*I12</f>
        <v>132</v>
      </c>
      <c r="K12" s="19">
        <f>+G12+J12</f>
        <v>555.5</v>
      </c>
    </row>
    <row r="13" spans="1:11" x14ac:dyDescent="0.25">
      <c r="B13" s="2" t="s">
        <v>10</v>
      </c>
      <c r="C13" s="19"/>
      <c r="D13" s="19"/>
      <c r="E13" s="19">
        <v>430</v>
      </c>
      <c r="F13" s="19">
        <v>0.5</v>
      </c>
      <c r="G13" s="19">
        <f>+E13*F13</f>
        <v>215</v>
      </c>
      <c r="H13" s="19"/>
      <c r="I13" s="19"/>
      <c r="J13" s="19"/>
      <c r="K13" s="19"/>
    </row>
    <row r="14" spans="1:11" x14ac:dyDescent="0.25">
      <c r="B14" s="2" t="s">
        <v>11</v>
      </c>
      <c r="C14" s="19"/>
      <c r="D14" s="19"/>
      <c r="E14" s="19">
        <v>834</v>
      </c>
      <c r="F14" s="19">
        <v>0.25</v>
      </c>
      <c r="G14" s="19">
        <f>+E14*F14</f>
        <v>208.5</v>
      </c>
      <c r="H14" s="19"/>
      <c r="I14" s="19"/>
      <c r="J14" s="19"/>
      <c r="K14" s="19"/>
    </row>
    <row r="15" spans="1:11" x14ac:dyDescent="0.25"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21" t="s">
        <v>48</v>
      </c>
      <c r="B16" s="2" t="s">
        <v>52</v>
      </c>
      <c r="C16" s="19">
        <v>66</v>
      </c>
      <c r="D16" s="19">
        <v>19.149999999999999</v>
      </c>
      <c r="E16" s="24">
        <f>+C16*D16</f>
        <v>1263.8999999999999</v>
      </c>
      <c r="F16" s="19">
        <v>0.08</v>
      </c>
      <c r="G16" s="24">
        <f>+E16*F16</f>
        <v>101.11199999999999</v>
      </c>
      <c r="H16" s="19">
        <v>66</v>
      </c>
      <c r="I16" s="19">
        <v>0.08</v>
      </c>
      <c r="J16" s="19">
        <f>+H16*I16</f>
        <v>5.28</v>
      </c>
      <c r="K16" s="19">
        <f>+G16+J16</f>
        <v>106.392</v>
      </c>
    </row>
    <row r="17" spans="1:11" x14ac:dyDescent="0.25">
      <c r="C17" s="19"/>
      <c r="D17" s="19"/>
      <c r="E17" s="19"/>
      <c r="F17" s="19"/>
      <c r="G17" s="19"/>
      <c r="H17" s="19"/>
      <c r="I17" s="19"/>
      <c r="J17" s="19"/>
      <c r="K17" s="19"/>
    </row>
    <row r="18" spans="1:11" x14ac:dyDescent="0.25">
      <c r="A18" s="21" t="s">
        <v>49</v>
      </c>
      <c r="B18" s="2" t="s">
        <v>2</v>
      </c>
      <c r="C18" s="19">
        <v>35</v>
      </c>
      <c r="D18" s="19">
        <v>8.11</v>
      </c>
      <c r="E18" s="24">
        <f>+C18*D18</f>
        <v>283.84999999999997</v>
      </c>
      <c r="F18" s="19" t="s">
        <v>7</v>
      </c>
      <c r="G18" s="24">
        <f>SUM(G19:G20)</f>
        <v>78.59</v>
      </c>
      <c r="H18" s="19">
        <v>35</v>
      </c>
      <c r="I18" s="19">
        <v>0.75</v>
      </c>
      <c r="J18" s="19">
        <f>+H18*I18</f>
        <v>26.25</v>
      </c>
      <c r="K18" s="19">
        <f>+G18+J18</f>
        <v>104.84</v>
      </c>
    </row>
    <row r="19" spans="1:11" x14ac:dyDescent="0.25">
      <c r="B19" s="2" t="s">
        <v>10</v>
      </c>
      <c r="C19" s="19"/>
      <c r="D19" s="19"/>
      <c r="E19" s="19">
        <v>195</v>
      </c>
      <c r="F19" s="19">
        <v>0.33</v>
      </c>
      <c r="G19" s="19">
        <f>+E19*F19</f>
        <v>64.350000000000009</v>
      </c>
      <c r="H19" s="19"/>
      <c r="I19" s="19"/>
      <c r="J19" s="19"/>
      <c r="K19" s="19"/>
    </row>
    <row r="20" spans="1:11" x14ac:dyDescent="0.25">
      <c r="B20" s="2" t="s">
        <v>11</v>
      </c>
      <c r="C20" s="19"/>
      <c r="D20" s="19"/>
      <c r="E20" s="19">
        <v>89</v>
      </c>
      <c r="F20" s="19">
        <v>0.16</v>
      </c>
      <c r="G20" s="19">
        <f>+E20*F20</f>
        <v>14.24</v>
      </c>
      <c r="H20" s="19"/>
      <c r="I20" s="19"/>
      <c r="J20" s="19"/>
      <c r="K20" s="19"/>
    </row>
    <row r="21" spans="1:11" x14ac:dyDescent="0.25">
      <c r="C21" s="19"/>
      <c r="D21" s="19"/>
      <c r="E21" s="19"/>
      <c r="F21" s="19"/>
      <c r="G21" s="19"/>
      <c r="H21" s="19"/>
      <c r="I21" s="19"/>
      <c r="J21" s="19"/>
      <c r="K21" s="19"/>
    </row>
    <row r="22" spans="1:11" x14ac:dyDescent="0.25">
      <c r="A22" s="21" t="s">
        <v>50</v>
      </c>
      <c r="B22" s="2" t="s">
        <v>3</v>
      </c>
      <c r="C22" s="19">
        <v>66</v>
      </c>
      <c r="D22" s="19">
        <v>15.09</v>
      </c>
      <c r="E22" s="24">
        <f>+C22*D22</f>
        <v>995.93999999999994</v>
      </c>
      <c r="F22" s="19">
        <v>0.25</v>
      </c>
      <c r="G22" s="24">
        <f>+E22*F22</f>
        <v>248.98499999999999</v>
      </c>
      <c r="H22" s="19">
        <v>91</v>
      </c>
      <c r="I22" s="19">
        <v>2.5</v>
      </c>
      <c r="J22" s="19">
        <f>+H22*I22</f>
        <v>227.5</v>
      </c>
      <c r="K22" s="19">
        <f>+G22+J22</f>
        <v>476.48500000000001</v>
      </c>
    </row>
    <row r="23" spans="1:11" x14ac:dyDescent="0.25">
      <c r="C23" s="1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21" t="s">
        <v>51</v>
      </c>
      <c r="B24" s="2" t="s">
        <v>33</v>
      </c>
      <c r="C24" s="19">
        <v>59</v>
      </c>
      <c r="D24" s="19">
        <v>14.27</v>
      </c>
      <c r="E24" s="24">
        <f>+C24*D24</f>
        <v>841.93</v>
      </c>
      <c r="F24" s="19" t="s">
        <v>7</v>
      </c>
      <c r="G24" s="24">
        <f>SUM(G25,G26)</f>
        <v>242</v>
      </c>
      <c r="H24" s="19">
        <v>59</v>
      </c>
      <c r="I24" s="19">
        <v>0.08</v>
      </c>
      <c r="J24" s="19">
        <f>+H24*I24</f>
        <v>4.72</v>
      </c>
      <c r="K24" s="19">
        <f>+G24+J24</f>
        <v>246.72</v>
      </c>
    </row>
    <row r="25" spans="1:11" x14ac:dyDescent="0.25">
      <c r="B25" s="2" t="s">
        <v>10</v>
      </c>
      <c r="C25" s="19"/>
      <c r="D25" s="19"/>
      <c r="E25" s="19">
        <v>126</v>
      </c>
      <c r="F25" s="19">
        <v>0.5</v>
      </c>
      <c r="G25" s="19">
        <f>+E25*F25</f>
        <v>63</v>
      </c>
      <c r="H25" s="19"/>
      <c r="I25" s="19"/>
      <c r="J25" s="19"/>
      <c r="K25" s="19"/>
    </row>
    <row r="26" spans="1:11" x14ac:dyDescent="0.25">
      <c r="B26" s="2" t="s">
        <v>11</v>
      </c>
      <c r="C26" s="19"/>
      <c r="D26" s="19"/>
      <c r="E26" s="19">
        <v>716</v>
      </c>
      <c r="F26" s="19">
        <v>0.25</v>
      </c>
      <c r="G26" s="19">
        <f>+E26*F26</f>
        <v>179</v>
      </c>
      <c r="H26" s="19"/>
      <c r="I26" s="19"/>
      <c r="J26" s="19"/>
      <c r="K26" s="19"/>
    </row>
    <row r="27" spans="1:11" x14ac:dyDescent="0.25">
      <c r="C27" s="19"/>
      <c r="D27" s="19"/>
      <c r="E27" s="19"/>
      <c r="F27" s="19"/>
      <c r="G27" s="19"/>
      <c r="H27" s="19"/>
      <c r="I27" s="19"/>
      <c r="J27" s="19"/>
      <c r="K27" s="19"/>
    </row>
    <row r="28" spans="1:11" x14ac:dyDescent="0.25">
      <c r="A28" s="21" t="s">
        <v>55</v>
      </c>
      <c r="B28" s="2" t="s">
        <v>4</v>
      </c>
      <c r="C28" s="19">
        <v>73</v>
      </c>
      <c r="D28" s="19">
        <v>34.450000000000003</v>
      </c>
      <c r="E28" s="24">
        <f>+C28*D28</f>
        <v>2514.8500000000004</v>
      </c>
      <c r="F28" s="19" t="s">
        <v>7</v>
      </c>
      <c r="G28" s="24">
        <f>SUM(G30,G29)</f>
        <v>811.25</v>
      </c>
      <c r="H28" s="19">
        <v>62</v>
      </c>
      <c r="I28" s="19">
        <v>4</v>
      </c>
      <c r="J28" s="19">
        <f>+H28*I28</f>
        <v>248</v>
      </c>
      <c r="K28" s="19">
        <f>+G28+J28</f>
        <v>1059.25</v>
      </c>
    </row>
    <row r="29" spans="1:11" x14ac:dyDescent="0.25">
      <c r="B29" s="2" t="s">
        <v>10</v>
      </c>
      <c r="C29" s="19"/>
      <c r="D29" s="19"/>
      <c r="E29" s="19">
        <v>730</v>
      </c>
      <c r="F29" s="19">
        <v>0.5</v>
      </c>
      <c r="G29" s="19">
        <f>+E29*F29</f>
        <v>365</v>
      </c>
      <c r="H29" s="19"/>
      <c r="I29" s="19"/>
      <c r="J29" s="19"/>
      <c r="K29" s="19"/>
    </row>
    <row r="30" spans="1:11" x14ac:dyDescent="0.25">
      <c r="B30" s="2" t="s">
        <v>11</v>
      </c>
      <c r="C30" s="19"/>
      <c r="D30" s="19"/>
      <c r="E30" s="19">
        <v>1785</v>
      </c>
      <c r="F30" s="19">
        <v>0.25</v>
      </c>
      <c r="G30" s="19">
        <f>+E30*F30</f>
        <v>446.25</v>
      </c>
      <c r="H30" s="19"/>
      <c r="I30" s="19"/>
      <c r="J30" s="19"/>
      <c r="K30" s="19"/>
    </row>
    <row r="31" spans="1:11" x14ac:dyDescent="0.25">
      <c r="C31" s="19"/>
      <c r="D31" s="19"/>
      <c r="E31" s="19"/>
      <c r="F31" s="19"/>
      <c r="G31" s="19"/>
      <c r="H31" s="19"/>
      <c r="I31" s="19"/>
      <c r="J31" s="19" t="s">
        <v>7</v>
      </c>
      <c r="K31" s="19"/>
    </row>
    <row r="32" spans="1:11" x14ac:dyDescent="0.25">
      <c r="A32" s="22" t="s">
        <v>56</v>
      </c>
      <c r="B32" s="2" t="s">
        <v>5</v>
      </c>
      <c r="C32" s="19">
        <v>0</v>
      </c>
      <c r="D32" s="19">
        <v>0</v>
      </c>
      <c r="E32" s="19">
        <f>+C32*D32</f>
        <v>0</v>
      </c>
      <c r="F32" s="19">
        <v>0</v>
      </c>
      <c r="G32" s="24">
        <f>+E32*F32</f>
        <v>0</v>
      </c>
      <c r="H32" s="19">
        <v>0</v>
      </c>
      <c r="I32" s="19">
        <v>0</v>
      </c>
      <c r="J32" s="19">
        <f>+H32*I32</f>
        <v>0</v>
      </c>
      <c r="K32" s="19">
        <f>+G32+J32</f>
        <v>0</v>
      </c>
    </row>
    <row r="33" spans="1:11" x14ac:dyDescent="0.25">
      <c r="C33" s="19"/>
      <c r="D33" s="19"/>
      <c r="E33" s="19"/>
      <c r="F33" s="19"/>
      <c r="G33" s="19"/>
      <c r="H33" s="19"/>
      <c r="I33" s="19"/>
      <c r="J33" s="19"/>
      <c r="K33" s="19"/>
    </row>
    <row r="34" spans="1:11" x14ac:dyDescent="0.25">
      <c r="A34" s="22" t="s">
        <v>57</v>
      </c>
      <c r="B34" s="2" t="s">
        <v>6</v>
      </c>
      <c r="C34" s="19">
        <v>0</v>
      </c>
      <c r="D34" s="19">
        <v>0</v>
      </c>
      <c r="E34" s="19">
        <f>+C34*D34</f>
        <v>0</v>
      </c>
      <c r="F34" s="19">
        <v>0</v>
      </c>
      <c r="G34" s="24">
        <f>+E34*F34</f>
        <v>0</v>
      </c>
      <c r="H34" s="19">
        <v>0</v>
      </c>
      <c r="I34" s="19">
        <v>0</v>
      </c>
      <c r="J34" s="19">
        <f>+H34*I34</f>
        <v>0</v>
      </c>
      <c r="K34" s="19">
        <f>+G34+J34</f>
        <v>0</v>
      </c>
    </row>
    <row r="35" spans="1:11" x14ac:dyDescent="0.25">
      <c r="C35" s="19"/>
      <c r="D35" s="19"/>
      <c r="E35" s="19"/>
      <c r="F35" s="19"/>
      <c r="G35" s="19"/>
      <c r="H35" s="19"/>
      <c r="I35" s="19"/>
      <c r="J35" s="19"/>
      <c r="K35" s="19"/>
    </row>
    <row r="36" spans="1:11" x14ac:dyDescent="0.25">
      <c r="B36" s="2" t="s">
        <v>9</v>
      </c>
      <c r="C36" s="19">
        <v>84</v>
      </c>
      <c r="D36" s="19">
        <f>+E36/C36</f>
        <v>86.599642857142854</v>
      </c>
      <c r="E36" s="19">
        <f>SUM(+E34+E32+E28+E24+E22+E18+E16+E10+E12+E8+E32+E6)</f>
        <v>7274.37</v>
      </c>
      <c r="F36" s="19" t="s">
        <v>7</v>
      </c>
      <c r="G36" s="19">
        <f>SUM(+G34+G32+G28+G24+G22+G18+G16+G10+G12+G8+G32+G6)</f>
        <v>1984.817</v>
      </c>
      <c r="H36" s="19"/>
      <c r="I36" s="19" t="s">
        <v>7</v>
      </c>
      <c r="J36" s="19">
        <f>SUM(J6:J35)</f>
        <v>652.55000000000007</v>
      </c>
      <c r="K36" s="19">
        <f>SUM(K6:K35)</f>
        <v>2637.3670000000002</v>
      </c>
    </row>
    <row r="37" spans="1:11" x14ac:dyDescent="0.25">
      <c r="F37" s="19"/>
      <c r="K37" s="20"/>
    </row>
    <row r="38" spans="1:11" x14ac:dyDescent="0.25">
      <c r="B38" s="2" t="s">
        <v>7</v>
      </c>
      <c r="G38" s="2" t="s">
        <v>7</v>
      </c>
    </row>
    <row r="40" spans="1:11" ht="16.5" thickBot="1" x14ac:dyDescent="0.3">
      <c r="B40" s="2" t="s">
        <v>7</v>
      </c>
      <c r="C40" s="2" t="s">
        <v>7</v>
      </c>
    </row>
    <row r="41" spans="1:11" x14ac:dyDescent="0.25">
      <c r="A41" s="31" t="s">
        <v>43</v>
      </c>
      <c r="B41" s="32"/>
      <c r="C41" s="32"/>
      <c r="D41" s="32"/>
      <c r="E41" s="32"/>
      <c r="F41" s="32"/>
      <c r="G41" s="32"/>
      <c r="H41" s="25" t="s">
        <v>60</v>
      </c>
      <c r="I41" s="26" t="s">
        <v>61</v>
      </c>
    </row>
    <row r="42" spans="1:11" x14ac:dyDescent="0.25">
      <c r="B42" s="2" t="s">
        <v>7</v>
      </c>
      <c r="E42" s="17" t="s">
        <v>7</v>
      </c>
      <c r="H42" s="27" t="s">
        <v>59</v>
      </c>
      <c r="I42" s="28" t="s">
        <v>62</v>
      </c>
    </row>
    <row r="43" spans="1:11" ht="16.5" thickBot="1" x14ac:dyDescent="0.3">
      <c r="A43" s="31" t="s">
        <v>44</v>
      </c>
      <c r="B43" s="32"/>
      <c r="C43" s="32"/>
      <c r="D43" s="32"/>
      <c r="E43" s="32"/>
      <c r="F43" s="32"/>
      <c r="G43" s="32"/>
      <c r="H43" s="29" t="s">
        <v>58</v>
      </c>
      <c r="I43" s="30" t="s">
        <v>63</v>
      </c>
    </row>
    <row r="44" spans="1:11" x14ac:dyDescent="0.25">
      <c r="B44" s="2" t="s">
        <v>7</v>
      </c>
    </row>
    <row r="45" spans="1:11" x14ac:dyDescent="0.25">
      <c r="A45" s="31" t="s">
        <v>64</v>
      </c>
      <c r="B45" s="32"/>
      <c r="C45" s="32"/>
      <c r="D45" s="32"/>
      <c r="E45" s="32"/>
      <c r="F45" s="32"/>
      <c r="G45" s="32"/>
    </row>
    <row r="46" spans="1:11" x14ac:dyDescent="0.25">
      <c r="B46" s="2" t="s">
        <v>7</v>
      </c>
      <c r="D46" s="2" t="s">
        <v>7</v>
      </c>
    </row>
    <row r="47" spans="1:11" x14ac:dyDescent="0.25">
      <c r="A47" s="31" t="s">
        <v>65</v>
      </c>
      <c r="B47" s="32"/>
      <c r="C47" s="32"/>
      <c r="D47" s="32"/>
      <c r="E47" s="32"/>
      <c r="F47" s="32"/>
      <c r="G47" s="32"/>
    </row>
    <row r="48" spans="1:11" x14ac:dyDescent="0.25">
      <c r="A48" s="23">
        <v>41690</v>
      </c>
    </row>
  </sheetData>
  <mergeCells count="5">
    <mergeCell ref="A1:K2"/>
    <mergeCell ref="A41:G41"/>
    <mergeCell ref="A47:G47"/>
    <mergeCell ref="A43:G43"/>
    <mergeCell ref="A45:G45"/>
  </mergeCells>
  <phoneticPr fontId="0" type="noConversion"/>
  <printOptions gridLines="1"/>
  <pageMargins left="0.75" right="0.75" top="1" bottom="1" header="0.5" footer="0.5"/>
  <pageSetup scale="58" orientation="landscape" horizontalDpi="204" r:id="rId1"/>
  <headerFooter alignWithMargins="0"/>
  <cellWatches>
    <cellWatch r="I20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10" workbookViewId="0">
      <selection activeCell="K24" sqref="K24"/>
    </sheetView>
  </sheetViews>
  <sheetFormatPr defaultRowHeight="15.75" x14ac:dyDescent="0.25"/>
  <cols>
    <col min="1" max="1" width="15.28515625" style="1" customWidth="1"/>
    <col min="2" max="2" width="34.28515625" style="1" customWidth="1"/>
    <col min="3" max="3" width="13.28515625" style="1" customWidth="1"/>
    <col min="4" max="4" width="17.28515625" style="1" customWidth="1"/>
    <col min="5" max="5" width="15" style="1" customWidth="1"/>
    <col min="6" max="6" width="13" style="1" customWidth="1"/>
    <col min="7" max="7" width="13.140625" style="1" customWidth="1"/>
    <col min="8" max="8" width="16.5703125" style="5" customWidth="1"/>
    <col min="9" max="9" width="16.140625" style="1" customWidth="1"/>
    <col min="10" max="10" width="18.42578125" style="6" customWidth="1"/>
    <col min="11" max="11" width="12.85546875" style="1" customWidth="1"/>
    <col min="12" max="16384" width="9.140625" style="1"/>
  </cols>
  <sheetData>
    <row r="1" spans="1:11" ht="32.25" customHeight="1" x14ac:dyDescent="0.25">
      <c r="A1" s="31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7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8" customFormat="1" x14ac:dyDescent="0.25">
      <c r="B3" s="8" t="s">
        <v>7</v>
      </c>
      <c r="C3" s="8" t="s">
        <v>17</v>
      </c>
      <c r="D3" s="8" t="s">
        <v>18</v>
      </c>
      <c r="E3" s="8" t="s">
        <v>19</v>
      </c>
      <c r="F3" s="8" t="s">
        <v>22</v>
      </c>
      <c r="G3" s="8" t="s">
        <v>24</v>
      </c>
      <c r="H3" s="10" t="s">
        <v>25</v>
      </c>
      <c r="I3" s="8" t="s">
        <v>26</v>
      </c>
      <c r="J3" s="12" t="s">
        <v>27</v>
      </c>
      <c r="K3" s="8" t="s">
        <v>28</v>
      </c>
    </row>
    <row r="4" spans="1:11" s="3" customFormat="1" ht="63" x14ac:dyDescent="0.25">
      <c r="A4" s="3" t="s">
        <v>15</v>
      </c>
      <c r="B4" s="3" t="s">
        <v>42</v>
      </c>
      <c r="C4" s="3" t="s">
        <v>0</v>
      </c>
      <c r="D4" s="3" t="s">
        <v>16</v>
      </c>
      <c r="E4" s="3" t="s">
        <v>20</v>
      </c>
      <c r="F4" s="3" t="s">
        <v>21</v>
      </c>
      <c r="G4" s="3" t="s">
        <v>23</v>
      </c>
      <c r="H4" s="11" t="s">
        <v>12</v>
      </c>
      <c r="I4" s="3" t="s">
        <v>13</v>
      </c>
      <c r="J4" s="13" t="s">
        <v>29</v>
      </c>
      <c r="K4" s="3" t="s">
        <v>30</v>
      </c>
    </row>
    <row r="6" spans="1:11" x14ac:dyDescent="0.25">
      <c r="A6" s="1" t="s">
        <v>34</v>
      </c>
      <c r="B6" s="1" t="s">
        <v>1</v>
      </c>
      <c r="C6" s="1">
        <v>0</v>
      </c>
      <c r="D6" s="6">
        <v>0</v>
      </c>
      <c r="E6" s="15">
        <f>+C6*D6</f>
        <v>0</v>
      </c>
      <c r="F6" s="4" t="s">
        <v>7</v>
      </c>
      <c r="G6" s="16">
        <f>SUM(G7,G8)</f>
        <v>0</v>
      </c>
      <c r="H6" s="5">
        <v>0</v>
      </c>
      <c r="I6" s="14">
        <v>3.12</v>
      </c>
      <c r="J6" s="6">
        <f>+H6*I6</f>
        <v>0</v>
      </c>
      <c r="K6" s="7">
        <f>+G6+J6</f>
        <v>0</v>
      </c>
    </row>
    <row r="7" spans="1:11" x14ac:dyDescent="0.25">
      <c r="B7" s="1" t="s">
        <v>10</v>
      </c>
      <c r="D7" s="6"/>
      <c r="E7" s="5">
        <v>0</v>
      </c>
      <c r="F7" s="4">
        <v>0.3</v>
      </c>
      <c r="G7" s="7">
        <f>+E7*F7</f>
        <v>0</v>
      </c>
      <c r="I7" s="14"/>
      <c r="K7" s="7"/>
    </row>
    <row r="8" spans="1:11" x14ac:dyDescent="0.25">
      <c r="B8" s="1" t="s">
        <v>11</v>
      </c>
      <c r="D8" s="6"/>
      <c r="E8" s="5">
        <v>0</v>
      </c>
      <c r="F8" s="4">
        <v>0.25</v>
      </c>
      <c r="G8" s="7">
        <f>+E8*F8</f>
        <v>0</v>
      </c>
      <c r="I8" s="14"/>
      <c r="K8" s="7"/>
    </row>
    <row r="9" spans="1:11" x14ac:dyDescent="0.25">
      <c r="D9" s="6"/>
      <c r="E9" s="5"/>
      <c r="F9" s="4"/>
      <c r="G9" s="7"/>
      <c r="I9" s="14"/>
    </row>
    <row r="10" spans="1:11" x14ac:dyDescent="0.25">
      <c r="A10" s="1" t="s">
        <v>35</v>
      </c>
      <c r="B10" s="1" t="s">
        <v>2</v>
      </c>
      <c r="C10" s="1">
        <v>0</v>
      </c>
      <c r="D10" s="6">
        <v>0</v>
      </c>
      <c r="E10" s="15">
        <f>+C10*D10</f>
        <v>0</v>
      </c>
      <c r="F10" s="4" t="s">
        <v>7</v>
      </c>
      <c r="G10" s="16">
        <f>SUM(G11,G12)</f>
        <v>0</v>
      </c>
      <c r="H10" s="5">
        <v>0</v>
      </c>
      <c r="I10" s="14">
        <v>0.33</v>
      </c>
      <c r="J10" s="6">
        <f>+H10*I10</f>
        <v>0</v>
      </c>
      <c r="K10" s="7">
        <f>+G10+J10</f>
        <v>0</v>
      </c>
    </row>
    <row r="11" spans="1:11" x14ac:dyDescent="0.25">
      <c r="B11" s="1" t="s">
        <v>10</v>
      </c>
      <c r="D11" s="6"/>
      <c r="E11" s="5">
        <v>0</v>
      </c>
      <c r="F11" s="4">
        <v>0.25</v>
      </c>
      <c r="G11" s="7">
        <f>+E11*F11</f>
        <v>0</v>
      </c>
      <c r="I11" s="14"/>
      <c r="K11" s="7"/>
    </row>
    <row r="12" spans="1:11" x14ac:dyDescent="0.25">
      <c r="B12" s="1" t="s">
        <v>11</v>
      </c>
      <c r="D12" s="6"/>
      <c r="E12" s="5">
        <v>0</v>
      </c>
      <c r="F12" s="4">
        <v>0.15</v>
      </c>
      <c r="G12" s="7">
        <f>+E12*F12</f>
        <v>0</v>
      </c>
      <c r="I12" s="14"/>
      <c r="K12" s="7"/>
    </row>
    <row r="13" spans="1:11" x14ac:dyDescent="0.25">
      <c r="D13" s="6"/>
      <c r="E13" s="5"/>
      <c r="F13" s="4"/>
      <c r="G13" s="7"/>
      <c r="I13" s="14"/>
    </row>
    <row r="14" spans="1:11" x14ac:dyDescent="0.25">
      <c r="A14" s="1" t="s">
        <v>36</v>
      </c>
      <c r="B14" s="1" t="s">
        <v>3</v>
      </c>
      <c r="C14" s="1">
        <v>0</v>
      </c>
      <c r="D14" s="6">
        <v>0</v>
      </c>
      <c r="E14" s="5">
        <f>+C14*D14</f>
        <v>0</v>
      </c>
      <c r="F14" s="4">
        <v>0.25</v>
      </c>
      <c r="G14" s="7">
        <f>+E14*F14</f>
        <v>0</v>
      </c>
      <c r="H14" s="5">
        <v>0</v>
      </c>
      <c r="I14" s="14">
        <v>0.32700000000000001</v>
      </c>
      <c r="J14" s="6">
        <f>+H14*I14</f>
        <v>0</v>
      </c>
      <c r="K14" s="7">
        <f>+G14+J14</f>
        <v>0</v>
      </c>
    </row>
    <row r="15" spans="1:11" x14ac:dyDescent="0.25">
      <c r="D15" s="6"/>
      <c r="E15" s="5"/>
      <c r="F15" s="4"/>
      <c r="G15" s="7"/>
      <c r="I15" s="14"/>
    </row>
    <row r="16" spans="1:11" x14ac:dyDescent="0.25">
      <c r="A16" s="1" t="s">
        <v>37</v>
      </c>
      <c r="B16" s="1" t="s">
        <v>4</v>
      </c>
      <c r="C16" s="1">
        <v>0</v>
      </c>
      <c r="D16" s="6">
        <v>0</v>
      </c>
      <c r="E16" s="5">
        <f>+C16*D16</f>
        <v>0</v>
      </c>
      <c r="F16" s="4">
        <v>0.25</v>
      </c>
      <c r="G16" s="7">
        <f>+E16*F16</f>
        <v>0</v>
      </c>
      <c r="H16" s="5">
        <v>0</v>
      </c>
      <c r="I16" s="14">
        <v>0.48299999999999998</v>
      </c>
      <c r="J16" s="6">
        <f>+H16*I16</f>
        <v>0</v>
      </c>
      <c r="K16" s="7">
        <f>+G16+J16</f>
        <v>0</v>
      </c>
    </row>
    <row r="17" spans="1:11" x14ac:dyDescent="0.25">
      <c r="D17" s="6"/>
      <c r="E17" s="5"/>
      <c r="F17" s="4"/>
      <c r="G17" s="7"/>
      <c r="I17" s="14"/>
    </row>
    <row r="18" spans="1:11" x14ac:dyDescent="0.25">
      <c r="A18" s="9" t="s">
        <v>38</v>
      </c>
      <c r="B18" s="1" t="s">
        <v>5</v>
      </c>
      <c r="C18" s="1">
        <v>0</v>
      </c>
      <c r="D18" s="6">
        <v>0</v>
      </c>
      <c r="E18" s="5">
        <f>+C18*D18</f>
        <v>0</v>
      </c>
      <c r="F18" s="4">
        <v>0.35</v>
      </c>
      <c r="G18" s="7">
        <f>+E18*F18</f>
        <v>0</v>
      </c>
      <c r="H18" s="5">
        <v>0</v>
      </c>
      <c r="I18" s="14">
        <v>0.17</v>
      </c>
      <c r="J18" s="6">
        <f>+H18*I18</f>
        <v>0</v>
      </c>
      <c r="K18" s="7">
        <f>+G18+J18</f>
        <v>0</v>
      </c>
    </row>
    <row r="19" spans="1:11" x14ac:dyDescent="0.25">
      <c r="D19" s="6"/>
      <c r="E19" s="5"/>
      <c r="F19" s="4"/>
      <c r="G19" s="7"/>
      <c r="I19" s="14"/>
    </row>
    <row r="20" spans="1:11" x14ac:dyDescent="0.25">
      <c r="A20" s="9" t="s">
        <v>39</v>
      </c>
      <c r="B20" s="1" t="s">
        <v>6</v>
      </c>
      <c r="C20" s="1">
        <v>0</v>
      </c>
      <c r="D20" s="6">
        <v>0</v>
      </c>
      <c r="E20" s="5">
        <f>+C20*D20</f>
        <v>0</v>
      </c>
      <c r="F20" s="4">
        <v>3</v>
      </c>
      <c r="G20" s="7">
        <f>+E20*F20</f>
        <v>0</v>
      </c>
      <c r="H20" s="5">
        <v>0</v>
      </c>
      <c r="I20" s="14">
        <v>0.27300000000000002</v>
      </c>
      <c r="J20" s="6">
        <f>+H20*I20</f>
        <v>0</v>
      </c>
      <c r="K20" s="7">
        <f>+G20+J20</f>
        <v>0</v>
      </c>
    </row>
    <row r="21" spans="1:11" x14ac:dyDescent="0.25">
      <c r="D21" s="6"/>
      <c r="E21" s="5"/>
      <c r="F21" s="4"/>
      <c r="G21" s="7"/>
      <c r="I21" s="14"/>
    </row>
    <row r="22" spans="1:11" x14ac:dyDescent="0.25">
      <c r="A22" s="1" t="s">
        <v>40</v>
      </c>
      <c r="B22" s="1" t="s">
        <v>33</v>
      </c>
      <c r="C22" s="1">
        <v>0</v>
      </c>
      <c r="D22" s="6">
        <v>0</v>
      </c>
      <c r="E22" s="5">
        <f>+C22*D22</f>
        <v>0</v>
      </c>
      <c r="F22" s="4">
        <v>0.3</v>
      </c>
      <c r="G22" s="7">
        <f>+E22*F22</f>
        <v>0</v>
      </c>
      <c r="H22" s="5">
        <v>0</v>
      </c>
      <c r="I22" s="14">
        <v>0.26600000000000001</v>
      </c>
      <c r="J22" s="6">
        <f>+H22*I22</f>
        <v>0</v>
      </c>
      <c r="K22" s="7">
        <f>+G22+J22</f>
        <v>0</v>
      </c>
    </row>
    <row r="23" spans="1:11" x14ac:dyDescent="0.25">
      <c r="E23" s="5"/>
      <c r="F23" s="4"/>
      <c r="I23" s="4"/>
    </row>
    <row r="24" spans="1:11" x14ac:dyDescent="0.25">
      <c r="B24" s="2" t="s">
        <v>9</v>
      </c>
      <c r="C24" s="1" t="s">
        <v>7</v>
      </c>
      <c r="D24" s="5"/>
      <c r="E24" s="5">
        <f>SUM(E6,E10,E14,E16,E18,E20,E22)</f>
        <v>0</v>
      </c>
      <c r="F24" s="4" t="s">
        <v>7</v>
      </c>
      <c r="G24" s="7">
        <f>SUM(G22,G20,G18,G16,G14,G10,G6)</f>
        <v>0</v>
      </c>
      <c r="I24" s="4" t="s">
        <v>7</v>
      </c>
      <c r="J24" s="6">
        <f>SUM(J6:J22)</f>
        <v>0</v>
      </c>
      <c r="K24" s="7">
        <f>SUM(K6:K22)</f>
        <v>0</v>
      </c>
    </row>
    <row r="25" spans="1:11" x14ac:dyDescent="0.25">
      <c r="E25" s="5"/>
      <c r="F25" s="4"/>
      <c r="I25" s="4"/>
    </row>
    <row r="26" spans="1:11" x14ac:dyDescent="0.25">
      <c r="B26" s="1" t="s">
        <v>7</v>
      </c>
      <c r="E26" s="6"/>
      <c r="G26" s="1" t="s">
        <v>7</v>
      </c>
    </row>
    <row r="28" spans="1:11" x14ac:dyDescent="0.25">
      <c r="B28" s="1" t="s">
        <v>7</v>
      </c>
      <c r="C28" s="1" t="s">
        <v>7</v>
      </c>
    </row>
    <row r="30" spans="1:11" x14ac:dyDescent="0.25">
      <c r="B30" s="1" t="s">
        <v>7</v>
      </c>
      <c r="E30" s="1" t="s">
        <v>7</v>
      </c>
    </row>
    <row r="32" spans="1:11" x14ac:dyDescent="0.25">
      <c r="B32" s="1" t="s">
        <v>7</v>
      </c>
    </row>
    <row r="34" spans="2:4" x14ac:dyDescent="0.25">
      <c r="B34" s="1" t="s">
        <v>7</v>
      </c>
      <c r="D34" s="1" t="s">
        <v>7</v>
      </c>
    </row>
  </sheetData>
  <mergeCells count="1">
    <mergeCell ref="A1:K2"/>
  </mergeCells>
  <phoneticPr fontId="0" type="noConversion"/>
  <printOptions gridLines="1"/>
  <pageMargins left="0.75" right="0.75" top="1" bottom="1" header="0.5" footer="0.5"/>
  <pageSetup scale="52" orientation="landscape" horizontalDpi="20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GSM-102</vt:lpstr>
      <vt:lpstr>SCGP</vt:lpstr>
      <vt:lpstr>Sheet2</vt:lpstr>
      <vt:lpstr>Sheet3</vt:lpstr>
    </vt:vector>
  </TitlesOfParts>
  <Company>FAS/USDA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Connie.Ehrhart</cp:lastModifiedBy>
  <cp:lastPrinted>2014-02-27T13:25:43Z</cp:lastPrinted>
  <dcterms:created xsi:type="dcterms:W3CDTF">2001-12-04T13:12:20Z</dcterms:created>
  <dcterms:modified xsi:type="dcterms:W3CDTF">2014-05-08T18:25:56Z</dcterms:modified>
</cp:coreProperties>
</file>