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1340" windowHeight="6795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45621"/>
</workbook>
</file>

<file path=xl/calcChain.xml><?xml version="1.0" encoding="utf-8"?>
<calcChain xmlns="http://schemas.openxmlformats.org/spreadsheetml/2006/main">
  <c r="H6" i="2" l="1"/>
  <c r="I6" i="2" s="1"/>
  <c r="J6" i="2" s="1"/>
  <c r="E14" i="2"/>
  <c r="H14" i="2" s="1"/>
  <c r="E15" i="2"/>
  <c r="H15" i="2" s="1"/>
  <c r="E16" i="2"/>
  <c r="H16" i="2" s="1"/>
  <c r="E38" i="2"/>
  <c r="H38" i="2" s="1"/>
  <c r="E37" i="2"/>
  <c r="E35" i="2"/>
  <c r="H35" i="2" s="1"/>
  <c r="E28" i="2"/>
  <c r="E17" i="2"/>
  <c r="H17" i="2" s="1"/>
  <c r="H37" i="2"/>
  <c r="I37" i="2" s="1"/>
  <c r="J37" i="2" s="1"/>
  <c r="H28" i="2"/>
  <c r="I28" i="2" s="1"/>
  <c r="J28" i="2" s="1"/>
  <c r="J9" i="2"/>
  <c r="H8" i="2"/>
  <c r="I8" i="2" s="1"/>
  <c r="J8" i="2" s="1"/>
  <c r="E11" i="2"/>
  <c r="H11" i="2" s="1"/>
  <c r="E10" i="2"/>
  <c r="H10" i="2" s="1"/>
  <c r="E34" i="2"/>
  <c r="H34" i="2" s="1"/>
  <c r="E13" i="2"/>
  <c r="H13" i="2" s="1"/>
  <c r="E7" i="2"/>
  <c r="H7" i="2"/>
  <c r="E12" i="2"/>
  <c r="H12" i="2" s="1"/>
  <c r="E29" i="2"/>
  <c r="H29" i="2" s="1"/>
  <c r="I29" i="2" s="1"/>
  <c r="J29" i="2" s="1"/>
  <c r="E26" i="2"/>
  <c r="H26" i="2" s="1"/>
  <c r="E21" i="2"/>
  <c r="H21" i="2"/>
  <c r="I21" i="2" s="1"/>
  <c r="J21" i="2" s="1"/>
  <c r="E24" i="2"/>
  <c r="H24" i="2" s="1"/>
  <c r="E22" i="2"/>
  <c r="H22" i="2" s="1"/>
  <c r="E23" i="2"/>
  <c r="H23" i="2" s="1"/>
  <c r="E25" i="2"/>
  <c r="H25" i="2"/>
  <c r="I25" i="2" s="1"/>
  <c r="J25" i="2" s="1"/>
  <c r="E36" i="2"/>
  <c r="H36" i="2" s="1"/>
  <c r="E32" i="2"/>
  <c r="H32" i="2" s="1"/>
  <c r="I32" i="2" s="1"/>
  <c r="J32" i="2" s="1"/>
  <c r="E33" i="2"/>
  <c r="H33" i="2" s="1"/>
  <c r="E30" i="2"/>
  <c r="H30" i="2"/>
  <c r="I30" i="2" s="1"/>
  <c r="J30" i="2" s="1"/>
  <c r="E18" i="2"/>
  <c r="H18" i="2" s="1"/>
  <c r="E19" i="2"/>
  <c r="H19" i="2" s="1"/>
  <c r="E20" i="2"/>
  <c r="H20" i="2" s="1"/>
  <c r="E27" i="2"/>
  <c r="H27" i="2"/>
  <c r="J27" i="2" s="1"/>
  <c r="E31" i="2"/>
  <c r="H31" i="2" s="1"/>
  <c r="I7" i="2"/>
  <c r="J7" i="2" s="1"/>
  <c r="I27" i="2"/>
  <c r="I19" i="2" l="1"/>
  <c r="J19" i="2" s="1"/>
  <c r="I22" i="2"/>
  <c r="J22" i="2"/>
  <c r="E39" i="2"/>
  <c r="I31" i="2"/>
  <c r="J31" i="2" s="1"/>
  <c r="I36" i="2"/>
  <c r="J36" i="2" s="1"/>
  <c r="I12" i="2"/>
  <c r="J12" i="2" s="1"/>
  <c r="I34" i="2"/>
  <c r="J34" i="2" s="1"/>
  <c r="I17" i="2"/>
  <c r="J17" i="2" s="1"/>
  <c r="I38" i="2"/>
  <c r="J38" i="2" s="1"/>
  <c r="I20" i="2"/>
  <c r="J20" i="2" s="1"/>
  <c r="I23" i="2"/>
  <c r="J23" i="2" s="1"/>
  <c r="I14" i="2"/>
  <c r="J14" i="2" s="1"/>
  <c r="I18" i="2"/>
  <c r="J18" i="2" s="1"/>
  <c r="I24" i="2"/>
  <c r="J24" i="2" s="1"/>
  <c r="I35" i="2"/>
  <c r="J35" i="2" s="1"/>
  <c r="J15" i="2"/>
  <c r="I15" i="2"/>
  <c r="I33" i="2"/>
  <c r="J33" i="2" s="1"/>
  <c r="I26" i="2"/>
  <c r="J26" i="2" s="1"/>
  <c r="I10" i="2"/>
  <c r="J10" i="2" s="1"/>
  <c r="I16" i="2"/>
  <c r="J16" i="2" s="1"/>
  <c r="I13" i="2"/>
  <c r="J13" i="2" s="1"/>
  <c r="I11" i="2"/>
  <c r="H39" i="2"/>
  <c r="I39" i="2" l="1"/>
  <c r="J11" i="2"/>
  <c r="J39" i="2" s="1"/>
</calcChain>
</file>

<file path=xl/sharedStrings.xml><?xml version="1.0" encoding="utf-8"?>
<sst xmlns="http://schemas.openxmlformats.org/spreadsheetml/2006/main" count="36" uniqueCount="34">
  <si>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</si>
  <si>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</si>
  <si>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</si>
  <si>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</si>
  <si>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</si>
  <si>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</si>
  <si>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</si>
  <si>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</si>
  <si>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</si>
  <si>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</si>
  <si>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</si>
  <si>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</si>
  <si>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</si>
  <si>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</si>
  <si>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</si>
  <si>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</si>
  <si>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</si>
  <si>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</si>
  <si>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</si>
  <si>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</si>
  <si>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</si>
  <si>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</si>
  <si>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</si>
  <si>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</si>
  <si>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</si>
  <si>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</si>
  <si>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</si>
  <si>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</si>
  <si>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</si>
  <si>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OMB Control No.
0579-XXXX</t>
  </si>
  <si>
    <t xml:space="preserve"> </t>
  </si>
  <si>
    <t>phytosanitary certificates</t>
  </si>
  <si>
    <t>GS-13</t>
  </si>
  <si>
    <t>production site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</si>
</sst>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14" workbookViewId="0">
      <selection activeCell="H13" sqref="H13"/>
    </sheetView>
  </sheetViews>
  <sheetFormatPr defaultRowHeight="12.75" x14ac:dyDescent="0.2"/>
  <cols>
    <col min="2" max="2" width="41.7109375" customWidth="1"/>
    <col min="4" max="4" width="9.140625" style="9"/>
    <col min="5" max="5" width="9.140625" style="7"/>
    <col min="6" max="6" width="9.140625" style="12"/>
    <col min="7" max="7" width="12.28515625" style="4" customWidth="1"/>
    <col min="8" max="8" width="9.140625" style="7"/>
    <col min="9" max="10" width="9.140625" style="15"/>
  </cols>
  <sheetData>
    <row r="1" spans="1:11" ht="30" customHeight="1" x14ac:dyDescent="0.2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5" customHeight="1" x14ac:dyDescent="0.2">
      <c r="A2" s="43"/>
      <c r="B2" s="44"/>
      <c r="C2" s="44"/>
      <c r="D2" s="44"/>
      <c r="E2" s="44"/>
      <c r="F2" s="44"/>
      <c r="G2" s="44"/>
      <c r="H2" s="50" t="s">
        <v>29</v>
      </c>
      <c r="I2" s="51"/>
      <c r="J2" s="16"/>
      <c r="K2" s="8"/>
    </row>
    <row r="3" spans="1:11" ht="33.950000000000003" customHeight="1" x14ac:dyDescent="0.2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/>
      <c r="C6" s="5"/>
      <c r="D6" s="29"/>
      <c r="E6" s="5">
        <v>0</v>
      </c>
      <c r="F6" s="21"/>
      <c r="G6" s="25"/>
      <c r="H6" s="26">
        <f>+E6*G6</f>
        <v>0</v>
      </c>
      <c r="I6" s="26">
        <f t="shared" ref="I6:I17" si="0">+H6*0.139</f>
        <v>0</v>
      </c>
      <c r="J6" s="26">
        <f t="shared" ref="J6:J17" si="1">+H6+I6</f>
        <v>0</v>
      </c>
      <c r="K6" s="2"/>
    </row>
    <row r="7" spans="1:11" x14ac:dyDescent="0.2">
      <c r="A7" s="2"/>
      <c r="B7" s="2"/>
      <c r="C7" s="5"/>
      <c r="D7" s="29"/>
      <c r="E7" s="5">
        <f t="shared" ref="E7:E17" si="2">+C7*D7</f>
        <v>0</v>
      </c>
      <c r="F7" s="21"/>
      <c r="G7" s="25"/>
      <c r="H7" s="26">
        <f t="shared" ref="H7:H17" si="3">+E7*G7</f>
        <v>0</v>
      </c>
      <c r="I7" s="26">
        <f t="shared" si="0"/>
        <v>0</v>
      </c>
      <c r="J7" s="26">
        <f t="shared" si="1"/>
        <v>0</v>
      </c>
      <c r="K7" s="2"/>
    </row>
    <row r="8" spans="1:11" s="31" customFormat="1" x14ac:dyDescent="0.2">
      <c r="A8" s="30"/>
      <c r="B8" s="30"/>
      <c r="C8" s="32"/>
      <c r="D8" s="33"/>
      <c r="E8" s="32">
        <v>0.16</v>
      </c>
      <c r="F8" s="34"/>
      <c r="G8" s="35"/>
      <c r="H8" s="36">
        <f t="shared" si="3"/>
        <v>0</v>
      </c>
      <c r="I8" s="36">
        <f t="shared" si="0"/>
        <v>0</v>
      </c>
      <c r="J8" s="36">
        <f t="shared" si="1"/>
        <v>0</v>
      </c>
      <c r="K8" s="30"/>
    </row>
    <row r="9" spans="1:11" s="31" customFormat="1" x14ac:dyDescent="0.2">
      <c r="A9" s="30"/>
      <c r="B9" s="30"/>
      <c r="C9" s="32" t="s">
        <v>30</v>
      </c>
      <c r="D9" s="33" t="s">
        <v>30</v>
      </c>
      <c r="E9" s="32">
        <v>0.16</v>
      </c>
      <c r="F9" s="34"/>
      <c r="G9" s="35"/>
      <c r="H9" s="36">
        <v>0</v>
      </c>
      <c r="I9" s="36">
        <v>0</v>
      </c>
      <c r="J9" s="36">
        <f t="shared" si="1"/>
        <v>0</v>
      </c>
      <c r="K9" s="30"/>
    </row>
    <row r="10" spans="1:11" s="31" customFormat="1" x14ac:dyDescent="0.2">
      <c r="A10" s="30"/>
      <c r="B10" s="2"/>
      <c r="C10" s="5"/>
      <c r="D10" s="29"/>
      <c r="E10" s="5">
        <f t="shared" si="2"/>
        <v>0</v>
      </c>
      <c r="F10" s="21"/>
      <c r="G10" s="25"/>
      <c r="H10" s="26">
        <f t="shared" si="3"/>
        <v>0</v>
      </c>
      <c r="I10" s="26">
        <f t="shared" si="0"/>
        <v>0</v>
      </c>
      <c r="J10" s="26">
        <f t="shared" si="1"/>
        <v>0</v>
      </c>
      <c r="K10" s="2"/>
    </row>
    <row r="11" spans="1:11" s="31" customFormat="1" x14ac:dyDescent="0.2">
      <c r="A11" s="30"/>
      <c r="B11" s="2" t="s">
        <v>31</v>
      </c>
      <c r="C11" s="5">
        <v>26</v>
      </c>
      <c r="D11" s="29">
        <v>0.5</v>
      </c>
      <c r="E11" s="5">
        <f t="shared" si="2"/>
        <v>13</v>
      </c>
      <c r="F11" s="21" t="s">
        <v>32</v>
      </c>
      <c r="G11" s="25">
        <v>46.93</v>
      </c>
      <c r="H11" s="26">
        <f t="shared" si="3"/>
        <v>610.09</v>
      </c>
      <c r="I11" s="26">
        <f t="shared" si="0"/>
        <v>84.802510000000012</v>
      </c>
      <c r="J11" s="26">
        <f t="shared" si="1"/>
        <v>694.89251000000002</v>
      </c>
      <c r="K11" s="2"/>
    </row>
    <row r="12" spans="1:11" x14ac:dyDescent="0.2">
      <c r="A12" s="2"/>
      <c r="B12" s="2"/>
      <c r="C12" s="5"/>
      <c r="D12" s="29"/>
      <c r="E12" s="5">
        <f t="shared" si="2"/>
        <v>0</v>
      </c>
      <c r="F12" s="21"/>
      <c r="G12" s="25"/>
      <c r="H12" s="26">
        <f t="shared" si="3"/>
        <v>0</v>
      </c>
      <c r="I12" s="26">
        <f t="shared" si="0"/>
        <v>0</v>
      </c>
      <c r="J12" s="26">
        <f t="shared" si="1"/>
        <v>0</v>
      </c>
      <c r="K12" s="2"/>
    </row>
    <row r="13" spans="1:11" x14ac:dyDescent="0.2">
      <c r="A13" s="2"/>
      <c r="B13" s="2" t="s">
        <v>33</v>
      </c>
      <c r="C13" s="5">
        <v>5</v>
      </c>
      <c r="D13" s="29">
        <v>0.5</v>
      </c>
      <c r="E13" s="5">
        <f t="shared" si="2"/>
        <v>2.5</v>
      </c>
      <c r="F13" s="21" t="s">
        <v>32</v>
      </c>
      <c r="G13" s="25">
        <v>46.93</v>
      </c>
      <c r="H13" s="26">
        <f t="shared" si="3"/>
        <v>117.325</v>
      </c>
      <c r="I13" s="26">
        <f t="shared" si="0"/>
        <v>16.308175000000002</v>
      </c>
      <c r="J13" s="26">
        <f t="shared" si="1"/>
        <v>133.63317499999999</v>
      </c>
      <c r="K13" s="2"/>
    </row>
    <row r="14" spans="1:11" s="31" customFormat="1" x14ac:dyDescent="0.2">
      <c r="A14" s="30"/>
      <c r="B14" s="30"/>
      <c r="C14" s="32"/>
      <c r="D14" s="33"/>
      <c r="E14" s="32">
        <f t="shared" si="2"/>
        <v>0</v>
      </c>
      <c r="F14" s="34"/>
      <c r="G14" s="35"/>
      <c r="H14" s="36">
        <f t="shared" si="3"/>
        <v>0</v>
      </c>
      <c r="I14" s="36">
        <f t="shared" si="0"/>
        <v>0</v>
      </c>
      <c r="J14" s="36">
        <f t="shared" si="1"/>
        <v>0</v>
      </c>
      <c r="K14" s="30"/>
    </row>
    <row r="15" spans="1:11" s="31" customFormat="1" x14ac:dyDescent="0.2">
      <c r="A15" s="30"/>
      <c r="B15" s="30"/>
      <c r="C15" s="32"/>
      <c r="D15" s="33"/>
      <c r="E15" s="32">
        <f t="shared" si="2"/>
        <v>0</v>
      </c>
      <c r="F15" s="34"/>
      <c r="G15" s="35"/>
      <c r="H15" s="36">
        <f t="shared" si="3"/>
        <v>0</v>
      </c>
      <c r="I15" s="36">
        <f t="shared" si="0"/>
        <v>0</v>
      </c>
      <c r="J15" s="36">
        <f t="shared" si="1"/>
        <v>0</v>
      </c>
      <c r="K15" s="30"/>
    </row>
    <row r="16" spans="1:11" x14ac:dyDescent="0.2">
      <c r="A16" s="30"/>
      <c r="B16" s="30"/>
      <c r="C16" s="32"/>
      <c r="D16" s="33"/>
      <c r="E16" s="32">
        <f t="shared" si="2"/>
        <v>0</v>
      </c>
      <c r="F16" s="34"/>
      <c r="G16" s="35"/>
      <c r="H16" s="36">
        <f t="shared" si="3"/>
        <v>0</v>
      </c>
      <c r="I16" s="36">
        <f t="shared" si="0"/>
        <v>0</v>
      </c>
      <c r="J16" s="36">
        <f t="shared" si="1"/>
        <v>0</v>
      </c>
      <c r="K16" s="30"/>
    </row>
    <row r="17" spans="1:11" s="31" customFormat="1" x14ac:dyDescent="0.2">
      <c r="A17" s="30"/>
      <c r="B17" s="30"/>
      <c r="C17" s="32"/>
      <c r="D17" s="33"/>
      <c r="E17" s="32">
        <f t="shared" si="2"/>
        <v>0</v>
      </c>
      <c r="F17" s="34"/>
      <c r="G17" s="35"/>
      <c r="H17" s="36">
        <f t="shared" si="3"/>
        <v>0</v>
      </c>
      <c r="I17" s="36">
        <f t="shared" si="0"/>
        <v>0</v>
      </c>
      <c r="J17" s="36">
        <f t="shared" si="1"/>
        <v>0</v>
      </c>
      <c r="K17" s="30"/>
    </row>
    <row r="18" spans="1:11" s="31" customFormat="1" x14ac:dyDescent="0.2">
      <c r="A18" s="2"/>
      <c r="B18" s="2"/>
      <c r="C18" s="5"/>
      <c r="D18" s="29"/>
      <c r="E18" s="5">
        <f t="shared" ref="E18:E28" si="4">+C18*D18</f>
        <v>0</v>
      </c>
      <c r="F18" s="21"/>
      <c r="G18" s="25"/>
      <c r="H18" s="26">
        <f t="shared" ref="H18:H27" si="5">+E18*G18</f>
        <v>0</v>
      </c>
      <c r="I18" s="26">
        <f t="shared" ref="I18:I27" si="6">+H18*0.139</f>
        <v>0</v>
      </c>
      <c r="J18" s="26">
        <f t="shared" ref="J18:J27" si="7">+H18+I18</f>
        <v>0</v>
      </c>
      <c r="K18" s="2"/>
    </row>
    <row r="19" spans="1:11" s="31" customFormat="1" x14ac:dyDescent="0.2">
      <c r="A19" s="2"/>
      <c r="B19" s="2"/>
      <c r="C19" s="5"/>
      <c r="D19" s="29"/>
      <c r="E19" s="5">
        <f t="shared" si="4"/>
        <v>0</v>
      </c>
      <c r="F19" s="21"/>
      <c r="G19" s="25"/>
      <c r="H19" s="26">
        <f t="shared" si="5"/>
        <v>0</v>
      </c>
      <c r="I19" s="26">
        <f t="shared" si="6"/>
        <v>0</v>
      </c>
      <c r="J19" s="26">
        <f t="shared" si="7"/>
        <v>0</v>
      </c>
      <c r="K19" s="2"/>
    </row>
    <row r="20" spans="1:11" s="31" customFormat="1" x14ac:dyDescent="0.2">
      <c r="A20" s="2"/>
      <c r="B20" s="2"/>
      <c r="C20" s="5"/>
      <c r="D20" s="29"/>
      <c r="E20" s="5">
        <f t="shared" si="4"/>
        <v>0</v>
      </c>
      <c r="F20" s="21"/>
      <c r="G20" s="25"/>
      <c r="H20" s="26">
        <f t="shared" si="5"/>
        <v>0</v>
      </c>
      <c r="I20" s="26">
        <f t="shared" si="6"/>
        <v>0</v>
      </c>
      <c r="J20" s="26">
        <f t="shared" si="7"/>
        <v>0</v>
      </c>
      <c r="K20" s="2"/>
    </row>
    <row r="21" spans="1:11" s="31" customFormat="1" x14ac:dyDescent="0.2">
      <c r="A21" s="2"/>
      <c r="B21" s="2"/>
      <c r="C21" s="5"/>
      <c r="D21" s="29"/>
      <c r="E21" s="5">
        <f t="shared" si="4"/>
        <v>0</v>
      </c>
      <c r="F21" s="21"/>
      <c r="G21" s="25"/>
      <c r="H21" s="26">
        <f t="shared" si="5"/>
        <v>0</v>
      </c>
      <c r="I21" s="26">
        <f t="shared" si="6"/>
        <v>0</v>
      </c>
      <c r="J21" s="26">
        <f t="shared" si="7"/>
        <v>0</v>
      </c>
      <c r="K21" s="2"/>
    </row>
    <row r="22" spans="1:11" s="31" customFormat="1" x14ac:dyDescent="0.2">
      <c r="A22" s="2"/>
      <c r="B22" s="2"/>
      <c r="C22" s="5"/>
      <c r="D22" s="29"/>
      <c r="E22" s="5">
        <f t="shared" si="4"/>
        <v>0</v>
      </c>
      <c r="F22" s="21"/>
      <c r="G22" s="25"/>
      <c r="H22" s="26">
        <f t="shared" si="5"/>
        <v>0</v>
      </c>
      <c r="I22" s="26">
        <f t="shared" si="6"/>
        <v>0</v>
      </c>
      <c r="J22" s="26">
        <f t="shared" si="7"/>
        <v>0</v>
      </c>
      <c r="K22" s="2"/>
    </row>
    <row r="23" spans="1:11" s="31" customFormat="1" x14ac:dyDescent="0.2">
      <c r="A23" s="2"/>
      <c r="B23" s="2"/>
      <c r="C23" s="5"/>
      <c r="D23" s="29"/>
      <c r="E23" s="5">
        <f t="shared" si="4"/>
        <v>0</v>
      </c>
      <c r="F23" s="21"/>
      <c r="G23" s="25"/>
      <c r="H23" s="26">
        <f t="shared" si="5"/>
        <v>0</v>
      </c>
      <c r="I23" s="26">
        <f t="shared" si="6"/>
        <v>0</v>
      </c>
      <c r="J23" s="26">
        <f t="shared" si="7"/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4"/>
        <v>0</v>
      </c>
      <c r="F24" s="21"/>
      <c r="G24" s="25"/>
      <c r="H24" s="26">
        <f t="shared" si="5"/>
        <v>0</v>
      </c>
      <c r="I24" s="26">
        <f t="shared" si="6"/>
        <v>0</v>
      </c>
      <c r="J24" s="26">
        <f t="shared" si="7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4"/>
        <v>0</v>
      </c>
      <c r="F25" s="21"/>
      <c r="G25" s="25"/>
      <c r="H25" s="26">
        <f t="shared" si="5"/>
        <v>0</v>
      </c>
      <c r="I25" s="26">
        <f t="shared" si="6"/>
        <v>0</v>
      </c>
      <c r="J25" s="26">
        <f t="shared" si="7"/>
        <v>0</v>
      </c>
      <c r="K25" s="2"/>
    </row>
    <row r="26" spans="1:11" x14ac:dyDescent="0.2">
      <c r="A26" s="2"/>
      <c r="B26" s="2"/>
      <c r="C26" s="5"/>
      <c r="D26" s="29"/>
      <c r="E26" s="5">
        <f t="shared" si="4"/>
        <v>0</v>
      </c>
      <c r="F26" s="21"/>
      <c r="G26" s="25"/>
      <c r="H26" s="26">
        <f t="shared" si="5"/>
        <v>0</v>
      </c>
      <c r="I26" s="26">
        <f t="shared" si="6"/>
        <v>0</v>
      </c>
      <c r="J26" s="26">
        <f t="shared" si="7"/>
        <v>0</v>
      </c>
      <c r="K26" s="2"/>
    </row>
    <row r="27" spans="1:11" x14ac:dyDescent="0.2">
      <c r="A27" s="2"/>
      <c r="B27" s="2"/>
      <c r="C27" s="5"/>
      <c r="D27" s="29"/>
      <c r="E27" s="5">
        <f t="shared" si="4"/>
        <v>0</v>
      </c>
      <c r="F27" s="21"/>
      <c r="G27" s="25"/>
      <c r="H27" s="26">
        <f t="shared" si="5"/>
        <v>0</v>
      </c>
      <c r="I27" s="26">
        <f t="shared" si="6"/>
        <v>0</v>
      </c>
      <c r="J27" s="26">
        <f t="shared" si="7"/>
        <v>0</v>
      </c>
      <c r="K27" s="2"/>
    </row>
    <row r="28" spans="1:11" x14ac:dyDescent="0.2">
      <c r="A28" s="30"/>
      <c r="B28" s="30"/>
      <c r="C28" s="32"/>
      <c r="D28" s="33"/>
      <c r="E28" s="32">
        <f t="shared" si="4"/>
        <v>0</v>
      </c>
      <c r="F28" s="34"/>
      <c r="G28" s="35"/>
      <c r="H28" s="36">
        <f t="shared" ref="H28:H38" si="8">+E28*G28</f>
        <v>0</v>
      </c>
      <c r="I28" s="36">
        <f t="shared" ref="I28:I38" si="9">+H28*0.139</f>
        <v>0</v>
      </c>
      <c r="J28" s="36">
        <f t="shared" ref="J28:J38" si="10">+H28+I28</f>
        <v>0</v>
      </c>
      <c r="K28" s="30"/>
    </row>
    <row r="29" spans="1:11" x14ac:dyDescent="0.2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">
      <c r="A30" s="30"/>
      <c r="B30" s="30"/>
      <c r="C30" s="32"/>
      <c r="D30" s="33"/>
      <c r="E30" s="32">
        <f t="shared" ref="E30:E38" si="11">+C30*D30</f>
        <v>0</v>
      </c>
      <c r="F30" s="34"/>
      <c r="G30" s="35"/>
      <c r="H30" s="36">
        <f t="shared" si="8"/>
        <v>0</v>
      </c>
      <c r="I30" s="36">
        <f t="shared" si="9"/>
        <v>0</v>
      </c>
      <c r="J30" s="36">
        <f t="shared" si="10"/>
        <v>0</v>
      </c>
      <c r="K30" s="30"/>
    </row>
    <row r="31" spans="1:11" x14ac:dyDescent="0.2">
      <c r="A31" s="30"/>
      <c r="B31" s="30"/>
      <c r="C31" s="32"/>
      <c r="D31" s="33"/>
      <c r="E31" s="32">
        <f t="shared" si="11"/>
        <v>0</v>
      </c>
      <c r="F31" s="34"/>
      <c r="G31" s="35"/>
      <c r="H31" s="36">
        <f t="shared" si="8"/>
        <v>0</v>
      </c>
      <c r="I31" s="36">
        <f t="shared" si="9"/>
        <v>0</v>
      </c>
      <c r="J31" s="36">
        <f t="shared" si="10"/>
        <v>0</v>
      </c>
      <c r="K31" s="30"/>
    </row>
    <row r="32" spans="1:11" x14ac:dyDescent="0.2">
      <c r="A32" s="30"/>
      <c r="B32" s="30"/>
      <c r="C32" s="32"/>
      <c r="D32" s="33"/>
      <c r="E32" s="32">
        <f t="shared" si="11"/>
        <v>0</v>
      </c>
      <c r="F32" s="34"/>
      <c r="G32" s="35"/>
      <c r="H32" s="36">
        <f t="shared" si="8"/>
        <v>0</v>
      </c>
      <c r="I32" s="36">
        <f t="shared" si="9"/>
        <v>0</v>
      </c>
      <c r="J32" s="36">
        <f t="shared" si="10"/>
        <v>0</v>
      </c>
      <c r="K32" s="30"/>
    </row>
    <row r="33" spans="1:11" x14ac:dyDescent="0.2">
      <c r="A33" s="30"/>
      <c r="B33" s="30"/>
      <c r="C33" s="32"/>
      <c r="D33" s="33"/>
      <c r="E33" s="32">
        <f t="shared" si="11"/>
        <v>0</v>
      </c>
      <c r="F33" s="34"/>
      <c r="G33" s="35"/>
      <c r="H33" s="36">
        <f t="shared" si="8"/>
        <v>0</v>
      </c>
      <c r="I33" s="36">
        <f t="shared" si="9"/>
        <v>0</v>
      </c>
      <c r="J33" s="36">
        <f t="shared" si="10"/>
        <v>0</v>
      </c>
      <c r="K33" s="30"/>
    </row>
    <row r="34" spans="1:11" x14ac:dyDescent="0.2">
      <c r="A34" s="30"/>
      <c r="B34" s="30"/>
      <c r="C34" s="37"/>
      <c r="D34" s="38"/>
      <c r="E34" s="37">
        <f t="shared" si="11"/>
        <v>0</v>
      </c>
      <c r="F34" s="39"/>
      <c r="G34" s="35"/>
      <c r="H34" s="40">
        <f t="shared" si="8"/>
        <v>0</v>
      </c>
      <c r="I34" s="40">
        <f t="shared" si="9"/>
        <v>0</v>
      </c>
      <c r="J34" s="40">
        <f t="shared" si="10"/>
        <v>0</v>
      </c>
      <c r="K34" s="30"/>
    </row>
    <row r="35" spans="1:11" x14ac:dyDescent="0.2">
      <c r="A35" s="30"/>
      <c r="B35" s="41"/>
      <c r="C35" s="32"/>
      <c r="D35" s="33"/>
      <c r="E35" s="32">
        <f t="shared" si="11"/>
        <v>0</v>
      </c>
      <c r="F35" s="34"/>
      <c r="G35" s="35"/>
      <c r="H35" s="36">
        <f t="shared" si="8"/>
        <v>0</v>
      </c>
      <c r="I35" s="36">
        <f t="shared" si="9"/>
        <v>0</v>
      </c>
      <c r="J35" s="36">
        <f t="shared" si="10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1"/>
        <v>0</v>
      </c>
      <c r="F36" s="34"/>
      <c r="G36" s="35"/>
      <c r="H36" s="36">
        <f t="shared" si="8"/>
        <v>0</v>
      </c>
      <c r="I36" s="36">
        <f t="shared" si="9"/>
        <v>0</v>
      </c>
      <c r="J36" s="36">
        <f t="shared" si="10"/>
        <v>0</v>
      </c>
      <c r="K36" s="30"/>
    </row>
    <row r="37" spans="1:11" x14ac:dyDescent="0.2">
      <c r="A37" s="30"/>
      <c r="B37" s="30"/>
      <c r="C37" s="32"/>
      <c r="D37" s="33"/>
      <c r="E37" s="32">
        <f t="shared" si="11"/>
        <v>0</v>
      </c>
      <c r="F37" s="34"/>
      <c r="G37" s="35"/>
      <c r="H37" s="36">
        <f t="shared" si="8"/>
        <v>0</v>
      </c>
      <c r="I37" s="36">
        <f t="shared" si="9"/>
        <v>0</v>
      </c>
      <c r="J37" s="36">
        <f t="shared" si="10"/>
        <v>0</v>
      </c>
      <c r="K37" s="30"/>
    </row>
    <row r="38" spans="1:11" s="31" customFormat="1" x14ac:dyDescent="0.2">
      <c r="A38" s="30"/>
      <c r="B38" s="30"/>
      <c r="C38" s="32"/>
      <c r="D38" s="33"/>
      <c r="E38" s="32">
        <f t="shared" si="11"/>
        <v>0</v>
      </c>
      <c r="F38" s="34"/>
      <c r="G38" s="35"/>
      <c r="H38" s="36">
        <f t="shared" si="8"/>
        <v>0</v>
      </c>
      <c r="I38" s="36">
        <f t="shared" si="9"/>
        <v>0</v>
      </c>
      <c r="J38" s="36">
        <f t="shared" si="10"/>
        <v>0</v>
      </c>
      <c r="K38" s="30"/>
    </row>
    <row r="39" spans="1:11" s="31" customFormat="1" x14ac:dyDescent="0.2">
      <c r="A39" s="28" t="s">
        <v>25</v>
      </c>
      <c r="B39" s="2"/>
      <c r="C39" s="5"/>
      <c r="D39" s="24"/>
      <c r="E39" s="5">
        <f>SUM(E6:E38)</f>
        <v>15.82</v>
      </c>
      <c r="F39" s="27"/>
      <c r="G39" s="25"/>
      <c r="H39" s="26">
        <f>SUM(H6:H38)</f>
        <v>727.41500000000008</v>
      </c>
      <c r="I39" s="26">
        <f>SUM(I6:I38)</f>
        <v>101.11068500000002</v>
      </c>
      <c r="J39" s="26">
        <f>SUM(J6:J38)</f>
        <v>828.52568500000007</v>
      </c>
      <c r="K39" s="2"/>
    </row>
    <row r="40" spans="1:11" s="31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roject_x0020_Mame xmlns="989e1d70-d67b-4b83-bdb3-8a2769b4a143">Israel Female Squash Flowers</Project_x0020_Mame>
    <APHIS_x0020_docket_x0020__x0023_ xmlns="989e1d70-d67b-4b83-bdb3-8a2769b4a143">2012-0078</APHIS_x0020_docket_x0020__x0023_>
    <Document_x0020_type xmlns="989e1d70-d67b-4b83-bdb3-8a2769b4a143">APHIS 79</Document_x0020_type>
    <OMB_x0020_control_x0020__x0023_ xmlns="989e1d70-d67b-4b83-bdb3-8a2769b4a143" xsi:nil="true"/>
    <Prject_x0020_Type xmlns="989e1d70-d67b-4b83-bdb3-8a2769b4a143">Imports- Q56 and Q37</Prject_x0020_Type>
    <Content_x0020_Type xmlns="989e1d70-d67b-4b83-bdb3-8a2769b4a143">New</Cont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1D2B84EAFCC4F823D584DB49D7039" ma:contentTypeVersion="6" ma:contentTypeDescription="Create a new document." ma:contentTypeScope="" ma:versionID="87764cd2a1887e3656aeab590946e3c7">
  <xsd:schema xmlns:xsd="http://www.w3.org/2001/XMLSchema" xmlns:p="http://schemas.microsoft.com/office/2006/metadata/properties" xmlns:ns1="989e1d70-d67b-4b83-bdb3-8a2769b4a143" targetNamespace="http://schemas.microsoft.com/office/2006/metadata/properties" ma:root="true" ma:fieldsID="f384f62004bc898eec56b7ba236b138a" ns1:_="">
    <xsd:import namespace="989e1d70-d67b-4b83-bdb3-8a2769b4a143"/>
    <xsd:element name="properties">
      <xsd:complexType>
        <xsd:sequence>
          <xsd:element name="documentManagement">
            <xsd:complexType>
              <xsd:all>
                <xsd:element ref="ns1:Content_x0020_Type" minOccurs="0"/>
                <xsd:element ref="ns1:APHIS_x0020_docket_x0020__x0023_" minOccurs="0"/>
                <xsd:element ref="ns1:OMB_x0020_control_x0020__x0023_" minOccurs="0"/>
                <xsd:element ref="ns1:Document_x0020_type" minOccurs="0"/>
                <xsd:element ref="ns1:Prject_x0020_Type" minOccurs="0"/>
                <xsd:element ref="ns1:Project_x0020_Mam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89e1d70-d67b-4b83-bdb3-8a2769b4a143" elementFormDefault="qualified">
    <xsd:import namespace="http://schemas.microsoft.com/office/2006/documentManagement/types"/>
    <xsd:element name="Content_x0020_Type" ma:index="0" nillable="true" ma:displayName="Content Type" ma:default="New" ma:format="RadioButtons" ma:internalName="Content_x0020_Type">
      <xsd:simpleType>
        <xsd:restriction base="dms:Choice">
          <xsd:enumeration value="New"/>
          <xsd:enumeration value="Renewal"/>
        </xsd:restriction>
      </xsd:simpleType>
    </xsd:element>
    <xsd:element name="APHIS_x0020_docket_x0020__x0023_" ma:index="3" nillable="true" ma:displayName="APHIS docket #" ma:description="The docket nuber should go in here" ma:internalName="APHIS_x0020_docket_x0020__x0023_">
      <xsd:simpleType>
        <xsd:restriction base="dms:Text">
          <xsd:maxLength value="255"/>
        </xsd:restriction>
      </xsd:simpleType>
    </xsd:element>
    <xsd:element name="OMB_x0020_control_x0020__x0023_" ma:index="4" nillable="true" ma:displayName="OMB control #" ma:internalName="OMB_x0020_control_x0020__x0023_">
      <xsd:simpleType>
        <xsd:restriction base="dms:Text">
          <xsd:maxLength value="255"/>
        </xsd:restriction>
      </xsd:simpleType>
    </xsd:element>
    <xsd:element name="Document_x0020_type" ma:index="5" nillable="true" ma:displayName="Document type" ma:default="APHIS 71" ma:format="Dropdown" ma:internalName="Document_x0020_type">
      <xsd:simpleType>
        <xsd:restriction base="dms:Choice">
          <xsd:enumeration value="APHIS 71"/>
          <xsd:enumeration value="APHIS 79"/>
          <xsd:enumeration value="Cover Sheet"/>
          <xsd:enumeration value="Draft Workplan"/>
          <xsd:enumeration value="IC formal check list"/>
          <xsd:enumeration value="Notice"/>
          <xsd:enumeration value="Paperwork burden Worksheet"/>
          <xsd:enumeration value="Supporting Statement"/>
        </xsd:restriction>
      </xsd:simpleType>
    </xsd:element>
    <xsd:element name="Prject_x0020_Type" ma:index="6" nillable="true" ma:displayName="Prject Type" ma:default="Domestic" ma:format="Dropdown" ma:internalName="Prject_x0020_Type">
      <xsd:simpleType>
        <xsd:restriction base="dms:Choice">
          <xsd:enumeration value="Domestic"/>
          <xsd:enumeration value="Forms"/>
          <xsd:enumeration value="Imports- Q56 and Q37"/>
          <xsd:enumeration value="Other"/>
        </xsd:restriction>
      </xsd:simpleType>
    </xsd:element>
    <xsd:element name="Project_x0020_Mame" ma:index="13" nillable="true" ma:displayName="Project Name" ma:internalName="Project_x0020_M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555F23B-A292-4160-BE4F-92907575A2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16E5AE-1072-4F4B-8F2B-CB71B3775B1B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89e1d70-d67b-4b83-bdb3-8a2769b4a14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E7204D-353E-4DD6-ACE3-1573C9D66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9e1d70-d67b-4b83-bdb3-8a2769b4a14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Stratchko, Karen A - APHIS</cp:lastModifiedBy>
  <cp:lastPrinted>2012-11-14T19:57:48Z</cp:lastPrinted>
  <dcterms:created xsi:type="dcterms:W3CDTF">2001-05-15T11:23:39Z</dcterms:created>
  <dcterms:modified xsi:type="dcterms:W3CDTF">2013-04-30T20:25:12Z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0x0101008A11D2B84EAFCC4F823D584DB49D7039</vt:lpwstr>
  </property>
</Properties>
</file>