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6" windowWidth="14040" windowHeight="7488"/>
  </bookViews>
  <sheets>
    <sheet name="OMB_form" sheetId="1" r:id="rId1"/>
    <sheet name="OMBreporter" sheetId="2" state="hidden" r:id="rId2"/>
  </sheets>
  <definedNames>
    <definedName name="CumulativeStart">OMB_form!$I$28</definedName>
    <definedName name="InvEmail">OMB_form!$C$27</definedName>
    <definedName name="InvInvestigator">OMB_form!$C$25</definedName>
    <definedName name="InvNum">OMB_form!$C$21</definedName>
    <definedName name="InvPhase">OMB_form!$C$23</definedName>
    <definedName name="InvPhone">OMB_form!$C$26</definedName>
    <definedName name="InvTitle">OMB_form!$C$22</definedName>
    <definedName name="OMB_anchor">OMB_form!$B$30</definedName>
    <definedName name="OMB_CumBegin">OMB_form!$C$5</definedName>
    <definedName name="OMB_CumYear">OMB_form!$D$5</definedName>
    <definedName name="OMB_DataEntry">OMB_form!$B$31:$F$37</definedName>
    <definedName name="OMB_FlagEDIS">OMB_form!$E$3</definedName>
    <definedName name="OMB_InputEDIS">OMB_form!$C$3</definedName>
    <definedName name="OMBreporter_version">OMBreporter!$B$2</definedName>
    <definedName name="_xlnm.Print_Area" localSheetId="0">OMB_form!$B$7:$I$55</definedName>
  </definedNames>
  <calcPr calcId="145621"/>
</workbook>
</file>

<file path=xl/calcChain.xml><?xml version="1.0" encoding="utf-8"?>
<calcChain xmlns="http://schemas.openxmlformats.org/spreadsheetml/2006/main">
  <c r="D39" i="1" l="1"/>
  <c r="E39" i="1" s="1"/>
  <c r="D5" i="1" l="1"/>
  <c r="H32" i="1" l="1"/>
  <c r="H33" i="1"/>
  <c r="H34" i="1"/>
  <c r="H35" i="1"/>
  <c r="H36" i="1"/>
  <c r="H37" i="1"/>
  <c r="H31" i="1"/>
  <c r="G32" i="1"/>
  <c r="G33" i="1"/>
  <c r="G34" i="1"/>
  <c r="G35" i="1"/>
  <c r="G36" i="1"/>
  <c r="G37" i="1"/>
  <c r="G31" i="1"/>
  <c r="I31" i="1" s="1"/>
  <c r="I32" i="1" l="1"/>
  <c r="I33" i="1" s="1"/>
  <c r="I34" i="1" s="1"/>
  <c r="I35" i="1" s="1"/>
  <c r="I36" i="1" s="1"/>
  <c r="I37" i="1" s="1"/>
  <c r="H40" i="1"/>
  <c r="G39" i="1"/>
  <c r="G48" i="1"/>
  <c r="G45" i="1"/>
  <c r="E3" i="1"/>
  <c r="I41" i="1" l="1"/>
</calcChain>
</file>

<file path=xl/sharedStrings.xml><?xml version="1.0" encoding="utf-8"?>
<sst xmlns="http://schemas.openxmlformats.org/spreadsheetml/2006/main" count="64" uniqueCount="60">
  <si>
    <t>Paperwork Reduction Act</t>
  </si>
  <si>
    <t>USITC Import Injury Investigations</t>
  </si>
  <si>
    <t xml:space="preserve">Generic Clearence Submission </t>
  </si>
  <si>
    <t>OMB Control Number 3117-0016</t>
  </si>
  <si>
    <t>This form should only be used if you are submitting a collection of information for approval under the USITC import injury investigation clearance assigned OMB</t>
  </si>
  <si>
    <t>Control Number 3117-0016. Submit this form, responses to the supplemental questions (if necessary), the collection instrument, and any additional documentation to:</t>
  </si>
  <si>
    <t>Office of Information and Regulatory Affairs, Office of Management and Budget, Docket Library, Room 101002 725 17th Street, NW, Washington D.C. 20503</t>
  </si>
  <si>
    <t>If the collection does not satisfy the requirements of the program clearance, you should follow the regular PRA clearance procedures described in 5 CRF 1320</t>
  </si>
  <si>
    <t>Type</t>
  </si>
  <si>
    <t>USITC Number</t>
  </si>
  <si>
    <t>Number of responses</t>
  </si>
  <si>
    <t>Hours per response</t>
  </si>
  <si>
    <t>Cost per hour</t>
  </si>
  <si>
    <t>Total burden hours</t>
  </si>
  <si>
    <t>Cost per response</t>
  </si>
  <si>
    <t>Cumulative burden hours</t>
  </si>
  <si>
    <t>(1)</t>
  </si>
  <si>
    <t>(2)</t>
  </si>
  <si>
    <t>(3)</t>
  </si>
  <si>
    <t>(1) x (2)</t>
  </si>
  <si>
    <t>(2) x (3)</t>
  </si>
  <si>
    <t>/s/ Catherine DeFilippo</t>
  </si>
  <si>
    <t>Signature of USITC Paperwork Clearance Officer</t>
  </si>
  <si>
    <t>Date</t>
  </si>
  <si>
    <t>Signature of OIRA Officer</t>
  </si>
  <si>
    <t xml:space="preserve">   Date submitted to OMB </t>
  </si>
  <si>
    <t xml:space="preserve">   Date approval received</t>
  </si>
  <si>
    <t>Data flag</t>
  </si>
  <si>
    <t>EDIS Number Look-up:</t>
  </si>
  <si>
    <t>Looks up and populates full title and investigation numbers</t>
  </si>
  <si>
    <t>Version:</t>
  </si>
  <si>
    <t>Date revised:</t>
  </si>
  <si>
    <r>
      <t>Agency contact: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person who can best answer questions about the content of the submission</t>
    </r>
    <r>
      <rPr>
        <sz val="11"/>
        <color theme="1"/>
        <rFont val="Arial"/>
        <family val="2"/>
      </rPr>
      <t>)</t>
    </r>
  </si>
  <si>
    <t>USITC contact name</t>
  </si>
  <si>
    <t>USITC contact phone</t>
  </si>
  <si>
    <t>USITC contact email</t>
  </si>
  <si>
    <t>USITC investigation number</t>
  </si>
  <si>
    <t>USITC title</t>
  </si>
  <si>
    <t>USITC phase</t>
  </si>
  <si>
    <t>Case aggregate burden hours</t>
  </si>
  <si>
    <t>Case estimated burden costs</t>
  </si>
  <si>
    <t>Beginning of OMB approval period for cumulation purposes:</t>
  </si>
  <si>
    <r>
      <t>Case identification information: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information relating to the import injury invesitgation for which questionnaires were issued under 3117-0016</t>
    </r>
    <r>
      <rPr>
        <sz val="11"/>
        <color theme="1"/>
        <rFont val="Arial"/>
        <family val="2"/>
      </rPr>
      <t>)</t>
    </r>
  </si>
  <si>
    <t>Certification: The collections of information requested by this submission meet the requirement of the OMB approval for OMB Control Number 3117-0016.</t>
  </si>
  <si>
    <t>Cumulative aggregate burden hours to-date</t>
  </si>
  <si>
    <t>731-986</t>
  </si>
  <si>
    <t>U.S. producers' questionnaire</t>
  </si>
  <si>
    <t>14-1-3279</t>
  </si>
  <si>
    <t>U.S. importers' questionnaire</t>
  </si>
  <si>
    <t>14-2-3280</t>
  </si>
  <si>
    <t>U.S. purchasers' questionnaire</t>
  </si>
  <si>
    <t>14-3-3281</t>
  </si>
  <si>
    <t>Foreign producers' / exporters' questionnaire</t>
  </si>
  <si>
    <t>14-4-3282</t>
  </si>
  <si>
    <t>731-TA-986-987</t>
  </si>
  <si>
    <t>Ferrovanadium from China and South Africa</t>
  </si>
  <si>
    <t>Review2</t>
  </si>
  <si>
    <t>Angela Newell</t>
  </si>
  <si>
    <t>angela.newell@usitc.gov</t>
  </si>
  <si>
    <t>202-708-5409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</si>
</sst>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 tint="0.499984740745262"/>
      <name val="Garamond"/>
      <family val="1"/>
    </font>
    <font>
      <sz val="11"/>
      <color theme="0"/>
      <name val="Arial"/>
      <family val="2"/>
    </font>
    <font>
      <b/>
      <sz val="11"/>
      <color theme="0" tint="-0.34998626667073579"/>
      <name val="Garamond"/>
      <family val="1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9" fontId="8" fillId="3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indent="1"/>
    </xf>
    <xf numFmtId="14" fontId="0" fillId="0" borderId="0" xfId="0" applyNumberFormat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2" borderId="20" xfId="0" quotePrefix="1" applyFont="1" applyFill="1" applyBorder="1"/>
    <xf numFmtId="0" fontId="5" fillId="2" borderId="9" xfId="0" quotePrefix="1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14" fontId="1" fillId="0" borderId="23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1" fillId="0" borderId="8" xfId="0" applyFont="1" applyBorder="1"/>
    <xf numFmtId="0" fontId="1" fillId="0" borderId="24" xfId="0" applyFont="1" applyBorder="1"/>
    <xf numFmtId="0" fontId="3" fillId="0" borderId="26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8" xfId="0" applyFont="1" applyBorder="1" applyAlignment="1">
      <alignment wrapText="1"/>
    </xf>
    <xf numFmtId="14" fontId="1" fillId="0" borderId="21" xfId="0" applyNumberFormat="1" applyFont="1" applyBorder="1" applyAlignment="1" applyProtection="1">
      <protection locked="0"/>
    </xf>
    <xf numFmtId="14" fontId="4" fillId="0" borderId="5" xfId="0" applyNumberFormat="1" applyFont="1" applyBorder="1" applyAlignment="1"/>
    <xf numFmtId="0" fontId="1" fillId="0" borderId="15" xfId="0" applyFont="1" applyBorder="1" applyAlignment="1"/>
    <xf numFmtId="0" fontId="1" fillId="0" borderId="5" xfId="0" applyFont="1" applyBorder="1" applyAlignment="1"/>
    <xf numFmtId="0" fontId="3" fillId="0" borderId="37" xfId="0" applyFont="1" applyBorder="1" applyAlignment="1">
      <alignment horizontal="center" wrapText="1"/>
    </xf>
    <xf numFmtId="0" fontId="10" fillId="0" borderId="14" xfId="0" applyFont="1" applyBorder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11" fillId="0" borderId="0" xfId="0" applyFont="1" applyProtection="1"/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3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hidden="1"/>
    </xf>
    <xf numFmtId="3" fontId="1" fillId="0" borderId="4" xfId="0" applyNumberFormat="1" applyFont="1" applyBorder="1" applyAlignment="1" applyProtection="1">
      <alignment vertical="center"/>
      <protection hidden="1"/>
    </xf>
    <xf numFmtId="3" fontId="1" fillId="0" borderId="31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3" fillId="0" borderId="13" xfId="0" applyFont="1" applyBorder="1"/>
    <xf numFmtId="0" fontId="13" fillId="0" borderId="10" xfId="0" applyFont="1" applyBorder="1"/>
    <xf numFmtId="164" fontId="1" fillId="4" borderId="7" xfId="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0" borderId="15" xfId="0" applyFont="1" applyBorder="1" applyAlignment="1"/>
    <xf numFmtId="0" fontId="4" fillId="0" borderId="5" xfId="0" applyFont="1" applyBorder="1" applyAlignment="1"/>
  </cellXfs>
  <cellStyles count="1">
    <cellStyle name="Normal" xfId="0" builtinId="0"/>
  </cellStyles>
  <dxfs count="2"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5"/>
  <sheetViews>
    <sheetView tabSelected="1" workbookViewId="0">
      <selection activeCell="C4" sqref="C4"/>
    </sheetView>
  </sheetViews>
  <sheetFormatPr defaultRowHeight="14.4" x14ac:dyDescent="0.3"/>
  <cols>
    <col min="2" max="2" width="46.6640625" customWidth="1"/>
    <col min="3" max="9" width="13.33203125" customWidth="1"/>
  </cols>
  <sheetData>
    <row r="1" spans="1:9" ht="15" x14ac:dyDescent="0.25">
      <c r="A1" s="1"/>
      <c r="B1" s="1"/>
      <c r="C1" s="1"/>
      <c r="D1" s="1"/>
    </row>
    <row r="2" spans="1:9" ht="15" x14ac:dyDescent="0.25">
      <c r="A2" s="7"/>
      <c r="B2" s="7"/>
      <c r="C2" s="7"/>
      <c r="D2" s="7"/>
      <c r="E2" s="8" t="s">
        <v>27</v>
      </c>
    </row>
    <row r="3" spans="1:9" ht="15" x14ac:dyDescent="0.25">
      <c r="A3" s="9" t="s">
        <v>28</v>
      </c>
      <c r="B3" s="1"/>
      <c r="C3" s="10" t="s">
        <v>45</v>
      </c>
      <c r="D3" s="11"/>
      <c r="E3" s="12">
        <f>IF(AND(LEN(OMB_InputEDIS)=(LEN(SUBSTITUTE(OMB_InputEDIS,"-",""))+1),ISNUMBER(SUBSTITUTE(OMB_InputEDIS,"-","")+0)),IF(OR(LEFT(OMB_InputEDIS,3)="731",LEFT(OMB_InputEDIS,3)="701"),0,1),1)</f>
        <v>0</v>
      </c>
    </row>
    <row r="4" spans="1:9" ht="15" x14ac:dyDescent="0.25">
      <c r="A4" s="13" t="s">
        <v>29</v>
      </c>
      <c r="B4" s="1"/>
      <c r="C4" s="7"/>
      <c r="D4" s="7"/>
    </row>
    <row r="5" spans="1:9" ht="15" x14ac:dyDescent="0.25">
      <c r="A5" s="47" t="s">
        <v>41</v>
      </c>
      <c r="B5" s="48"/>
      <c r="C5" s="49">
        <v>41518</v>
      </c>
      <c r="D5" s="48">
        <f>YEAR(OMB_CumBegin)</f>
        <v>2013</v>
      </c>
    </row>
    <row r="6" spans="1:9" ht="15.75" thickBot="1" x14ac:dyDescent="0.3">
      <c r="B6" s="1"/>
      <c r="C6" s="1"/>
      <c r="D6" s="1"/>
      <c r="E6" s="1"/>
      <c r="F6" s="1"/>
      <c r="G6" s="1"/>
      <c r="H6" s="1"/>
      <c r="I6" s="1"/>
    </row>
    <row r="7" spans="1:9" ht="18" x14ac:dyDescent="0.25">
      <c r="B7" s="103"/>
      <c r="C7" s="104"/>
      <c r="D7" s="104"/>
      <c r="E7" s="104"/>
      <c r="F7" s="104"/>
      <c r="G7" s="104"/>
      <c r="H7" s="104"/>
      <c r="I7" s="105"/>
    </row>
    <row r="8" spans="1:9" ht="18" x14ac:dyDescent="0.25">
      <c r="B8" s="97" t="s">
        <v>0</v>
      </c>
      <c r="C8" s="98"/>
      <c r="D8" s="98"/>
      <c r="E8" s="98"/>
      <c r="F8" s="98"/>
      <c r="G8" s="98"/>
      <c r="H8" s="98"/>
      <c r="I8" s="99"/>
    </row>
    <row r="9" spans="1:9" ht="18" x14ac:dyDescent="0.25">
      <c r="B9" s="97" t="s">
        <v>1</v>
      </c>
      <c r="C9" s="98"/>
      <c r="D9" s="98"/>
      <c r="E9" s="98"/>
      <c r="F9" s="98"/>
      <c r="G9" s="98"/>
      <c r="H9" s="98"/>
      <c r="I9" s="99"/>
    </row>
    <row r="10" spans="1:9" ht="18" x14ac:dyDescent="0.25">
      <c r="B10" s="97" t="s">
        <v>2</v>
      </c>
      <c r="C10" s="98"/>
      <c r="D10" s="98"/>
      <c r="E10" s="98"/>
      <c r="F10" s="98"/>
      <c r="G10" s="98"/>
      <c r="H10" s="98"/>
      <c r="I10" s="99"/>
    </row>
    <row r="11" spans="1:9" ht="18" x14ac:dyDescent="0.25">
      <c r="B11" s="97" t="s">
        <v>3</v>
      </c>
      <c r="C11" s="98"/>
      <c r="D11" s="98"/>
      <c r="E11" s="98"/>
      <c r="F11" s="98"/>
      <c r="G11" s="98"/>
      <c r="H11" s="98"/>
      <c r="I11" s="99"/>
    </row>
    <row r="12" spans="1:9" ht="18.75" thickBot="1" x14ac:dyDescent="0.3">
      <c r="B12" s="106"/>
      <c r="C12" s="107"/>
      <c r="D12" s="107"/>
      <c r="E12" s="107"/>
      <c r="F12" s="107"/>
      <c r="G12" s="107"/>
      <c r="H12" s="107"/>
      <c r="I12" s="108"/>
    </row>
    <row r="13" spans="1:9" ht="15" x14ac:dyDescent="0.25">
      <c r="B13" s="34"/>
      <c r="C13" s="35"/>
      <c r="D13" s="35"/>
      <c r="E13" s="35"/>
      <c r="F13" s="35"/>
      <c r="G13" s="35"/>
      <c r="H13" s="35"/>
      <c r="I13" s="36"/>
    </row>
    <row r="14" spans="1:9" ht="15" x14ac:dyDescent="0.25">
      <c r="B14" s="92" t="s">
        <v>4</v>
      </c>
      <c r="C14" s="2"/>
      <c r="D14" s="2"/>
      <c r="E14" s="2"/>
      <c r="F14" s="2"/>
      <c r="G14" s="2"/>
      <c r="H14" s="2"/>
      <c r="I14" s="37"/>
    </row>
    <row r="15" spans="1:9" ht="15" x14ac:dyDescent="0.25">
      <c r="B15" s="92" t="s">
        <v>5</v>
      </c>
      <c r="C15" s="2"/>
      <c r="D15" s="2"/>
      <c r="E15" s="2"/>
      <c r="F15" s="2"/>
      <c r="G15" s="2"/>
      <c r="H15" s="2"/>
      <c r="I15" s="37"/>
    </row>
    <row r="16" spans="1:9" ht="15" x14ac:dyDescent="0.25">
      <c r="B16" s="92" t="s">
        <v>6</v>
      </c>
      <c r="C16" s="3"/>
      <c r="D16" s="3"/>
      <c r="E16" s="3"/>
      <c r="F16" s="3"/>
      <c r="G16" s="3"/>
      <c r="H16" s="3"/>
      <c r="I16" s="19"/>
    </row>
    <row r="17" spans="2:9" ht="15" x14ac:dyDescent="0.25">
      <c r="B17" s="92"/>
      <c r="C17" s="3"/>
      <c r="D17" s="3"/>
      <c r="E17" s="3"/>
      <c r="F17" s="3"/>
      <c r="G17" s="3"/>
      <c r="H17" s="3"/>
      <c r="I17" s="19"/>
    </row>
    <row r="18" spans="2:9" ht="15" x14ac:dyDescent="0.25">
      <c r="B18" s="92" t="s">
        <v>7</v>
      </c>
      <c r="C18" s="3"/>
      <c r="D18" s="3"/>
      <c r="E18" s="3"/>
      <c r="F18" s="3"/>
      <c r="G18" s="3"/>
      <c r="H18" s="3"/>
      <c r="I18" s="19"/>
    </row>
    <row r="19" spans="2:9" ht="15.75" thickBot="1" x14ac:dyDescent="0.3">
      <c r="B19" s="18"/>
      <c r="C19" s="3"/>
      <c r="D19" s="3"/>
      <c r="E19" s="3"/>
      <c r="F19" s="3"/>
      <c r="G19" s="3"/>
      <c r="H19" s="3"/>
      <c r="I19" s="19"/>
    </row>
    <row r="20" spans="2:9" ht="15.75" thickBot="1" x14ac:dyDescent="0.3">
      <c r="B20" s="100" t="s">
        <v>42</v>
      </c>
      <c r="C20" s="101"/>
      <c r="D20" s="101"/>
      <c r="E20" s="101"/>
      <c r="F20" s="101"/>
      <c r="G20" s="101"/>
      <c r="H20" s="101"/>
      <c r="I20" s="102"/>
    </row>
    <row r="21" spans="2:9" s="50" customFormat="1" ht="24.9" customHeight="1" x14ac:dyDescent="0.25">
      <c r="B21" s="51" t="s">
        <v>36</v>
      </c>
      <c r="C21" s="52" t="s">
        <v>54</v>
      </c>
      <c r="D21" s="53"/>
      <c r="E21" s="53"/>
      <c r="F21" s="53"/>
      <c r="G21" s="53"/>
      <c r="H21" s="53"/>
      <c r="I21" s="54"/>
    </row>
    <row r="22" spans="2:9" s="50" customFormat="1" ht="24.9" customHeight="1" x14ac:dyDescent="0.25">
      <c r="B22" s="55" t="s">
        <v>37</v>
      </c>
      <c r="C22" s="56" t="s">
        <v>55</v>
      </c>
      <c r="D22" s="56"/>
      <c r="E22" s="56"/>
      <c r="F22" s="56"/>
      <c r="G22" s="56"/>
      <c r="H22" s="56"/>
      <c r="I22" s="57"/>
    </row>
    <row r="23" spans="2:9" s="50" customFormat="1" ht="24.9" customHeight="1" thickBot="1" x14ac:dyDescent="0.3">
      <c r="B23" s="58" t="s">
        <v>38</v>
      </c>
      <c r="C23" s="59" t="s">
        <v>56</v>
      </c>
      <c r="D23" s="60"/>
      <c r="E23" s="60"/>
      <c r="F23" s="60"/>
      <c r="G23" s="60"/>
      <c r="H23" s="60"/>
      <c r="I23" s="61"/>
    </row>
    <row r="24" spans="2:9" ht="15.75" thickBot="1" x14ac:dyDescent="0.3">
      <c r="B24" s="109" t="s">
        <v>32</v>
      </c>
      <c r="C24" s="110"/>
      <c r="D24" s="110"/>
      <c r="E24" s="110"/>
      <c r="F24" s="110"/>
      <c r="G24" s="110"/>
      <c r="H24" s="110"/>
      <c r="I24" s="111"/>
    </row>
    <row r="25" spans="2:9" s="62" customFormat="1" ht="24.9" customHeight="1" x14ac:dyDescent="0.25">
      <c r="B25" s="63" t="s">
        <v>33</v>
      </c>
      <c r="C25" s="64" t="s">
        <v>57</v>
      </c>
      <c r="D25" s="65"/>
      <c r="E25" s="65"/>
      <c r="F25" s="65"/>
      <c r="G25" s="65"/>
      <c r="H25" s="65"/>
      <c r="I25" s="66"/>
    </row>
    <row r="26" spans="2:9" s="62" customFormat="1" ht="24.9" customHeight="1" x14ac:dyDescent="0.25">
      <c r="B26" s="67" t="s">
        <v>34</v>
      </c>
      <c r="C26" s="68" t="s">
        <v>59</v>
      </c>
      <c r="D26" s="69"/>
      <c r="E26" s="69"/>
      <c r="F26" s="69"/>
      <c r="G26" s="69"/>
      <c r="H26" s="69"/>
      <c r="I26" s="70"/>
    </row>
    <row r="27" spans="2:9" s="62" customFormat="1" ht="24.9" customHeight="1" thickBot="1" x14ac:dyDescent="0.3">
      <c r="B27" s="71" t="s">
        <v>35</v>
      </c>
      <c r="C27" s="72" t="s">
        <v>58</v>
      </c>
      <c r="D27" s="73"/>
      <c r="E27" s="73"/>
      <c r="F27" s="73"/>
      <c r="G27" s="73"/>
      <c r="H27" s="73"/>
      <c r="I27" s="74"/>
    </row>
    <row r="28" spans="2:9" ht="15.75" thickBot="1" x14ac:dyDescent="0.3">
      <c r="B28" s="33"/>
      <c r="C28" s="4"/>
      <c r="D28" s="4"/>
      <c r="E28" s="4"/>
      <c r="F28" s="4"/>
      <c r="G28" s="3"/>
      <c r="H28" s="3"/>
      <c r="I28" s="44">
        <v>95515</v>
      </c>
    </row>
    <row r="29" spans="2:9" ht="28.2" x14ac:dyDescent="0.3">
      <c r="B29" s="45"/>
      <c r="C29" s="43" t="s">
        <v>9</v>
      </c>
      <c r="D29" s="32" t="s">
        <v>10</v>
      </c>
      <c r="E29" s="32" t="s">
        <v>11</v>
      </c>
      <c r="F29" s="32" t="s">
        <v>12</v>
      </c>
      <c r="G29" s="32" t="s">
        <v>13</v>
      </c>
      <c r="H29" s="32" t="s">
        <v>14</v>
      </c>
      <c r="I29" s="112" t="s">
        <v>15</v>
      </c>
    </row>
    <row r="30" spans="2:9" x14ac:dyDescent="0.3">
      <c r="B30" s="46" t="s">
        <v>8</v>
      </c>
      <c r="C30" s="38"/>
      <c r="D30" s="5" t="s">
        <v>16</v>
      </c>
      <c r="E30" s="5" t="s">
        <v>17</v>
      </c>
      <c r="F30" s="5" t="s">
        <v>18</v>
      </c>
      <c r="G30" s="5" t="s">
        <v>19</v>
      </c>
      <c r="H30" s="5" t="s">
        <v>20</v>
      </c>
      <c r="I30" s="113"/>
    </row>
    <row r="31" spans="2:9" s="62" customFormat="1" ht="24.9" customHeight="1" x14ac:dyDescent="0.25">
      <c r="B31" s="75" t="s">
        <v>46</v>
      </c>
      <c r="C31" s="76" t="s">
        <v>47</v>
      </c>
      <c r="D31" s="77">
        <v>9</v>
      </c>
      <c r="E31" s="78">
        <v>50</v>
      </c>
      <c r="F31" s="78">
        <v>94.13</v>
      </c>
      <c r="G31" s="79">
        <f>D31*E31</f>
        <v>450</v>
      </c>
      <c r="H31" s="80">
        <f>SUM(E31*F31)</f>
        <v>4706.5</v>
      </c>
      <c r="I31" s="81">
        <f>I28+G31</f>
        <v>95965</v>
      </c>
    </row>
    <row r="32" spans="2:9" s="62" customFormat="1" ht="24.9" customHeight="1" x14ac:dyDescent="0.25">
      <c r="B32" s="75" t="s">
        <v>48</v>
      </c>
      <c r="C32" s="76" t="s">
        <v>49</v>
      </c>
      <c r="D32" s="77">
        <v>18</v>
      </c>
      <c r="E32" s="78">
        <v>40</v>
      </c>
      <c r="F32" s="78">
        <v>82.02</v>
      </c>
      <c r="G32" s="79">
        <f t="shared" ref="G32:G37" si="0">D32*E32</f>
        <v>720</v>
      </c>
      <c r="H32" s="80">
        <f t="shared" ref="H32:H37" si="1">SUM(E32*F32)</f>
        <v>3280.7999999999997</v>
      </c>
      <c r="I32" s="81">
        <f>I31+G32</f>
        <v>96685</v>
      </c>
    </row>
    <row r="33" spans="2:9" s="62" customFormat="1" ht="24.9" customHeight="1" x14ac:dyDescent="0.3">
      <c r="B33" s="75" t="s">
        <v>50</v>
      </c>
      <c r="C33" s="76" t="s">
        <v>51</v>
      </c>
      <c r="D33" s="77">
        <v>50</v>
      </c>
      <c r="E33" s="78">
        <v>25</v>
      </c>
      <c r="F33" s="78">
        <v>92.56</v>
      </c>
      <c r="G33" s="79">
        <f t="shared" si="0"/>
        <v>1250</v>
      </c>
      <c r="H33" s="80">
        <f t="shared" si="1"/>
        <v>2314</v>
      </c>
      <c r="I33" s="81">
        <f t="shared" ref="I33:I37" si="2">I32+G33</f>
        <v>97935</v>
      </c>
    </row>
    <row r="34" spans="2:9" s="62" customFormat="1" ht="24.9" customHeight="1" x14ac:dyDescent="0.3">
      <c r="B34" s="75" t="s">
        <v>52</v>
      </c>
      <c r="C34" s="76" t="s">
        <v>53</v>
      </c>
      <c r="D34" s="77">
        <v>4</v>
      </c>
      <c r="E34" s="78">
        <v>20</v>
      </c>
      <c r="F34" s="78">
        <v>87.35</v>
      </c>
      <c r="G34" s="79">
        <f t="shared" si="0"/>
        <v>80</v>
      </c>
      <c r="H34" s="80">
        <f t="shared" si="1"/>
        <v>1747</v>
      </c>
      <c r="I34" s="81">
        <f t="shared" si="2"/>
        <v>98015</v>
      </c>
    </row>
    <row r="35" spans="2:9" s="62" customFormat="1" ht="24.9" customHeight="1" x14ac:dyDescent="0.3">
      <c r="B35" s="75"/>
      <c r="C35" s="76"/>
      <c r="D35" s="77"/>
      <c r="E35" s="78"/>
      <c r="F35" s="78"/>
      <c r="G35" s="79">
        <f t="shared" si="0"/>
        <v>0</v>
      </c>
      <c r="H35" s="80">
        <f t="shared" si="1"/>
        <v>0</v>
      </c>
      <c r="I35" s="81">
        <f t="shared" si="2"/>
        <v>98015</v>
      </c>
    </row>
    <row r="36" spans="2:9" s="62" customFormat="1" ht="24.9" customHeight="1" x14ac:dyDescent="0.3">
      <c r="B36" s="75"/>
      <c r="C36" s="76"/>
      <c r="D36" s="77"/>
      <c r="E36" s="78"/>
      <c r="F36" s="78"/>
      <c r="G36" s="79">
        <f t="shared" si="0"/>
        <v>0</v>
      </c>
      <c r="H36" s="80">
        <f t="shared" si="1"/>
        <v>0</v>
      </c>
      <c r="I36" s="81">
        <f t="shared" si="2"/>
        <v>98015</v>
      </c>
    </row>
    <row r="37" spans="2:9" s="62" customFormat="1" ht="24.9" customHeight="1" thickBot="1" x14ac:dyDescent="0.35">
      <c r="B37" s="82"/>
      <c r="C37" s="83"/>
      <c r="D37" s="84"/>
      <c r="E37" s="85"/>
      <c r="F37" s="85"/>
      <c r="G37" s="79">
        <f t="shared" si="0"/>
        <v>0</v>
      </c>
      <c r="H37" s="80">
        <f t="shared" si="1"/>
        <v>0</v>
      </c>
      <c r="I37" s="81">
        <f t="shared" si="2"/>
        <v>98015</v>
      </c>
    </row>
    <row r="38" spans="2:9" ht="15" thickBot="1" x14ac:dyDescent="0.35">
      <c r="B38" s="30"/>
      <c r="C38" s="15"/>
      <c r="D38" s="15"/>
      <c r="E38" s="15"/>
      <c r="F38" s="15"/>
      <c r="G38" s="15"/>
      <c r="H38" s="15"/>
      <c r="I38" s="31"/>
    </row>
    <row r="39" spans="2:9" s="62" customFormat="1" ht="24.9" customHeight="1" thickBot="1" x14ac:dyDescent="0.35">
      <c r="B39" s="63" t="s">
        <v>39</v>
      </c>
      <c r="C39" s="86"/>
      <c r="D39" s="89">
        <f>SUM(D31:D37)</f>
        <v>81</v>
      </c>
      <c r="E39" s="94">
        <f>IF(D39=0,0,SUMPRODUCT(D31:D37,E31:E37)/D39)</f>
        <v>30.864197530864196</v>
      </c>
      <c r="F39" s="86"/>
      <c r="G39" s="89">
        <f>SUM(G31:G37)</f>
        <v>2500</v>
      </c>
      <c r="H39" s="86"/>
      <c r="I39" s="87"/>
    </row>
    <row r="40" spans="2:9" s="62" customFormat="1" ht="24.9" customHeight="1" thickBot="1" x14ac:dyDescent="0.35">
      <c r="B40" s="67" t="s">
        <v>40</v>
      </c>
      <c r="C40" s="88"/>
      <c r="D40" s="88"/>
      <c r="E40" s="88"/>
      <c r="F40" s="88"/>
      <c r="G40" s="88"/>
      <c r="H40" s="89">
        <f>SUM(H31:H37)</f>
        <v>12048.3</v>
      </c>
      <c r="I40" s="90"/>
    </row>
    <row r="41" spans="2:9" s="62" customFormat="1" ht="24.9" customHeight="1" thickBot="1" x14ac:dyDescent="0.35">
      <c r="B41" s="71" t="s">
        <v>44</v>
      </c>
      <c r="C41" s="91"/>
      <c r="D41" s="91"/>
      <c r="E41" s="91"/>
      <c r="F41" s="91"/>
      <c r="G41" s="91"/>
      <c r="H41" s="91"/>
      <c r="I41" s="89">
        <f>MAX(I27:I37)</f>
        <v>98015</v>
      </c>
    </row>
    <row r="42" spans="2:9" x14ac:dyDescent="0.3">
      <c r="B42" s="93" t="s">
        <v>43</v>
      </c>
      <c r="C42" s="16"/>
      <c r="D42" s="16"/>
      <c r="E42" s="16"/>
      <c r="F42" s="16"/>
      <c r="G42" s="16"/>
      <c r="H42" s="16"/>
      <c r="I42" s="17"/>
    </row>
    <row r="43" spans="2:9" x14ac:dyDescent="0.3">
      <c r="B43" s="18"/>
      <c r="C43" s="3"/>
      <c r="D43" s="3"/>
      <c r="E43" s="3"/>
      <c r="F43" s="3"/>
      <c r="G43" s="3"/>
      <c r="H43" s="3"/>
      <c r="I43" s="19"/>
    </row>
    <row r="44" spans="2:9" x14ac:dyDescent="0.3">
      <c r="B44" s="18"/>
      <c r="C44" s="3"/>
      <c r="D44" s="3"/>
      <c r="E44" s="3"/>
      <c r="F44" s="3"/>
      <c r="G44" s="3"/>
      <c r="H44" s="3"/>
      <c r="I44" s="19"/>
    </row>
    <row r="45" spans="2:9" x14ac:dyDescent="0.3">
      <c r="B45" s="114" t="s">
        <v>21</v>
      </c>
      <c r="C45" s="115"/>
      <c r="D45" s="115"/>
      <c r="E45" s="115"/>
      <c r="F45" s="115"/>
      <c r="G45" s="40">
        <f ca="1">TODAY()</f>
        <v>41862</v>
      </c>
      <c r="H45" s="3"/>
      <c r="I45" s="19"/>
    </row>
    <row r="46" spans="2:9" x14ac:dyDescent="0.3">
      <c r="B46" s="95" t="s">
        <v>22</v>
      </c>
      <c r="C46" s="96"/>
      <c r="D46" s="96"/>
      <c r="E46" s="96"/>
      <c r="F46" s="96"/>
      <c r="G46" s="6" t="s">
        <v>23</v>
      </c>
      <c r="H46" s="3"/>
      <c r="I46" s="19"/>
    </row>
    <row r="47" spans="2:9" x14ac:dyDescent="0.3">
      <c r="B47" s="18"/>
      <c r="C47" s="3"/>
      <c r="D47" s="3"/>
      <c r="E47" s="3"/>
      <c r="F47" s="3"/>
      <c r="G47" s="3"/>
      <c r="H47" s="3"/>
      <c r="I47" s="19"/>
    </row>
    <row r="48" spans="2:9" x14ac:dyDescent="0.3">
      <c r="B48" s="114" t="s">
        <v>21</v>
      </c>
      <c r="C48" s="115"/>
      <c r="D48" s="115"/>
      <c r="E48" s="115"/>
      <c r="F48" s="115"/>
      <c r="G48" s="40">
        <f ca="1">TODAY()</f>
        <v>41862</v>
      </c>
      <c r="H48" s="3"/>
      <c r="I48" s="19"/>
    </row>
    <row r="49" spans="2:9" x14ac:dyDescent="0.3">
      <c r="B49" s="95" t="s">
        <v>22</v>
      </c>
      <c r="C49" s="96"/>
      <c r="D49" s="96"/>
      <c r="E49" s="96"/>
      <c r="F49" s="96"/>
      <c r="G49" s="6" t="s">
        <v>23</v>
      </c>
      <c r="H49" s="3"/>
      <c r="I49" s="19"/>
    </row>
    <row r="50" spans="2:9" x14ac:dyDescent="0.3">
      <c r="B50" s="18"/>
      <c r="C50" s="3"/>
      <c r="D50" s="3"/>
      <c r="E50" s="3"/>
      <c r="F50" s="3"/>
      <c r="G50" s="3"/>
      <c r="H50" s="3"/>
      <c r="I50" s="19"/>
    </row>
    <row r="51" spans="2:9" x14ac:dyDescent="0.3">
      <c r="B51" s="18"/>
      <c r="C51" s="3"/>
      <c r="D51" s="3"/>
      <c r="E51" s="3"/>
      <c r="F51" s="3"/>
      <c r="G51" s="3"/>
      <c r="H51" s="3"/>
      <c r="I51" s="19"/>
    </row>
    <row r="52" spans="2:9" x14ac:dyDescent="0.3">
      <c r="B52" s="41"/>
      <c r="C52" s="42"/>
      <c r="D52" s="42"/>
      <c r="E52" s="42"/>
      <c r="F52" s="42"/>
      <c r="G52" s="40"/>
      <c r="H52" s="3"/>
      <c r="I52" s="19"/>
    </row>
    <row r="53" spans="2:9" x14ac:dyDescent="0.3">
      <c r="B53" s="95" t="s">
        <v>24</v>
      </c>
      <c r="C53" s="96"/>
      <c r="D53" s="96"/>
      <c r="E53" s="96"/>
      <c r="F53" s="96"/>
      <c r="G53" s="3" t="s">
        <v>23</v>
      </c>
      <c r="H53" s="3"/>
      <c r="I53" s="19"/>
    </row>
    <row r="54" spans="2:9" ht="15" thickBot="1" x14ac:dyDescent="0.35">
      <c r="B54" s="20"/>
      <c r="C54" s="21"/>
      <c r="D54" s="21"/>
      <c r="E54" s="21"/>
      <c r="F54" s="21"/>
      <c r="G54" s="21"/>
      <c r="H54" s="21"/>
      <c r="I54" s="22"/>
    </row>
    <row r="55" spans="2:9" ht="18" thickBot="1" x14ac:dyDescent="0.35">
      <c r="B55" s="23" t="s">
        <v>25</v>
      </c>
      <c r="C55" s="39"/>
      <c r="D55" s="24" t="s">
        <v>26</v>
      </c>
      <c r="E55" s="25"/>
      <c r="F55" s="26"/>
      <c r="G55" s="27"/>
      <c r="H55" s="28"/>
      <c r="I55" s="29"/>
    </row>
  </sheetData>
  <mergeCells count="14">
    <mergeCell ref="B53:F53"/>
    <mergeCell ref="B8:I8"/>
    <mergeCell ref="B11:I11"/>
    <mergeCell ref="B20:I20"/>
    <mergeCell ref="B7:I7"/>
    <mergeCell ref="B9:I9"/>
    <mergeCell ref="B10:I10"/>
    <mergeCell ref="B12:I12"/>
    <mergeCell ref="B24:I24"/>
    <mergeCell ref="I29:I30"/>
    <mergeCell ref="B45:F45"/>
    <mergeCell ref="B46:F46"/>
    <mergeCell ref="B48:F48"/>
    <mergeCell ref="B49:F49"/>
  </mergeCells>
  <conditionalFormatting sqref="C3">
    <cfRule type="cellIs" dxfId="1" priority="2" operator="equal">
      <formula>0</formula>
    </cfRule>
  </conditionalFormatting>
  <conditionalFormatting sqref="E3">
    <cfRule type="cellIs" dxfId="0" priority="1" operator="greaterThan">
      <formula>0</formula>
    </cfRule>
  </conditionalFormatting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A2" sqref="A2"/>
    </sheetView>
  </sheetViews>
  <sheetFormatPr defaultRowHeight="14.4" x14ac:dyDescent="0.3"/>
  <cols>
    <col min="1" max="1" width="17.5546875" customWidth="1"/>
    <col min="2" max="2" width="21.6640625" customWidth="1"/>
  </cols>
  <sheetData>
    <row r="1" spans="1:2" x14ac:dyDescent="0.25">
      <c r="A1" t="s">
        <v>31</v>
      </c>
      <c r="B1" s="14">
        <v>41841</v>
      </c>
    </row>
    <row r="2" spans="1:2" x14ac:dyDescent="0.25">
      <c r="A2" t="s">
        <v>30</v>
      </c>
      <c r="B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OMB_form</vt:lpstr>
      <vt:lpstr>OMBreporter</vt:lpstr>
      <vt:lpstr>CumulativeStart</vt:lpstr>
      <vt:lpstr>InvEmail</vt:lpstr>
      <vt:lpstr>InvInvestigator</vt:lpstr>
      <vt:lpstr>InvNum</vt:lpstr>
      <vt:lpstr>InvPhase</vt:lpstr>
      <vt:lpstr>InvPhone</vt:lpstr>
      <vt:lpstr>InvTitle</vt:lpstr>
      <vt:lpstr>OMB_anchor</vt:lpstr>
      <vt:lpstr>OMB_CumBegin</vt:lpstr>
      <vt:lpstr>OMB_CumYear</vt:lpstr>
      <vt:lpstr>OMB_DataEntry</vt:lpstr>
      <vt:lpstr>OMB_FlagEDIS</vt:lpstr>
      <vt:lpstr>OMB_InputEDIS</vt:lpstr>
      <vt:lpstr>OMBreporter_version</vt:lpstr>
      <vt:lpstr>OMB_form!Print_Area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Russell A.</dc:creator>
  <cp:lastModifiedBy>Allen, Janice</cp:lastModifiedBy>
  <cp:lastPrinted>2014-07-22T12:08:47Z</cp:lastPrinted>
  <dcterms:created xsi:type="dcterms:W3CDTF">2014-07-21T21:07:43Z</dcterms:created>
  <dcterms:modified xsi:type="dcterms:W3CDTF">2014-08-11T17:50:51Z</dcterms:modified>
</cp:coreProperties>
</file>