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490" windowHeight="7755"/>
  </bookViews>
  <sheets>
    <sheet name="Burden Estimate" sheetId="2" r:id="rId1"/>
  </sheets>
  <definedNames>
    <definedName name="Contacts">#REF!</definedName>
  </definedNames>
  <calcPr calcId="145621"/>
</workbook>
</file>

<file path=xl/calcChain.xml><?xml version="1.0" encoding="utf-8"?>
<calcChain xmlns="http://schemas.openxmlformats.org/spreadsheetml/2006/main">
  <c r="F11" i="2" l="1"/>
  <c r="D11" i="2" l="1"/>
  <c r="F4" i="2"/>
  <c r="G4" i="2" s="1"/>
  <c r="C3" i="2"/>
  <c r="C4" i="2"/>
  <c r="F7" i="2"/>
  <c r="F8" i="2"/>
  <c r="F9" i="2"/>
  <c r="F10" i="2"/>
  <c r="G10" i="2" s="1"/>
  <c r="C10" i="2"/>
  <c r="C9" i="2"/>
  <c r="G9" i="2" l="1"/>
  <c r="C8" i="2"/>
  <c r="G8" i="2" s="1"/>
  <c r="C7" i="2"/>
  <c r="G7" i="2" s="1"/>
  <c r="E11" i="2"/>
  <c r="C5" i="2"/>
  <c r="C6" i="2"/>
  <c r="C2" i="2"/>
  <c r="C11" i="2" s="1"/>
  <c r="F3" i="2"/>
  <c r="G3" i="2" s="1"/>
  <c r="F5" i="2"/>
  <c r="F6" i="2"/>
  <c r="F2" i="2"/>
  <c r="G5" i="2" l="1"/>
  <c r="G6" i="2"/>
  <c r="G2" i="2"/>
  <c r="G11" i="2" l="1"/>
</calcChain>
</file>

<file path=xl/sharedStrings.xml><?xml version="1.0" encoding="utf-8"?>
<sst xmlns="http://schemas.openxmlformats.org/spreadsheetml/2006/main" count="24" uniqueCount="24">
  <si>
    <t># of Respondents</t>
  </si>
  <si>
    <t xml:space="preserve">Total </t>
  </si>
  <si>
    <t>Burden</t>
  </si>
  <si>
    <t>Cost Per Hour</t>
  </si>
  <si>
    <t>Median Annual Wage</t>
  </si>
  <si>
    <t>Wage Per Hour</t>
  </si>
  <si>
    <t xml:space="preserve"> Time (Hours)</t>
  </si>
  <si>
    <t>Archivist (1)</t>
  </si>
  <si>
    <t>Museum Curator (1)</t>
  </si>
  <si>
    <t>Librarian (2)</t>
  </si>
  <si>
    <t>Postsecondary Teacher (3)</t>
  </si>
  <si>
    <t>Occupation</t>
  </si>
  <si>
    <t>(3) http://www.bls.gov/ooh/education-training-and-library/postsecondary-teachers.htm</t>
  </si>
  <si>
    <t>(2)http://www.bls.gov/ooh/education-training-and-library/librarians.htm</t>
  </si>
  <si>
    <t>(1)http://www.bls.gov/ooh/education-training-and-library/curators-museum-technicians-and-conservators.htm</t>
  </si>
  <si>
    <t>(4) http://www.bls.gov/ooh/management/social-and-community-service-managers.htm</t>
  </si>
  <si>
    <t>Academic Dean (5)</t>
  </si>
  <si>
    <t>(5)http://www.bls.gov/ooh/management/postsecondary-education-administrators.htm</t>
  </si>
  <si>
    <t>Environmental Specialist (6)</t>
  </si>
  <si>
    <t>(6) http://www.bls.gov/ooh/life-physical-and-social-science/environmental-scientists-and-specialists.htm</t>
  </si>
  <si>
    <t>Nonprofit Director (4)</t>
  </si>
  <si>
    <t>Conservation Scientist (7)</t>
  </si>
  <si>
    <t>(7)http://www.bls.gov/ooh/life-physical-and-social-science/conservation-scientists.htm</t>
  </si>
  <si>
    <t>Museum Technician/Staff(1)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</si>
</sst>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&quot;$&quot;* #,##0.0000_);_(&quot;$&quot;* \(#,##0.0000\);_(&quot;$&quot;* &quot;-&quot;??_);_(@_)"/>
  </numFmts>
  <fonts count="4" x14ac:knownFonts="1">
    <font>
      <sz val="10"/>
      <name val="MS Sans Serif"/>
      <family val="2"/>
    </font>
    <font>
      <sz val="10"/>
      <name val="MS Sans Serif"/>
      <family val="2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</cellStyleXfs>
  <cellXfs count="9">
    <xf numFmtId="0" fontId="0" fillId="0" borderId="0" xfId="0"/>
    <xf numFmtId="164" fontId="0" fillId="0" borderId="0" xfId="1" applyNumberFormat="1" applyFont="1"/>
    <xf numFmtId="0" fontId="3" fillId="0" borderId="2" xfId="3"/>
    <xf numFmtId="0" fontId="2" fillId="0" borderId="1" xfId="2"/>
    <xf numFmtId="0" fontId="2" fillId="0" borderId="1" xfId="2" applyFill="1"/>
    <xf numFmtId="44" fontId="0" fillId="0" borderId="0" xfId="0" applyNumberFormat="1"/>
    <xf numFmtId="2" fontId="0" fillId="0" borderId="0" xfId="0" applyNumberFormat="1"/>
    <xf numFmtId="165" fontId="0" fillId="0" borderId="0" xfId="1" applyNumberFormat="1" applyFont="1"/>
    <xf numFmtId="165" fontId="3" fillId="0" borderId="2" xfId="3" applyNumberFormat="1"/>
  </cellXfs>
  <cellStyles count="4">
    <cellStyle name="Currency" xfId="1" builtinId="4"/>
    <cellStyle name="Heading 3" xfId="2" builtinId="18"/>
    <cellStyle name="Normal" xfId="0" builtinId="0"/>
    <cellStyle name="Total" xfId="3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E13" sqref="E13"/>
    </sheetView>
  </sheetViews>
  <sheetFormatPr defaultRowHeight="12.75" x14ac:dyDescent="0.2"/>
  <cols>
    <col min="1" max="1" width="25.5703125" customWidth="1"/>
    <col min="2" max="2" width="20.42578125" customWidth="1"/>
    <col min="3" max="3" width="14.42578125" customWidth="1"/>
    <col min="4" max="4" width="18.140625" customWidth="1"/>
    <col min="5" max="5" width="13.28515625" customWidth="1"/>
    <col min="6" max="6" width="12.28515625" customWidth="1"/>
    <col min="7" max="7" width="18.42578125" customWidth="1"/>
  </cols>
  <sheetData>
    <row r="1" spans="1:7" ht="15.75" thickBot="1" x14ac:dyDescent="0.3">
      <c r="A1" s="3" t="s">
        <v>11</v>
      </c>
      <c r="B1" s="3" t="s">
        <v>4</v>
      </c>
      <c r="C1" s="3" t="s">
        <v>5</v>
      </c>
      <c r="D1" s="3" t="s">
        <v>0</v>
      </c>
      <c r="E1" s="4" t="s">
        <v>6</v>
      </c>
      <c r="F1" s="4" t="s">
        <v>2</v>
      </c>
      <c r="G1" s="4" t="s">
        <v>3</v>
      </c>
    </row>
    <row r="2" spans="1:7" x14ac:dyDescent="0.2">
      <c r="A2" t="s">
        <v>7</v>
      </c>
      <c r="B2" s="1">
        <v>44410</v>
      </c>
      <c r="C2" s="7">
        <f t="shared" ref="C2:C10" si="0">B2/2080</f>
        <v>21.35096153846154</v>
      </c>
      <c r="D2">
        <v>12</v>
      </c>
      <c r="E2">
        <v>0.25</v>
      </c>
      <c r="F2">
        <f>D2*E2</f>
        <v>3</v>
      </c>
      <c r="G2" s="5">
        <f>C2*F2</f>
        <v>64.052884615384613</v>
      </c>
    </row>
    <row r="3" spans="1:7" x14ac:dyDescent="0.2">
      <c r="A3" t="s">
        <v>8</v>
      </c>
      <c r="B3" s="1">
        <v>44410</v>
      </c>
      <c r="C3" s="7">
        <f t="shared" si="0"/>
        <v>21.35096153846154</v>
      </c>
      <c r="D3">
        <v>67</v>
      </c>
      <c r="E3">
        <v>0.25</v>
      </c>
      <c r="F3">
        <f>D3*E3</f>
        <v>16.75</v>
      </c>
      <c r="G3" s="5">
        <f t="shared" ref="G3:G4" si="1">C3*F3</f>
        <v>357.62860576923077</v>
      </c>
    </row>
    <row r="4" spans="1:7" x14ac:dyDescent="0.2">
      <c r="A4" t="s">
        <v>23</v>
      </c>
      <c r="B4" s="1">
        <v>44410</v>
      </c>
      <c r="C4" s="7">
        <f t="shared" si="0"/>
        <v>21.35096153846154</v>
      </c>
      <c r="D4">
        <v>139</v>
      </c>
      <c r="E4">
        <v>0.25</v>
      </c>
      <c r="F4">
        <f>D4*E4</f>
        <v>34.75</v>
      </c>
      <c r="G4" s="5">
        <f t="shared" si="1"/>
        <v>741.94591346153857</v>
      </c>
    </row>
    <row r="5" spans="1:7" x14ac:dyDescent="0.2">
      <c r="A5" t="s">
        <v>9</v>
      </c>
      <c r="B5" s="1">
        <v>55370</v>
      </c>
      <c r="C5" s="7">
        <f t="shared" si="0"/>
        <v>26.620192307692307</v>
      </c>
      <c r="D5">
        <v>41</v>
      </c>
      <c r="E5">
        <v>0.25</v>
      </c>
      <c r="F5" s="6">
        <f>D5*E5</f>
        <v>10.25</v>
      </c>
      <c r="G5" s="5">
        <f>C5*F5</f>
        <v>272.85697115384613</v>
      </c>
    </row>
    <row r="6" spans="1:7" x14ac:dyDescent="0.2">
      <c r="A6" t="s">
        <v>10</v>
      </c>
      <c r="B6" s="1">
        <v>68970</v>
      </c>
      <c r="C6" s="7">
        <f t="shared" si="0"/>
        <v>33.158653846153847</v>
      </c>
      <c r="D6">
        <v>35</v>
      </c>
      <c r="E6">
        <v>0.25</v>
      </c>
      <c r="F6">
        <f>D6*E6</f>
        <v>8.75</v>
      </c>
      <c r="G6" s="5">
        <f>C6*F6</f>
        <v>290.13822115384613</v>
      </c>
    </row>
    <row r="7" spans="1:7" x14ac:dyDescent="0.2">
      <c r="A7" t="s">
        <v>20</v>
      </c>
      <c r="B7" s="1">
        <v>59970</v>
      </c>
      <c r="C7" s="7">
        <f t="shared" si="0"/>
        <v>28.83173076923077</v>
      </c>
      <c r="D7">
        <v>283</v>
      </c>
      <c r="E7">
        <v>0.25</v>
      </c>
      <c r="F7">
        <f t="shared" ref="F7:F10" si="2">D7*E7</f>
        <v>70.75</v>
      </c>
      <c r="G7" s="5">
        <f t="shared" ref="G7:G10" si="3">C7*F7</f>
        <v>2039.8449519230769</v>
      </c>
    </row>
    <row r="8" spans="1:7" x14ac:dyDescent="0.2">
      <c r="A8" t="s">
        <v>16</v>
      </c>
      <c r="B8" s="1">
        <v>86490</v>
      </c>
      <c r="C8" s="7">
        <f t="shared" si="0"/>
        <v>41.581730769230766</v>
      </c>
      <c r="D8">
        <v>10</v>
      </c>
      <c r="E8">
        <v>0.25</v>
      </c>
      <c r="F8">
        <f t="shared" si="2"/>
        <v>2.5</v>
      </c>
      <c r="G8" s="5">
        <f t="shared" si="3"/>
        <v>103.95432692307692</v>
      </c>
    </row>
    <row r="9" spans="1:7" x14ac:dyDescent="0.2">
      <c r="A9" t="s">
        <v>18</v>
      </c>
      <c r="B9" s="1">
        <v>63570</v>
      </c>
      <c r="C9" s="7">
        <f t="shared" si="0"/>
        <v>30.5625</v>
      </c>
      <c r="D9">
        <v>9</v>
      </c>
      <c r="E9">
        <v>0.25</v>
      </c>
      <c r="F9">
        <f t="shared" si="2"/>
        <v>2.25</v>
      </c>
      <c r="G9" s="5">
        <f t="shared" si="3"/>
        <v>68.765625</v>
      </c>
    </row>
    <row r="10" spans="1:7" x14ac:dyDescent="0.2">
      <c r="A10" t="s">
        <v>21</v>
      </c>
      <c r="B10" s="1">
        <v>59060</v>
      </c>
      <c r="C10" s="7">
        <f t="shared" si="0"/>
        <v>28.39423076923077</v>
      </c>
      <c r="D10">
        <v>4</v>
      </c>
      <c r="E10">
        <v>0.25</v>
      </c>
      <c r="F10">
        <f t="shared" si="2"/>
        <v>1</v>
      </c>
      <c r="G10" s="5">
        <f t="shared" si="3"/>
        <v>28.39423076923077</v>
      </c>
    </row>
    <row r="11" spans="1:7" ht="15.75" thickBot="1" x14ac:dyDescent="0.3">
      <c r="A11" s="2" t="s">
        <v>1</v>
      </c>
      <c r="B11" s="2"/>
      <c r="C11" s="8">
        <f>AVERAGE(C2:C10)</f>
        <v>28.133547008547012</v>
      </c>
      <c r="D11" s="2">
        <f>SUM(D2:D10)</f>
        <v>600</v>
      </c>
      <c r="E11" s="2">
        <f>AVERAGE(E2:E6)</f>
        <v>0.25</v>
      </c>
      <c r="F11" s="2">
        <f>SUM(F2:F10)</f>
        <v>150</v>
      </c>
      <c r="G11" s="8">
        <f>SUM(C11*F11)</f>
        <v>4220.0320512820517</v>
      </c>
    </row>
    <row r="12" spans="1:7" ht="13.5" thickTop="1" x14ac:dyDescent="0.2">
      <c r="G12" s="5"/>
    </row>
    <row r="15" spans="1:7" x14ac:dyDescent="0.2">
      <c r="A15" t="s">
        <v>14</v>
      </c>
    </row>
    <row r="16" spans="1:7" x14ac:dyDescent="0.2">
      <c r="A16" t="s">
        <v>13</v>
      </c>
    </row>
    <row r="17" spans="1:1" x14ac:dyDescent="0.2">
      <c r="A17" t="s">
        <v>12</v>
      </c>
    </row>
    <row r="18" spans="1:1" x14ac:dyDescent="0.2">
      <c r="A18" t="s">
        <v>15</v>
      </c>
    </row>
    <row r="19" spans="1:1" x14ac:dyDescent="0.2">
      <c r="A19" t="s">
        <v>17</v>
      </c>
    </row>
    <row r="20" spans="1:1" x14ac:dyDescent="0.2">
      <c r="A20" t="s">
        <v>19</v>
      </c>
    </row>
    <row r="21" spans="1:1" x14ac:dyDescent="0.2">
      <c r="A21" t="s">
        <v>22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Burden Estimate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Birnbaum</dc:creator>
  <cp:lastModifiedBy>Kim A. Miller</cp:lastModifiedBy>
  <cp:lastPrinted>2014-05-27T14:38:22Z</cp:lastPrinted>
  <dcterms:created xsi:type="dcterms:W3CDTF">2014-05-29T21:08:33Z</dcterms:created>
  <dcterms:modified xsi:type="dcterms:W3CDTF">2014-12-05T17:52:12Z</dcterms:modified>
</cp:coreProperties>
</file>