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2" yWindow="360" windowWidth="13020" windowHeight="3756" tabRatio="925" firstSheet="9" activeTab="14"/>
  </bookViews>
  <sheets>
    <sheet name="Cover" sheetId="1" r:id="rId1"/>
    <sheet name="Fin Data Cover" sheetId="2" r:id="rId2"/>
    <sheet name="SFC (1)" sheetId="3" r:id="rId3"/>
    <sheet name="Income Statement (2)" sheetId="4" r:id="rId4"/>
    <sheet name="NON 115 (3)" sheetId="5" r:id="rId5"/>
    <sheet name="HTM (4)" sheetId="6" r:id="rId6"/>
    <sheet name="AFS (5)" sheetId="7" r:id="rId7"/>
    <sheet name="Trading (6)" sheetId="8" r:id="rId8"/>
    <sheet name="Additional Investment Info (7)" sheetId="9" r:id="rId9"/>
    <sheet name="Loans (8)" sheetId="10" r:id="rId10"/>
    <sheet name="Liquidity Report (9)" sheetId="11" r:id="rId11"/>
    <sheet name="Investment CUSIP Info for JT " sheetId="12" state="hidden" r:id="rId12"/>
    <sheet name="Individual Investment Info (10)" sheetId="28" r:id="rId13"/>
    <sheet name="Investment Concentration(11)" sheetId="13" r:id="rId14"/>
    <sheet name="Counterparty Concentration(12)" sheetId="14" r:id="rId15"/>
    <sheet name="Capital, NEV and WAL (13)" sheetId="15" r:id="rId16"/>
    <sheet name="Risk Weighting  (14)" sheetId="16" r:id="rId17"/>
    <sheet name="PSI to be DELETED(15)" sheetId="17" state="hidden" r:id="rId18"/>
    <sheet name="CUSO (15)" sheetId="18" r:id="rId19"/>
    <sheet name="PSI PAYMT (16)" sheetId="40" r:id="rId20"/>
    <sheet name="Sheet1" sheetId="41" r:id="rId21"/>
  </sheets>
  <externalReferences>
    <externalReference r:id="rId22"/>
    <externalReference r:id="rId23"/>
    <externalReference r:id="rId24"/>
    <externalReference r:id="rId25"/>
    <externalReference r:id="rId26"/>
  </externalReferences>
  <definedNames>
    <definedName name="_Ln1" localSheetId="9">'Loans (8)'!$C$40</definedName>
    <definedName name="_Ln1" localSheetId="19">#REF!</definedName>
    <definedName name="_Ln1">#REF!</definedName>
    <definedName name="_Ln2" localSheetId="9">'Loans (8)'!$C$41</definedName>
    <definedName name="_Ln2" localSheetId="19">#REF!</definedName>
    <definedName name="_Ln2">#REF!</definedName>
    <definedName name="_Ln3" localSheetId="9">'Loans (8)'!#REF!</definedName>
    <definedName name="_Ln3" localSheetId="19">#REF!</definedName>
    <definedName name="_Ln3">#REF!</definedName>
    <definedName name="_Ln4" localSheetId="9">'Loans (8)'!$C$43</definedName>
    <definedName name="_Ln4" localSheetId="19">#REF!</definedName>
    <definedName name="_Ln4">#REF!</definedName>
    <definedName name="_Ln5" localSheetId="9">'Loans (8)'!$C$42</definedName>
    <definedName name="_Ln5" localSheetId="19">#REF!</definedName>
    <definedName name="_Ln5">#REF!</definedName>
    <definedName name="_Ln6" localSheetId="9">'Loans (8)'!$C$44</definedName>
    <definedName name="_Ln6" localSheetId="19">#REF!</definedName>
    <definedName name="_Ln6">#REF!</definedName>
    <definedName name="AccNetInc">'SFC (1)'!$E$40</definedName>
    <definedName name="ACCRGoodwill" localSheetId="19">#REF!</definedName>
    <definedName name="ACCRGoodwill">#REF!</definedName>
    <definedName name="ACCRInvInc" localSheetId="19">#REF!</definedName>
    <definedName name="ACCRInvInc">#REF!</definedName>
    <definedName name="ACCRLnInc" localSheetId="19">#REF!</definedName>
    <definedName name="ACCRLnInc">#REF!</definedName>
    <definedName name="ACCROtherAss" localSheetId="19">#REF!</definedName>
    <definedName name="ACCROtherAss">#REF!</definedName>
    <definedName name="ACCROtherInc" localSheetId="19">#REF!</definedName>
    <definedName name="ACCROtherInc">#REF!</definedName>
    <definedName name="AccruedInc">'SFC (1)'!$E$15</definedName>
    <definedName name="AcctPay">'SFC (1)'!$E$20</definedName>
    <definedName name="AllForLoanLoss" localSheetId="14">'[1]A2 LOANS'!$C$45</definedName>
    <definedName name="AllForLoanLoss" localSheetId="13">'[1]A2 LOANS'!$C$45</definedName>
    <definedName name="AllForLoanLoss" localSheetId="9">'Loans (8)'!$C$37</definedName>
    <definedName name="AllForLoanLoss" localSheetId="19">#REF!</definedName>
    <definedName name="AllForLoanLoss" localSheetId="16">'[1]A2 LOANS'!$C$45</definedName>
    <definedName name="AllForLoanLoss">#REF!</definedName>
    <definedName name="Borrowings">'SFC (1)'!$E$19</definedName>
    <definedName name="CAPAccFASB133" localSheetId="14">'[1]C1 CAP-NEV'!$F$12</definedName>
    <definedName name="CAPAccFASB133" localSheetId="13">'[1]C1 CAP-NEV'!$F$12</definedName>
    <definedName name="CAPAccFASB133" localSheetId="19">#REF!</definedName>
    <definedName name="CAPAccFASB133" localSheetId="16">'[1]C1 CAP-NEV'!$F$12</definedName>
    <definedName name="CAPAccFASB133">#REF!</definedName>
    <definedName name="CAPAccumNetInc" localSheetId="14">'[1]C1 CAP-NEV'!$F$15</definedName>
    <definedName name="CAPAccumNetInc" localSheetId="13">'[1]C1 CAP-NEV'!$F$15</definedName>
    <definedName name="CAPAccumNetInc" localSheetId="19">#REF!</definedName>
    <definedName name="CAPAccumNetInc" localSheetId="16">'[1]C1 CAP-NEV'!$F$15</definedName>
    <definedName name="CAPAccumNetInc">#REF!</definedName>
    <definedName name="CAPAdjToREBusCom" localSheetId="6">#REF!</definedName>
    <definedName name="CAPAdjToREBusCom" localSheetId="14">#REF!</definedName>
    <definedName name="CAPAdjToREBusCom" localSheetId="1">#REF!</definedName>
    <definedName name="CAPAdjToREBusCom" localSheetId="5">#REF!</definedName>
    <definedName name="CAPAdjToREBusCom" localSheetId="9">#REF!</definedName>
    <definedName name="CAPAdjToREBusCom" localSheetId="19">#REF!</definedName>
    <definedName name="CAPAdjToREBusCom" localSheetId="16">#REF!</definedName>
    <definedName name="CAPAdjToREBusCom" localSheetId="7">#REF!</definedName>
    <definedName name="CAPAdjToREBusCom">#REF!</definedName>
    <definedName name="CAPAmortPorNCA" localSheetId="19">#REF!</definedName>
    <definedName name="CAPAmortPorNCA">#REF!</definedName>
    <definedName name="CAPAUGLonAFSS" localSheetId="14">'[1]C1 CAP-NEV'!$F$11</definedName>
    <definedName name="CAPAUGLonAFSS" localSheetId="13">'[1]C1 CAP-NEV'!$F$11</definedName>
    <definedName name="CAPAUGLonAFSS" localSheetId="19">#REF!</definedName>
    <definedName name="CAPAUGLonAFSS" localSheetId="16">'[1]C1 CAP-NEV'!$F$11</definedName>
    <definedName name="CAPAUGLonAFSS">#REF!</definedName>
    <definedName name="CAPBaseCaseNEV" localSheetId="19">#REF!</definedName>
    <definedName name="CAPBaseCaseNEV">#REF!</definedName>
    <definedName name="CAPCapRatio" localSheetId="19">#REF!</definedName>
    <definedName name="CAPCapRatio">#REF!</definedName>
    <definedName name="CAPCoreCapRatio" localSheetId="19">#REF!</definedName>
    <definedName name="CAPCoreCapRatio">#REF!</definedName>
    <definedName name="CAPCorpResrv" localSheetId="14">'[1]C1 CAP-NEV'!$F$7</definedName>
    <definedName name="CAPCorpResrv" localSheetId="13">'[1]C1 CAP-NEV'!$F$7</definedName>
    <definedName name="CAPCorpResrv" localSheetId="19">#REF!</definedName>
    <definedName name="CAPCorpResrv" localSheetId="16">'[1]C1 CAP-NEV'!$F$7</definedName>
    <definedName name="CAPCorpResrv">#REF!</definedName>
    <definedName name="CAPCurMonAdjREBusCom" localSheetId="14">'[1]C1 CAP-NEV'!$F$51</definedName>
    <definedName name="CAPCurMonAdjREBusCom" localSheetId="13">'[1]C1 CAP-NEV'!$F$51</definedName>
    <definedName name="CAPCurMonAdjREBusCom" localSheetId="19">#REF!</definedName>
    <definedName name="CAPCurMonAdjREBusCom" localSheetId="16">'[1]C1 CAP-NEV'!$F$51</definedName>
    <definedName name="CAPCurMonAdjREBusCom">#REF!</definedName>
    <definedName name="CAPDateRecentNEV" localSheetId="19">#REF!</definedName>
    <definedName name="CAPDateRecentNEV">#REF!</definedName>
    <definedName name="CAPEqAcqMerger" localSheetId="14">'[1]C1 CAP-NEV'!$F$9</definedName>
    <definedName name="CAPEqAcqMerger" localSheetId="13">'[1]C1 CAP-NEV'!$F$9</definedName>
    <definedName name="CAPEqAcqMerger" localSheetId="19">#REF!</definedName>
    <definedName name="CAPEqAcqMerger" localSheetId="16">'[1]C1 CAP-NEV'!$F$9</definedName>
    <definedName name="CAPEqAcqMerger">#REF!</definedName>
    <definedName name="CAPMonAdjREBusCom" localSheetId="6">#REF!</definedName>
    <definedName name="CAPMonAdjREBusCom" localSheetId="14">#REF!</definedName>
    <definedName name="CAPMonAdjREBusCom" localSheetId="1">#REF!</definedName>
    <definedName name="CAPMonAdjREBusCom" localSheetId="5">#REF!</definedName>
    <definedName name="CAPMonAdjREBusCom" localSheetId="9">#REF!</definedName>
    <definedName name="CAPMonAdjREBusCom" localSheetId="19">#REF!</definedName>
    <definedName name="CAPMonAdjREBusCom" localSheetId="16">#REF!</definedName>
    <definedName name="CAPMonAdjREBusCom" localSheetId="7">#REF!</definedName>
    <definedName name="CAPMonAdjREBusCom">#REF!</definedName>
    <definedName name="CAPNEVChngMinus" localSheetId="14">'[1]C1 CAP-NEV'!$F$35</definedName>
    <definedName name="CAPNEVChngMinus" localSheetId="13">'[1]C1 CAP-NEV'!$F$35</definedName>
    <definedName name="CAPNEVChngMinus" localSheetId="19">#REF!</definedName>
    <definedName name="CAPNEVChngMinus" localSheetId="16">'[1]C1 CAP-NEV'!$F$35</definedName>
    <definedName name="CAPNEVChngMinus">#REF!</definedName>
    <definedName name="CAPNEVChngPlus" localSheetId="14">'[1]C1 CAP-NEV'!$F$34</definedName>
    <definedName name="CAPNEVChngPlus" localSheetId="13">'[1]C1 CAP-NEV'!$F$34</definedName>
    <definedName name="CAPNEVChngPlus" localSheetId="19">#REF!</definedName>
    <definedName name="CAPNEVChngPlus" localSheetId="16">'[1]C1 CAP-NEV'!$F$34</definedName>
    <definedName name="CAPNEVChngPlus">#REF!</definedName>
    <definedName name="CAPNEVRatio" localSheetId="14">'[1]C1 CAP-NEV'!$F$33</definedName>
    <definedName name="CAPNEVRatio" localSheetId="13">'[1]C1 CAP-NEV'!$F$33</definedName>
    <definedName name="CAPNEVRatio" localSheetId="19">#REF!</definedName>
    <definedName name="CAPNEVRatio" localSheetId="16">'[1]C1 CAP-NEV'!$F$33</definedName>
    <definedName name="CAPNEVRatio">#REF!</definedName>
    <definedName name="CAPNonPerCapAcct" localSheetId="19">#REF!</definedName>
    <definedName name="CAPNonPerCapAcct">#REF!</definedName>
    <definedName name="CAPOthCompInc" localSheetId="14">'[1]C1 CAP-NEV'!$F$13</definedName>
    <definedName name="CAPOthCompInc" localSheetId="13">'[1]C1 CAP-NEV'!$F$13</definedName>
    <definedName name="CAPOthCompInc" localSheetId="19">#REF!</definedName>
    <definedName name="CAPOthCompInc" localSheetId="16">'[1]C1 CAP-NEV'!$F$13</definedName>
    <definedName name="CAPOthCompInc">#REF!</definedName>
    <definedName name="CAPOtherResrv" localSheetId="14">'[1]C1 CAP-NEV'!$F$8</definedName>
    <definedName name="CAPOtherResrv" localSheetId="13">'[1]C1 CAP-NEV'!$F$8</definedName>
    <definedName name="CAPOtherResrv" localSheetId="19">#REF!</definedName>
    <definedName name="CAPOtherResrv" localSheetId="16">'[1]C1 CAP-NEV'!$F$8</definedName>
    <definedName name="CAPOtherResrv">#REF!</definedName>
    <definedName name="CAPPaidInCapMem" localSheetId="14">'[1]C1 CAP-NEV'!$F$19</definedName>
    <definedName name="CAPPaidInCapMem" localSheetId="13">'[1]C1 CAP-NEV'!$F$19</definedName>
    <definedName name="CAPPaidInCapMem" localSheetId="19">#REF!</definedName>
    <definedName name="CAPPaidInCapMem" localSheetId="16">'[1]C1 CAP-NEV'!$F$19</definedName>
    <definedName name="CAPPaidInCapMem">#REF!</definedName>
    <definedName name="CAPPaidInCapNonMem" localSheetId="14">'[1]C1 CAP-NEV'!$F$20</definedName>
    <definedName name="CAPPaidInCapNonMem" localSheetId="13">'[1]C1 CAP-NEV'!$F$20</definedName>
    <definedName name="CAPPaidInCapNonMem" localSheetId="19">#REF!</definedName>
    <definedName name="CAPPaidInCapNonMem" localSheetId="16">'[1]C1 CAP-NEV'!$F$20</definedName>
    <definedName name="CAPPaidInCapNonMem">#REF!</definedName>
    <definedName name="CAPPccNonMem">'[2]C1 CAP-NEV'!$F$17</definedName>
    <definedName name="CAPPerContCapital" localSheetId="19">#REF!</definedName>
    <definedName name="CAPPerContCapital">#REF!</definedName>
    <definedName name="CAPRetainEarn" localSheetId="14">'[1]C1 CAP-NEV'!$F$21</definedName>
    <definedName name="CAPRetainEarn" localSheetId="13">'[1]C1 CAP-NEV'!$F$21</definedName>
    <definedName name="CAPRetainEarn" localSheetId="19">#REF!</definedName>
    <definedName name="CAPRetainEarn" localSheetId="16">'[1]C1 CAP-NEV'!$F$21</definedName>
    <definedName name="CAPRetainEarn">#REF!</definedName>
    <definedName name="CAPRetEarnRatio" localSheetId="19">#REF!</definedName>
    <definedName name="CAPRetEarnRatio">#REF!</definedName>
    <definedName name="CAPUE" localSheetId="14">'[1]C1 CAP-NEV'!$F$14</definedName>
    <definedName name="CAPUE" localSheetId="13">'[1]C1 CAP-NEV'!$F$14</definedName>
    <definedName name="CAPUE" localSheetId="19">#REF!</definedName>
    <definedName name="CAPUE" localSheetId="16">'[1]C1 CAP-NEV'!$F$14</definedName>
    <definedName name="CAPUE">#REF!</definedName>
    <definedName name="Cash">'SFC (1)'!$E$6</definedName>
    <definedName name="CashInBanks" localSheetId="6">'AFS (5)'!$C$7</definedName>
    <definedName name="CashInBanks" localSheetId="5">'HTM (4)'!$C$7</definedName>
    <definedName name="CashInBanks" localSheetId="19">'[3]NON 115 (3)'!#REF!</definedName>
    <definedName name="CashInBanks" localSheetId="7">'Trading (6)'!$C$7</definedName>
    <definedName name="CashInBanks">'NON 115 (3)'!#REF!</definedName>
    <definedName name="CLFGuarLOC" localSheetId="9">'Loans (8)'!$C$6</definedName>
    <definedName name="CLFGuarLOC" localSheetId="19">#REF!</definedName>
    <definedName name="CLFGuarLOC">#REF!</definedName>
    <definedName name="CLFLiqLn" localSheetId="9">'Loans (8)'!#REF!</definedName>
    <definedName name="CLFLiqLn" localSheetId="19">#REF!</definedName>
    <definedName name="CLFLiqLn">#REF!</definedName>
    <definedName name="CLFOther" localSheetId="9">'Loans (8)'!$C$7</definedName>
    <definedName name="CLFOther" localSheetId="19">#REF!</definedName>
    <definedName name="CLFOther">#REF!</definedName>
    <definedName name="COF1Mon" localSheetId="19">#REF!</definedName>
    <definedName name="COF1Mon">#REF!</definedName>
    <definedName name="COF2Mon" localSheetId="19">#REF!</definedName>
    <definedName name="COF2Mon">#REF!</definedName>
    <definedName name="COF3Mon" localSheetId="19">#REF!</definedName>
    <definedName name="COF3Mon">#REF!</definedName>
    <definedName name="CorpReserves" localSheetId="6">'SFC (1)'!#REF!</definedName>
    <definedName name="CorpReserves" localSheetId="5">'SFC (1)'!#REF!</definedName>
    <definedName name="CorpReserves" localSheetId="9">'SFC (1)'!#REF!</definedName>
    <definedName name="CorpReserves" localSheetId="19">'[3]SFC (1)'!#REF!</definedName>
    <definedName name="CorpReserves" localSheetId="7">'SFC (1)'!#REF!</definedName>
    <definedName name="CorpReserves">'SFC (1)'!#REF!</definedName>
    <definedName name="CostofFunds">'Income Statement (2)'!$D$12</definedName>
    <definedName name="CummEffChgAcct">'Income Statement (2)'!$D$49</definedName>
    <definedName name="DivPay">'SFC (1)'!$E$22</definedName>
    <definedName name="editrange" localSheetId="19">#REF!</definedName>
    <definedName name="editrange">#REF!</definedName>
    <definedName name="EquityAcqMerger">'SFC (1)'!$E$34</definedName>
    <definedName name="ExpAuthLev1" localSheetId="19">#REF!</definedName>
    <definedName name="ExpAuthLev1">#REF!</definedName>
    <definedName name="ExpAuthLev2" localSheetId="6">#REF!</definedName>
    <definedName name="ExpAuthLev2" localSheetId="14">#REF!</definedName>
    <definedName name="ExpAuthLev2" localSheetId="1">#REF!</definedName>
    <definedName name="ExpAuthLev2" localSheetId="5">#REF!</definedName>
    <definedName name="ExpAuthLev2" localSheetId="9">#REF!</definedName>
    <definedName name="ExpAuthLev2" localSheetId="19">#REF!</definedName>
    <definedName name="ExpAuthLev2" localSheetId="16">#REF!</definedName>
    <definedName name="ExpAuthLev2" localSheetId="7">#REF!</definedName>
    <definedName name="ExpAuthLev2">#REF!</definedName>
    <definedName name="ExpAuthLev3" localSheetId="19">#REF!</definedName>
    <definedName name="ExpAuthLev3">#REF!</definedName>
    <definedName name="ExpAuthLev4" localSheetId="19">#REF!</definedName>
    <definedName name="ExpAuthLev4">#REF!</definedName>
    <definedName name="ExpAuthLev5" localSheetId="19">#REF!</definedName>
    <definedName name="ExpAuthLev5">#REF!</definedName>
    <definedName name="ExtraordinaryItems">'Income Statement (2)'!$D$45</definedName>
    <definedName name="FABuildDep" localSheetId="19">#REF!</definedName>
    <definedName name="FABuildDep">#REF!</definedName>
    <definedName name="FABuildPurAmt" localSheetId="19">#REF!</definedName>
    <definedName name="FABuildPurAmt">#REF!</definedName>
    <definedName name="FADPDep" localSheetId="19">#REF!</definedName>
    <definedName name="FADPDep">#REF!</definedName>
    <definedName name="FADPPurAmt" localSheetId="19">#REF!</definedName>
    <definedName name="FADPPurAmt">#REF!</definedName>
    <definedName name="FAFurnDep" localSheetId="19">#REF!</definedName>
    <definedName name="FAFurnDep">#REF!</definedName>
    <definedName name="FAFurnPurAmt" localSheetId="19">#REF!</definedName>
    <definedName name="FAFurnPurAmt">#REF!</definedName>
    <definedName name="FAImprDep" localSheetId="19">#REF!</definedName>
    <definedName name="FAImprDep">#REF!</definedName>
    <definedName name="FAImprPurAmt" localSheetId="19">#REF!</definedName>
    <definedName name="FAImprPurAmt">#REF!</definedName>
    <definedName name="FALeaseAssDep" localSheetId="19">#REF!</definedName>
    <definedName name="FALeaseAssDep">#REF!</definedName>
    <definedName name="FALeaseAssPurAmt" localSheetId="19">#REF!</definedName>
    <definedName name="FALeaseAssPurAmt">#REF!</definedName>
    <definedName name="FAOtherDep" localSheetId="19">#REF!</definedName>
    <definedName name="FAOtherDep">#REF!</definedName>
    <definedName name="FAOtherPurAmt" localSheetId="19">#REF!</definedName>
    <definedName name="FAOtherPurAmt">#REF!</definedName>
    <definedName name="FedResBanks" localSheetId="6">'AFS (5)'!$C$9</definedName>
    <definedName name="FedResBanks" localSheetId="5">'HTM (4)'!$C$9</definedName>
    <definedName name="FedResBanks" localSheetId="19">'[3]NON 115 (3)'!#REF!</definedName>
    <definedName name="FedResBanks" localSheetId="7">'Trading (6)'!$C$9</definedName>
    <definedName name="FedResBanks">'NON 115 (3)'!#REF!</definedName>
    <definedName name="FeeIncome">'Income Statement (2)'!$D$15</definedName>
    <definedName name="G_LonAFSsec">'SFC (1)'!$G$35</definedName>
    <definedName name="GainBarPurchase">'Income Statement (2)'!$D$28</definedName>
    <definedName name="GLDispAss">'Income Statement (2)'!$D$21</definedName>
    <definedName name="GLHedgedTran">'Income Statement (2)'!$D$23</definedName>
    <definedName name="IGLCUSOMon" localSheetId="19">#REF!</definedName>
    <definedName name="IGLCUSOMon">#REF!</definedName>
    <definedName name="IGLInvestMon" localSheetId="19">#REF!</definedName>
    <definedName name="IGLInvestMon">#REF!</definedName>
    <definedName name="IGLInvestOTTIMon">'[4]Delete IS2-4 ASSTD SCHD'!$C$41</definedName>
    <definedName name="IGLPortFolioMon">'Income Statement (2)'!$D$9</definedName>
    <definedName name="IIIAssetBackSec" localSheetId="19">#REF!</definedName>
    <definedName name="IIIAssetBackSec">#REF!</definedName>
    <definedName name="IIICLSMon" localSheetId="19">#REF!</definedName>
    <definedName name="IIICLSMon">#REF!</definedName>
    <definedName name="IIICorpDebtMon" localSheetId="19">#REF!</definedName>
    <definedName name="IIICorpDebtMon">#REF!</definedName>
    <definedName name="IIICUSOMon" localSheetId="19">#REF!</definedName>
    <definedName name="IIICUSOMon">#REF!</definedName>
    <definedName name="IIIFrgnBanksMon" localSheetId="19">#REF!</definedName>
    <definedName name="IIIFrgnBanksMon">#REF!</definedName>
    <definedName name="IIIGLTrading" localSheetId="19">#REF!</definedName>
    <definedName name="IIIGLTrading">#REF!</definedName>
    <definedName name="IIIGovtEnterpriseMon" localSheetId="19">#REF!</definedName>
    <definedName name="IIIGovtEnterpriseMon">#REF!</definedName>
    <definedName name="IIIGovtMon" localSheetId="6">#REF!</definedName>
    <definedName name="IIIGovtMon" localSheetId="14">#REF!</definedName>
    <definedName name="IIIGovtMon" localSheetId="1">#REF!</definedName>
    <definedName name="IIIGovtMon" localSheetId="5">#REF!</definedName>
    <definedName name="IIIGovtMon" localSheetId="9">#REF!</definedName>
    <definedName name="IIIGovtMon" localSheetId="19">#REF!</definedName>
    <definedName name="IIIGovtMon" localSheetId="16">#REF!</definedName>
    <definedName name="IIIGovtMon" localSheetId="7">#REF!</definedName>
    <definedName name="IIIGovtMon">#REF!</definedName>
    <definedName name="IIIGovtMortMon" localSheetId="19">#REF!</definedName>
    <definedName name="IIIGovtMortMon">#REF!</definedName>
    <definedName name="IIIMuniSecMon" localSheetId="19">#REF!</definedName>
    <definedName name="IIIMuniSecMon">#REF!</definedName>
    <definedName name="IIIMutualsMon" localSheetId="19">#REF!</definedName>
    <definedName name="IIIMutualsMon">#REF!</definedName>
    <definedName name="IIINPCUMon" localSheetId="19">#REF!</definedName>
    <definedName name="IIINPCUMon">#REF!</definedName>
    <definedName name="IIIOtherCorpCUMon" localSheetId="19">#REF!</definedName>
    <definedName name="IIIOtherCorpCUMon">#REF!</definedName>
    <definedName name="IIIOtherMon" localSheetId="19">#REF!</definedName>
    <definedName name="IIIOtherMon">#REF!</definedName>
    <definedName name="IIIPrivateMortMon" localSheetId="19">#REF!</definedName>
    <definedName name="IIIPrivateMortMon">#REF!</definedName>
    <definedName name="IIISecResellMon" localSheetId="14">'[1]IS1 INV INC'!$C$23</definedName>
    <definedName name="IIISecResellMon" localSheetId="13">'[1]IS1 INV INC'!$C$23</definedName>
    <definedName name="IIISecResellMon" localSheetId="19">#REF!</definedName>
    <definedName name="IIISecResellMon" localSheetId="16">'[1]IS1 INV INC'!$C$23</definedName>
    <definedName name="IIISecResellMon">#REF!</definedName>
    <definedName name="IIISpreadTrade" localSheetId="19">#REF!</definedName>
    <definedName name="IIISpreadTrade">#REF!</definedName>
    <definedName name="IIIUSBanksMon" localSheetId="19">#REF!</definedName>
    <definedName name="IIIUSBanksMon">#REF!</definedName>
    <definedName name="IIIUSCOblMon" localSheetId="19">#REF!</definedName>
    <definedName name="IIIUSCOblMon">#REF!</definedName>
    <definedName name="IndIntangAssets" localSheetId="19">#REF!</definedName>
    <definedName name="IndIntangAssets">#REF!</definedName>
    <definedName name="IntPayable">'SFC (1)'!$E$23</definedName>
    <definedName name="INVABSFixAuto" localSheetId="6">#REF!</definedName>
    <definedName name="INVABSFixAuto" localSheetId="14">#REF!</definedName>
    <definedName name="INVABSFixAuto" localSheetId="1">#REF!</definedName>
    <definedName name="INVABSFixAuto" localSheetId="5">#REF!</definedName>
    <definedName name="INVABSFixAuto" localSheetId="9">#REF!</definedName>
    <definedName name="INVABSFixAuto" localSheetId="19">#REF!</definedName>
    <definedName name="INVABSFixAuto" localSheetId="16">#REF!</definedName>
    <definedName name="INVABSFixAuto" localSheetId="7">#REF!</definedName>
    <definedName name="INVABSFixAuto">#REF!</definedName>
    <definedName name="INVABSFixCredit" localSheetId="6">#REF!</definedName>
    <definedName name="INVABSFixCredit" localSheetId="14">#REF!</definedName>
    <definedName name="INVABSFixCredit" localSheetId="1">#REF!</definedName>
    <definedName name="INVABSFixCredit" localSheetId="5">#REF!</definedName>
    <definedName name="INVABSFixCredit" localSheetId="9">#REF!</definedName>
    <definedName name="INVABSFixCredit" localSheetId="19">#REF!</definedName>
    <definedName name="INVABSFixCredit" localSheetId="16">#REF!</definedName>
    <definedName name="INVABSFixCredit" localSheetId="7">#REF!</definedName>
    <definedName name="INVABSFixCredit">#REF!</definedName>
    <definedName name="INVABSFixHome" localSheetId="6">#REF!</definedName>
    <definedName name="INVABSFixHome" localSheetId="14">#REF!</definedName>
    <definedName name="INVABSFixHome" localSheetId="1">#REF!</definedName>
    <definedName name="INVABSFixHome" localSheetId="5">#REF!</definedName>
    <definedName name="INVABSFixHome" localSheetId="9">#REF!</definedName>
    <definedName name="INVABSFixHome" localSheetId="19">#REF!</definedName>
    <definedName name="INVABSFixHome" localSheetId="16">#REF!</definedName>
    <definedName name="INVABSFixHome" localSheetId="7">#REF!</definedName>
    <definedName name="INVABSFixHome">#REF!</definedName>
    <definedName name="INVABSFixOther" localSheetId="6">#REF!</definedName>
    <definedName name="INVABSFixOther" localSheetId="14">#REF!</definedName>
    <definedName name="INVABSFixOther" localSheetId="1">#REF!</definedName>
    <definedName name="INVABSFixOther" localSheetId="5">#REF!</definedName>
    <definedName name="INVABSFixOther" localSheetId="9">#REF!</definedName>
    <definedName name="INVABSFixOther" localSheetId="19">#REF!</definedName>
    <definedName name="INVABSFixOther" localSheetId="16">#REF!</definedName>
    <definedName name="INVABSFixOther" localSheetId="7">#REF!</definedName>
    <definedName name="INVABSFixOther">#REF!</definedName>
    <definedName name="INVABSVarAuto" localSheetId="6">#REF!</definedName>
    <definedName name="INVABSVarAuto" localSheetId="14">#REF!</definedName>
    <definedName name="INVABSVarAuto" localSheetId="1">#REF!</definedName>
    <definedName name="INVABSVarAuto" localSheetId="5">#REF!</definedName>
    <definedName name="INVABSVarAuto" localSheetId="9">#REF!</definedName>
    <definedName name="INVABSVarAuto" localSheetId="19">#REF!</definedName>
    <definedName name="INVABSVarAuto" localSheetId="16">#REF!</definedName>
    <definedName name="INVABSVarAuto" localSheetId="7">#REF!</definedName>
    <definedName name="INVABSVarAuto">#REF!</definedName>
    <definedName name="INVABSVarCredit" localSheetId="6">#REF!</definedName>
    <definedName name="INVABSVarCredit" localSheetId="14">#REF!</definedName>
    <definedName name="INVABSVarCredit" localSheetId="1">#REF!</definedName>
    <definedName name="INVABSVarCredit" localSheetId="5">#REF!</definedName>
    <definedName name="INVABSVarCredit" localSheetId="9">#REF!</definedName>
    <definedName name="INVABSVarCredit" localSheetId="19">#REF!</definedName>
    <definedName name="INVABSVarCredit" localSheetId="16">#REF!</definedName>
    <definedName name="INVABSVarCredit" localSheetId="7">#REF!</definedName>
    <definedName name="INVABSVarCredit">#REF!</definedName>
    <definedName name="INVABSVarHome" localSheetId="6">#REF!</definedName>
    <definedName name="INVABSVarHome" localSheetId="14">#REF!</definedName>
    <definedName name="INVABSVarHome" localSheetId="1">#REF!</definedName>
    <definedName name="INVABSVarHome" localSheetId="5">#REF!</definedName>
    <definedName name="INVABSVarHome" localSheetId="9">#REF!</definedName>
    <definedName name="INVABSVarHome" localSheetId="19">#REF!</definedName>
    <definedName name="INVABSVarHome" localSheetId="16">#REF!</definedName>
    <definedName name="INVABSVarHome" localSheetId="7">#REF!</definedName>
    <definedName name="INVABSVarHome">#REF!</definedName>
    <definedName name="INVABSVarOther" localSheetId="6">#REF!</definedName>
    <definedName name="INVABSVarOther" localSheetId="14">#REF!</definedName>
    <definedName name="INVABSVarOther" localSheetId="1">#REF!</definedName>
    <definedName name="INVABSVarOther" localSheetId="5">#REF!</definedName>
    <definedName name="INVABSVarOther" localSheetId="9">#REF!</definedName>
    <definedName name="INVABSVarOther" localSheetId="19">#REF!</definedName>
    <definedName name="INVABSVarOther" localSheetId="16">#REF!</definedName>
    <definedName name="INVABSVarOther" localSheetId="7">#REF!</definedName>
    <definedName name="INVABSVarOther">#REF!</definedName>
    <definedName name="INVAvailSaleBV" localSheetId="19">#REF!</definedName>
    <definedName name="INVAvailSaleBV">#REF!</definedName>
    <definedName name="INVBVEmbOpt" localSheetId="19">#REF!</definedName>
    <definedName name="INVBVEmbOpt">#REF!</definedName>
    <definedName name="INVCapDep" localSheetId="19">#REF!</definedName>
    <definedName name="INVCapDep">#REF!</definedName>
    <definedName name="InvCentLiqStock" localSheetId="19">#REF!</definedName>
    <definedName name="InvCentLiqStock">#REF!</definedName>
    <definedName name="INVCMBSFixRate" localSheetId="6">#REF!</definedName>
    <definedName name="INVCMBSFixRate" localSheetId="14">#REF!</definedName>
    <definedName name="INVCMBSFixRate" localSheetId="1">#REF!</definedName>
    <definedName name="INVCMBSFixRate" localSheetId="5">#REF!</definedName>
    <definedName name="INVCMBSFixRate" localSheetId="9">#REF!</definedName>
    <definedName name="INVCMBSFixRate" localSheetId="19">#REF!</definedName>
    <definedName name="INVCMBSFixRate" localSheetId="16">#REF!</definedName>
    <definedName name="INVCMBSFixRate" localSheetId="7">#REF!</definedName>
    <definedName name="INVCMBSFixRate">#REF!</definedName>
    <definedName name="INVCMBSVarRate" localSheetId="6">#REF!</definedName>
    <definedName name="INVCMBSVarRate" localSheetId="14">#REF!</definedName>
    <definedName name="INVCMBSVarRate" localSheetId="1">#REF!</definedName>
    <definedName name="INVCMBSVarRate" localSheetId="5">#REF!</definedName>
    <definedName name="INVCMBSVarRate" localSheetId="9">#REF!</definedName>
    <definedName name="INVCMBSVarRate" localSheetId="19">#REF!</definedName>
    <definedName name="INVCMBSVarRate" localSheetId="16">#REF!</definedName>
    <definedName name="INVCMBSVarRate" localSheetId="7">#REF!</definedName>
    <definedName name="INVCMBSVarRate">#REF!</definedName>
    <definedName name="INVCommBonds" localSheetId="6">#REF!</definedName>
    <definedName name="INVCommBonds" localSheetId="14">#REF!</definedName>
    <definedName name="INVCommBonds" localSheetId="1">#REF!</definedName>
    <definedName name="INVCommBonds" localSheetId="5">#REF!</definedName>
    <definedName name="INVCommBonds" localSheetId="9">#REF!</definedName>
    <definedName name="INVCommBonds" localSheetId="19">#REF!</definedName>
    <definedName name="INVCommBonds" localSheetId="16">#REF!</definedName>
    <definedName name="INVCommBonds" localSheetId="7">#REF!</definedName>
    <definedName name="INVCommBonds">#REF!</definedName>
    <definedName name="INVCommMedNotes" localSheetId="6">#REF!</definedName>
    <definedName name="INVCommMedNotes" localSheetId="14">#REF!</definedName>
    <definedName name="INVCommMedNotes" localSheetId="1">#REF!</definedName>
    <definedName name="INVCommMedNotes" localSheetId="5">#REF!</definedName>
    <definedName name="INVCommMedNotes" localSheetId="9">#REF!</definedName>
    <definedName name="INVCommMedNotes" localSheetId="19">#REF!</definedName>
    <definedName name="INVCommMedNotes" localSheetId="16">#REF!</definedName>
    <definedName name="INVCommMedNotes" localSheetId="7">#REF!</definedName>
    <definedName name="INVCommMedNotes">#REF!</definedName>
    <definedName name="INVCommOther" localSheetId="6">#REF!</definedName>
    <definedName name="INVCommOther" localSheetId="14">#REF!</definedName>
    <definedName name="INVCommOther" localSheetId="1">#REF!</definedName>
    <definedName name="INVCommOther" localSheetId="5">#REF!</definedName>
    <definedName name="INVCommOther" localSheetId="9">#REF!</definedName>
    <definedName name="INVCommOther" localSheetId="19">#REF!</definedName>
    <definedName name="INVCommOther" localSheetId="16">#REF!</definedName>
    <definedName name="INVCommOther" localSheetId="7">#REF!</definedName>
    <definedName name="INVCommOther">#REF!</definedName>
    <definedName name="INVCommPaper" localSheetId="6">#REF!</definedName>
    <definedName name="INVCommPaper" localSheetId="14">#REF!</definedName>
    <definedName name="INVCommPaper" localSheetId="1">#REF!</definedName>
    <definedName name="INVCommPaper" localSheetId="5">#REF!</definedName>
    <definedName name="INVCommPaper" localSheetId="9">#REF!</definedName>
    <definedName name="INVCommPaper" localSheetId="19">#REF!</definedName>
    <definedName name="INVCommPaper" localSheetId="16">#REF!</definedName>
    <definedName name="INVCommPaper" localSheetId="7">#REF!</definedName>
    <definedName name="INVCommPaper">#REF!</definedName>
    <definedName name="INVCUNAMutualProds" localSheetId="6">#REF!</definedName>
    <definedName name="INVCUNAMutualProds" localSheetId="14">#REF!</definedName>
    <definedName name="INVCUNAMutualProds" localSheetId="1">#REF!</definedName>
    <definedName name="INVCUNAMutualProds" localSheetId="5">#REF!</definedName>
    <definedName name="INVCUNAMutualProds" localSheetId="9">#REF!</definedName>
    <definedName name="INVCUNAMutualProds" localSheetId="19">#REF!</definedName>
    <definedName name="INVCUNAMutualProds" localSheetId="16">#REF!</definedName>
    <definedName name="INVCUNAMutualProds" localSheetId="7">#REF!</definedName>
    <definedName name="INVCUNAMutualProds">#REF!</definedName>
    <definedName name="INVCUSO" localSheetId="6">#REF!</definedName>
    <definedName name="INVCUSO" localSheetId="14">#REF!</definedName>
    <definedName name="INVCUSO" localSheetId="1">#REF!</definedName>
    <definedName name="INVCUSO" localSheetId="5">#REF!</definedName>
    <definedName name="INVCUSO" localSheetId="9">#REF!</definedName>
    <definedName name="INVCUSO" localSheetId="19">#REF!</definedName>
    <definedName name="INVCUSO" localSheetId="16">#REF!</definedName>
    <definedName name="INVCUSO" localSheetId="7">#REF!</definedName>
    <definedName name="INVCUSO">#REF!</definedName>
    <definedName name="INVCUSOMinBV" localSheetId="14">'[1]A3A VALU'!$C$15</definedName>
    <definedName name="INVCUSOMinBV" localSheetId="13">'[1]A3A VALU'!$C$15</definedName>
    <definedName name="INVCUSOMinBV" localSheetId="19">#REF!</definedName>
    <definedName name="INVCUSOMinBV" localSheetId="16">'[1]A3A VALU'!$C$15</definedName>
    <definedName name="INVCUSOMinBV">#REF!</definedName>
    <definedName name="INVCUSOMinFV" localSheetId="14">'[1]A3A VALU'!$D$15</definedName>
    <definedName name="INVCUSOMinFV" localSheetId="13">'[1]A3A VALU'!$D$15</definedName>
    <definedName name="INVCUSOMinFV" localSheetId="19">#REF!</definedName>
    <definedName name="INVCUSOMinFV" localSheetId="16">'[1]A3A VALU'!$D$15</definedName>
    <definedName name="INVCUSOMinFV">#REF!</definedName>
    <definedName name="INVCUSOOwnBV" localSheetId="14">'[1]A3A VALU'!$C$18</definedName>
    <definedName name="INVCUSOOwnBV" localSheetId="13">'[1]A3A VALU'!$C$18</definedName>
    <definedName name="INVCUSOOwnBV" localSheetId="19">#REF!</definedName>
    <definedName name="INVCUSOOwnBV" localSheetId="16">'[1]A3A VALU'!$C$18</definedName>
    <definedName name="INVCUSOOwnBV">#REF!</definedName>
    <definedName name="INVCUSOOwnFV" localSheetId="14">'[1]A3A VALU'!$D$18</definedName>
    <definedName name="INVCUSOOwnFV" localSheetId="13">'[1]A3A VALU'!$D$18</definedName>
    <definedName name="INVCUSOOwnFV" localSheetId="19">#REF!</definedName>
    <definedName name="INVCUSOOwnFV" localSheetId="16">'[1]A3A VALU'!$D$18</definedName>
    <definedName name="INVCUSOOwnFV">#REF!</definedName>
    <definedName name="INVDerivConBV" localSheetId="14">'[1]A3A VALU'!$C$20</definedName>
    <definedName name="INVDerivConBV" localSheetId="13">'[1]A3A VALU'!$C$20</definedName>
    <definedName name="INVDerivConBV" localSheetId="19">#REF!</definedName>
    <definedName name="INVDerivConBV" localSheetId="16">'[1]A3A VALU'!$C$20</definedName>
    <definedName name="INVDerivConBV">#REF!</definedName>
    <definedName name="INVDerivConFV" localSheetId="14">'[1]A3A VALU'!$D$20</definedName>
    <definedName name="INVDerivConFV" localSheetId="13">'[1]A3A VALU'!$D$20</definedName>
    <definedName name="INVDerivConFV" localSheetId="19">#REF!</definedName>
    <definedName name="INVDerivConFV" localSheetId="16">'[1]A3A VALU'!$D$20</definedName>
    <definedName name="INVDerivConFV">#REF!</definedName>
    <definedName name="INVDerivCont" localSheetId="6">#REF!</definedName>
    <definedName name="INVDerivCont" localSheetId="14">'[1]A3 INVEST'!$E$107</definedName>
    <definedName name="INVDerivCont" localSheetId="1">#REF!</definedName>
    <definedName name="INVDerivCont" localSheetId="5">#REF!</definedName>
    <definedName name="INVDerivCont" localSheetId="13">'[1]A3 INVEST'!$E$107</definedName>
    <definedName name="INVDerivCont" localSheetId="9">#REF!</definedName>
    <definedName name="INVDerivCont" localSheetId="19">#REF!</definedName>
    <definedName name="INVDerivCont" localSheetId="16">'[1]A3 INVEST'!$E$107</definedName>
    <definedName name="INVDerivCont" localSheetId="7">#REF!</definedName>
    <definedName name="INVDerivCont">#REF!</definedName>
    <definedName name="InvestGnLs">'Income Statement (2)'!$D$19</definedName>
    <definedName name="INVFRAPs" localSheetId="19">#REF!</definedName>
    <definedName name="INVFRAPs">#REF!</definedName>
    <definedName name="INVFRBCertDep" localSheetId="19">#REF!</definedName>
    <definedName name="INVFRBCertDep">#REF!</definedName>
    <definedName name="INVFRBCompBal" localSheetId="19">#REF!</definedName>
    <definedName name="INVFRBCompBal">#REF!</definedName>
    <definedName name="INVFRBDepNotes" localSheetId="19">#REF!</definedName>
    <definedName name="INVFRBDepNotes">#REF!</definedName>
    <definedName name="INVFRBFedFundsSold" localSheetId="19">#REF!</definedName>
    <definedName name="INVFRBFedFundsSold">#REF!</definedName>
    <definedName name="INVFRBOther" localSheetId="19">#REF!</definedName>
    <definedName name="INVFRBOther">#REF!</definedName>
    <definedName name="INVGovtABS" localSheetId="6">#REF!</definedName>
    <definedName name="INVGovtABS" localSheetId="14">#REF!</definedName>
    <definedName name="INVGovtABS" localSheetId="1">#REF!</definedName>
    <definedName name="INVGovtABS" localSheetId="5">#REF!</definedName>
    <definedName name="INVGovtABS" localSheetId="9">#REF!</definedName>
    <definedName name="INVGovtABS" localSheetId="19">#REF!</definedName>
    <definedName name="INVGovtABS" localSheetId="16">#REF!</definedName>
    <definedName name="INVGovtABS" localSheetId="7">#REF!</definedName>
    <definedName name="INVGovtABS">#REF!</definedName>
    <definedName name="INVGovtFixedCMO" localSheetId="6">#REF!</definedName>
    <definedName name="INVGovtFixedCMO" localSheetId="14">#REF!</definedName>
    <definedName name="INVGovtFixedCMO" localSheetId="1">#REF!</definedName>
    <definedName name="INVGovtFixedCMO" localSheetId="5">#REF!</definedName>
    <definedName name="INVGovtFixedCMO" localSheetId="9">#REF!</definedName>
    <definedName name="INVGovtFixedCMO" localSheetId="19">#REF!</definedName>
    <definedName name="INVGovtFixedCMO" localSheetId="16">#REF!</definedName>
    <definedName name="INVGovtFixedCMO" localSheetId="7">#REF!</definedName>
    <definedName name="INVGovtFixedCMO">#REF!</definedName>
    <definedName name="InvGovtGuarObl" localSheetId="19">#REF!</definedName>
    <definedName name="InvGovtGuarObl">#REF!</definedName>
    <definedName name="INVGovtMortPassThru" localSheetId="6">#REF!</definedName>
    <definedName name="INVGovtMortPassThru" localSheetId="14">#REF!</definedName>
    <definedName name="INVGovtMortPassThru" localSheetId="1">#REF!</definedName>
    <definedName name="INVGovtMortPassThru" localSheetId="5">#REF!</definedName>
    <definedName name="INVGovtMortPassThru" localSheetId="9">#REF!</definedName>
    <definedName name="INVGovtMortPassThru" localSheetId="19">#REF!</definedName>
    <definedName name="INVGovtMortPassThru" localSheetId="16">#REF!</definedName>
    <definedName name="INVGovtMortPassThru" localSheetId="7">#REF!</definedName>
    <definedName name="INVGovtMortPassThru">#REF!</definedName>
    <definedName name="INVGovtOther" localSheetId="6">#REF!</definedName>
    <definedName name="INVGovtOther" localSheetId="14">#REF!</definedName>
    <definedName name="INVGovtOther" localSheetId="1">#REF!</definedName>
    <definedName name="INVGovtOther" localSheetId="5">#REF!</definedName>
    <definedName name="INVGovtOther" localSheetId="9">#REF!</definedName>
    <definedName name="INVGovtOther" localSheetId="19">#REF!</definedName>
    <definedName name="INVGovtOther" localSheetId="16">#REF!</definedName>
    <definedName name="INVGovtOther" localSheetId="7">#REF!</definedName>
    <definedName name="INVGovtOther">#REF!</definedName>
    <definedName name="INVGovtVarCMO" localSheetId="6">#REF!</definedName>
    <definedName name="INVGovtVarCMO" localSheetId="14">#REF!</definedName>
    <definedName name="INVGovtVarCMO" localSheetId="1">#REF!</definedName>
    <definedName name="INVGovtVarCMO" localSheetId="5">#REF!</definedName>
    <definedName name="INVGovtVarCMO" localSheetId="9">#REF!</definedName>
    <definedName name="INVGovtVarCMO" localSheetId="19">#REF!</definedName>
    <definedName name="INVGovtVarCMO" localSheetId="16">#REF!</definedName>
    <definedName name="INVGovtVarCMO" localSheetId="7">#REF!</definedName>
    <definedName name="INVGovtVarCMO">#REF!</definedName>
    <definedName name="INVHeldMatBV" localSheetId="14">'[1]A3A VALU'!$C$6</definedName>
    <definedName name="INVHeldMatBV" localSheetId="13">'[1]A3A VALU'!$C$6</definedName>
    <definedName name="INVHeldMatBV" localSheetId="19">#REF!</definedName>
    <definedName name="INVHeldMatBV" localSheetId="16">'[1]A3A VALU'!$C$6</definedName>
    <definedName name="INVHeldMatBV">#REF!</definedName>
    <definedName name="INVHeldMatFV" localSheetId="14">'[1]A3A VALU'!$D$6</definedName>
    <definedName name="INVHeldMatFV" localSheetId="13">'[1]A3A VALU'!$D$6</definedName>
    <definedName name="INVHeldMatFV" localSheetId="19">#REF!</definedName>
    <definedName name="INVHeldMatFV" localSheetId="16">'[1]A3A VALU'!$D$6</definedName>
    <definedName name="INVHeldMatFV">#REF!</definedName>
    <definedName name="InvIntInc">'Income Statement (2)'!$D$7</definedName>
    <definedName name="INVMunSec" localSheetId="6">#REF!</definedName>
    <definedName name="INVMunSec" localSheetId="14">#REF!</definedName>
    <definedName name="INVMunSec" localSheetId="1">#REF!</definedName>
    <definedName name="INVMunSec" localSheetId="5">#REF!</definedName>
    <definedName name="INVMunSec" localSheetId="9">#REF!</definedName>
    <definedName name="INVMunSec" localSheetId="19">#REF!</definedName>
    <definedName name="INVMunSec" localSheetId="16">#REF!</definedName>
    <definedName name="INVMunSec" localSheetId="7">#REF!</definedName>
    <definedName name="INVMunSec">#REF!</definedName>
    <definedName name="INVMutualFunds" localSheetId="6">#REF!</definedName>
    <definedName name="INVMutualFunds" localSheetId="14">#REF!</definedName>
    <definedName name="INVMutualFunds" localSheetId="1">#REF!</definedName>
    <definedName name="INVMutualFunds" localSheetId="5">#REF!</definedName>
    <definedName name="INVMutualFunds" localSheetId="9">#REF!</definedName>
    <definedName name="INVMutualFunds" localSheetId="19">#REF!</definedName>
    <definedName name="INVMutualFunds" localSheetId="16">#REF!</definedName>
    <definedName name="INVMutualFunds" localSheetId="7">#REF!</definedName>
    <definedName name="INVMutualFunds">#REF!</definedName>
    <definedName name="INVNCUAGuarNotes" localSheetId="6">#REF!</definedName>
    <definedName name="INVNCUAGuarNotes" localSheetId="14">#REF!</definedName>
    <definedName name="INVNCUAGuarNotes" localSheetId="1">#REF!</definedName>
    <definedName name="INVNCUAGuarNotes" localSheetId="5">#REF!</definedName>
    <definedName name="INVNCUAGuarNotes" localSheetId="9">#REF!</definedName>
    <definedName name="INVNCUAGuarNotes" localSheetId="19">#REF!</definedName>
    <definedName name="INVNCUAGuarNotes" localSheetId="16">#REF!</definedName>
    <definedName name="INVNCUAGuarNotes" localSheetId="7">#REF!</definedName>
    <definedName name="INVNCUAGuarNotes">#REF!</definedName>
    <definedName name="InvOblGovtEnterprise" localSheetId="19">#REF!</definedName>
    <definedName name="InvOblGovtEnterprise">#REF!</definedName>
    <definedName name="INVOther" localSheetId="6">#REF!</definedName>
    <definedName name="INVOther" localSheetId="14">#REF!</definedName>
    <definedName name="INVOther" localSheetId="1">#REF!</definedName>
    <definedName name="INVOther" localSheetId="5">#REF!</definedName>
    <definedName name="INVOther" localSheetId="9">#REF!</definedName>
    <definedName name="INVOther" localSheetId="19">#REF!</definedName>
    <definedName name="INVOther" localSheetId="16">#REF!</definedName>
    <definedName name="INVOther" localSheetId="7">#REF!</definedName>
    <definedName name="INVOther">#REF!</definedName>
    <definedName name="INVOtherBV" localSheetId="14">'[1]A3A VALU'!$C$22</definedName>
    <definedName name="INVOtherBV" localSheetId="13">'[1]A3A VALU'!$C$22</definedName>
    <definedName name="INVOtherBV" localSheetId="19">#REF!</definedName>
    <definedName name="INVOtherBV" localSheetId="16">'[1]A3A VALU'!$C$22</definedName>
    <definedName name="INVOtherBV">#REF!</definedName>
    <definedName name="InvOtherCorpCU" localSheetId="19">#REF!</definedName>
    <definedName name="InvOtherCorpCU">#REF!</definedName>
    <definedName name="INVOtherFV" localSheetId="14">'[1]A3A VALU'!$D$22</definedName>
    <definedName name="INVOtherFV" localSheetId="13">'[1]A3A VALU'!$D$22</definedName>
    <definedName name="INVOtherFV" localSheetId="19">#REF!</definedName>
    <definedName name="INVOtherFV" localSheetId="16">'[1]A3A VALU'!$D$22</definedName>
    <definedName name="INVOtherFV">#REF!</definedName>
    <definedName name="InvOtherMbrCU" localSheetId="19">#REF!</definedName>
    <definedName name="InvOtherMbrCU">#REF!</definedName>
    <definedName name="INVPortFolioBV" localSheetId="19">#REF!</definedName>
    <definedName name="INVPortFolioBV">#REF!</definedName>
    <definedName name="INVPrivFixedCMO" localSheetId="6">#REF!</definedName>
    <definedName name="INVPrivFixedCMO" localSheetId="14">#REF!</definedName>
    <definedName name="INVPrivFixedCMO" localSheetId="1">#REF!</definedName>
    <definedName name="INVPrivFixedCMO" localSheetId="5">#REF!</definedName>
    <definedName name="INVPrivFixedCMO" localSheetId="9">#REF!</definedName>
    <definedName name="INVPrivFixedCMO" localSheetId="19">#REF!</definedName>
    <definedName name="INVPrivFixedCMO" localSheetId="16">#REF!</definedName>
    <definedName name="INVPrivFixedCMO" localSheetId="7">#REF!</definedName>
    <definedName name="INVPrivFixedCMO">#REF!</definedName>
    <definedName name="INVPrivOther" localSheetId="6">#REF!</definedName>
    <definedName name="INVPrivOther" localSheetId="14">#REF!</definedName>
    <definedName name="INVPrivOther" localSheetId="1">#REF!</definedName>
    <definedName name="INVPrivOther" localSheetId="5">#REF!</definedName>
    <definedName name="INVPrivOther" localSheetId="9">#REF!</definedName>
    <definedName name="INVPrivOther" localSheetId="19">#REF!</definedName>
    <definedName name="INVPrivOther" localSheetId="16">#REF!</definedName>
    <definedName name="INVPrivOther" localSheetId="7">#REF!</definedName>
    <definedName name="INVPrivOther">#REF!</definedName>
    <definedName name="INVPrivPassThru" localSheetId="6">#REF!</definedName>
    <definedName name="INVPrivPassThru" localSheetId="14">#REF!</definedName>
    <definedName name="INVPrivPassThru" localSheetId="1">#REF!</definedName>
    <definedName name="INVPrivPassThru" localSheetId="5">#REF!</definedName>
    <definedName name="INVPrivPassThru" localSheetId="9">#REF!</definedName>
    <definedName name="INVPrivPassThru" localSheetId="19">#REF!</definedName>
    <definedName name="INVPrivPassThru" localSheetId="16">#REF!</definedName>
    <definedName name="INVPrivPassThru" localSheetId="7">#REF!</definedName>
    <definedName name="INVPrivPassThru">#REF!</definedName>
    <definedName name="INVPrivVarCMO" localSheetId="6">#REF!</definedName>
    <definedName name="INVPrivVarCMO" localSheetId="14">#REF!</definedName>
    <definedName name="INVPrivVarCMO" localSheetId="1">#REF!</definedName>
    <definedName name="INVPrivVarCMO" localSheetId="5">#REF!</definedName>
    <definedName name="INVPrivVarCMO" localSheetId="9">#REF!</definedName>
    <definedName name="INVPrivVarCMO" localSheetId="19">#REF!</definedName>
    <definedName name="INVPrivVarCMO" localSheetId="16">#REF!</definedName>
    <definedName name="INVPrivVarCMO" localSheetId="7">#REF!</definedName>
    <definedName name="INVPrivVarCMO">#REF!</definedName>
    <definedName name="INVRepoMbrSecResell" localSheetId="19">#REF!</definedName>
    <definedName name="INVRepoMbrSecResell">#REF!</definedName>
    <definedName name="INVRepoNMbrSecResell" localSheetId="19">#REF!</definedName>
    <definedName name="INVRepoNMbrSecResell">#REF!</definedName>
    <definedName name="INVRetAccounts" localSheetId="6">#REF!</definedName>
    <definedName name="INVRetAccounts" localSheetId="14">#REF!</definedName>
    <definedName name="INVRetAccounts" localSheetId="1">#REF!</definedName>
    <definedName name="INVRetAccounts" localSheetId="5">#REF!</definedName>
    <definedName name="INVRetAccounts" localSheetId="9">#REF!</definedName>
    <definedName name="INVRetAccounts" localSheetId="19">#REF!</definedName>
    <definedName name="INVRetAccounts" localSheetId="16">#REF!</definedName>
    <definedName name="INVRetAccounts" localSheetId="7">#REF!</definedName>
    <definedName name="INVRetAccounts">#REF!</definedName>
    <definedName name="InvUSBCertDep" localSheetId="19">#REF!</definedName>
    <definedName name="InvUSBCertDep">#REF!</definedName>
    <definedName name="InvUSBCompBal" localSheetId="19">#REF!</definedName>
    <definedName name="InvUSBCompBal">#REF!</definedName>
    <definedName name="InvUSBDepNotes" localSheetId="19">#REF!</definedName>
    <definedName name="InvUSBDepNotes">#REF!</definedName>
    <definedName name="InvUSBFedFundsSold" localSheetId="19">#REF!</definedName>
    <definedName name="InvUSBFedFundsSold">#REF!</definedName>
    <definedName name="InvUSBOther" localSheetId="19">#REF!</definedName>
    <definedName name="InvUSBOther">#REF!</definedName>
    <definedName name="InvUSCAmortCert" localSheetId="19">#REF!</definedName>
    <definedName name="InvUSCAmortCert">#REF!</definedName>
    <definedName name="INVUSCBV" localSheetId="14">'[1]A3A VALU'!$C$12</definedName>
    <definedName name="INVUSCBV" localSheetId="13">'[1]A3A VALU'!$C$12</definedName>
    <definedName name="INVUSCBV" localSheetId="19">#REF!</definedName>
    <definedName name="INVUSCBV" localSheetId="16">'[1]A3A VALU'!$C$12</definedName>
    <definedName name="INVUSCBV">#REF!</definedName>
    <definedName name="InvUSCCLFShareDep" localSheetId="19">#REF!</definedName>
    <definedName name="InvUSCCLFShareDep">#REF!</definedName>
    <definedName name="InvUSCDailyShares" localSheetId="19">#REF!</definedName>
    <definedName name="InvUSCDailyShares">#REF!</definedName>
    <definedName name="INVUSCFedFundsSold" localSheetId="19">#REF!</definedName>
    <definedName name="INVUSCFedFundsSold">#REF!</definedName>
    <definedName name="INVUSCFV" localSheetId="14">'[1]A3A VALU'!$D$12</definedName>
    <definedName name="INVUSCFV" localSheetId="13">'[1]A3A VALU'!$D$12</definedName>
    <definedName name="INVUSCFV" localSheetId="19">#REF!</definedName>
    <definedName name="INVUSCFV" localSheetId="16">'[1]A3A VALU'!$D$12</definedName>
    <definedName name="INVUSCFV">#REF!</definedName>
    <definedName name="InvUSCMbrShares" localSheetId="6">#REF!</definedName>
    <definedName name="InvUSCMbrShares" localSheetId="14">'[1]A3 INVEST'!#REF!</definedName>
    <definedName name="InvUSCMbrShares" localSheetId="1">#REF!</definedName>
    <definedName name="InvUSCMbrShares" localSheetId="5">#REF!</definedName>
    <definedName name="InvUSCMbrShares" localSheetId="13">'[1]A3 INVEST'!#REF!</definedName>
    <definedName name="InvUSCMbrShares" localSheetId="9">#REF!</definedName>
    <definedName name="InvUSCMbrShares" localSheetId="19">#REF!</definedName>
    <definedName name="InvUSCMbrShares" localSheetId="16">'[1]A3 INVEST'!#REF!</definedName>
    <definedName name="InvUSCMbrShares" localSheetId="7">#REF!</definedName>
    <definedName name="InvUSCMbrShares">#REF!</definedName>
    <definedName name="InvUSCOther" localSheetId="19">#REF!</definedName>
    <definedName name="InvUSCOther">#REF!</definedName>
    <definedName name="InvUSCPaidInCap" localSheetId="6">#REF!</definedName>
    <definedName name="InvUSCPaidInCap" localSheetId="14">'[1]A3 INVEST'!#REF!</definedName>
    <definedName name="InvUSCPaidInCap" localSheetId="1">#REF!</definedName>
    <definedName name="InvUSCPaidInCap" localSheetId="5">#REF!</definedName>
    <definedName name="InvUSCPaidInCap" localSheetId="13">'[1]A3 INVEST'!#REF!</definedName>
    <definedName name="InvUSCPaidInCap" localSheetId="9">#REF!</definedName>
    <definedName name="InvUSCPaidInCap" localSheetId="19">#REF!</definedName>
    <definedName name="InvUSCPaidInCap" localSheetId="16">'[1]A3 INVEST'!#REF!</definedName>
    <definedName name="InvUSCPaidInCap" localSheetId="7">#REF!</definedName>
    <definedName name="InvUSCPaidInCap">#REF!</definedName>
    <definedName name="InvUSCRepos" localSheetId="19">#REF!</definedName>
    <definedName name="InvUSCRepos">#REF!</definedName>
    <definedName name="InvUSCSetUpNotes" localSheetId="19">#REF!</definedName>
    <definedName name="InvUSCSetUpNotes">#REF!</definedName>
    <definedName name="InvUSCSmartFloat" localSheetId="19">#REF!</definedName>
    <definedName name="InvUSCSmartFloat">#REF!</definedName>
    <definedName name="InvUSCTimeCert" localSheetId="19">#REF!</definedName>
    <definedName name="InvUSCTimeCert">#REF!</definedName>
    <definedName name="ISEquTranForPICDiv">'Income Statement (2)'!$D$53</definedName>
    <definedName name="ISMinorityInterest">'Income Statement (2)'!$D$41</definedName>
    <definedName name="LIABAcctPay" localSheetId="19">#REF!</definedName>
    <definedName name="LIABAcctPay">#REF!</definedName>
    <definedName name="LIABBorrOtherCorp" localSheetId="19">#REF!</definedName>
    <definedName name="LIABBorrOtherCorp">#REF!</definedName>
    <definedName name="LIABBorrUSC" localSheetId="19">#REF!</definedName>
    <definedName name="LIABBorrUSC">#REF!</definedName>
    <definedName name="LIABCommPaper" localSheetId="19">#REF!</definedName>
    <definedName name="LIABCommPaper">#REF!</definedName>
    <definedName name="LIABCorpRepoNMbr" localSheetId="6">#REF!</definedName>
    <definedName name="LIABCorpRepoNMbr" localSheetId="14">#REF!</definedName>
    <definedName name="LIABCorpRepoNMbr" localSheetId="1">#REF!</definedName>
    <definedName name="LIABCorpRepoNMbr" localSheetId="5">#REF!</definedName>
    <definedName name="LIABCorpRepoNMbr" localSheetId="9">#REF!</definedName>
    <definedName name="LIABCorpRepoNMbr" localSheetId="19">#REF!</definedName>
    <definedName name="LIABCorpRepoNMbr" localSheetId="16">#REF!</definedName>
    <definedName name="LIABCorpRepoNMbr" localSheetId="7">#REF!</definedName>
    <definedName name="LIABCorpRepoNMbr">#REF!</definedName>
    <definedName name="LIABCorpRepoNMbrLiq" localSheetId="6">#REF!</definedName>
    <definedName name="LIABCorpRepoNMbrLiq" localSheetId="14">#REF!</definedName>
    <definedName name="LIABCorpRepoNMbrLiq" localSheetId="1">#REF!</definedName>
    <definedName name="LIABCorpRepoNMbrLiq" localSheetId="5">#REF!</definedName>
    <definedName name="LIABCorpRepoNMbrLiq" localSheetId="9">#REF!</definedName>
    <definedName name="LIABCorpRepoNMbrLiq" localSheetId="19">#REF!</definedName>
    <definedName name="LIABCorpRepoNMbrLiq" localSheetId="16">#REF!</definedName>
    <definedName name="LIABCorpRepoNMbrLiq" localSheetId="7">#REF!</definedName>
    <definedName name="LIABCorpRepoNMbrLiq">#REF!</definedName>
    <definedName name="LIABCorpRepoUSC" localSheetId="6">#REF!</definedName>
    <definedName name="LIABCorpRepoUSC" localSheetId="14">#REF!</definedName>
    <definedName name="LIABCorpRepoUSC" localSheetId="1">#REF!</definedName>
    <definedName name="LIABCorpRepoUSC" localSheetId="5">#REF!</definedName>
    <definedName name="LIABCorpRepoUSC" localSheetId="9">#REF!</definedName>
    <definedName name="LIABCorpRepoUSC" localSheetId="19">#REF!</definedName>
    <definedName name="LIABCorpRepoUSC" localSheetId="16">#REF!</definedName>
    <definedName name="LIABCorpRepoUSC" localSheetId="7">#REF!</definedName>
    <definedName name="LIABCorpRepoUSC">#REF!</definedName>
    <definedName name="LIABCorpRepoUSCLiq" localSheetId="6">#REF!</definedName>
    <definedName name="LIABCorpRepoUSCLiq" localSheetId="14">#REF!</definedName>
    <definedName name="LIABCorpRepoUSCLiq" localSheetId="1">#REF!</definedName>
    <definedName name="LIABCorpRepoUSCLiq" localSheetId="5">#REF!</definedName>
    <definedName name="LIABCorpRepoUSCLiq" localSheetId="9">#REF!</definedName>
    <definedName name="LIABCorpRepoUSCLiq" localSheetId="19">#REF!</definedName>
    <definedName name="LIABCorpRepoUSCLiq" localSheetId="16">#REF!</definedName>
    <definedName name="LIABCorpRepoUSCLiq" localSheetId="7">#REF!</definedName>
    <definedName name="LIABCorpRepoUSCLiq">#REF!</definedName>
    <definedName name="LIABDivPay" localSheetId="19">#REF!</definedName>
    <definedName name="LIABDivPay">#REF!</definedName>
    <definedName name="LIABIntPay" localSheetId="19">#REF!</definedName>
    <definedName name="LIABIntPay">#REF!</definedName>
    <definedName name="LIABLoanUSCForCLF" localSheetId="19">#REF!</definedName>
    <definedName name="LIABLoanUSCForCLF">#REF!</definedName>
    <definedName name="LIABMbrRepoNMbr" localSheetId="6">#REF!</definedName>
    <definedName name="LIABMbrRepoNMbr" localSheetId="14">#REF!</definedName>
    <definedName name="LIABMbrRepoNMbr" localSheetId="1">#REF!</definedName>
    <definedName name="LIABMbrRepoNMbr" localSheetId="5">#REF!</definedName>
    <definedName name="LIABMbrRepoNMbr" localSheetId="9">#REF!</definedName>
    <definedName name="LIABMbrRepoNMbr" localSheetId="19">#REF!</definedName>
    <definedName name="LIABMbrRepoNMbr" localSheetId="16">#REF!</definedName>
    <definedName name="LIABMbrRepoNMbr" localSheetId="7">#REF!</definedName>
    <definedName name="LIABMbrRepoNMbr">#REF!</definedName>
    <definedName name="LIABMbrRepoNMbrLiq" localSheetId="6">#REF!</definedName>
    <definedName name="LIABMbrRepoNMbrLiq" localSheetId="14">#REF!</definedName>
    <definedName name="LIABMbrRepoNMbrLiq" localSheetId="1">#REF!</definedName>
    <definedName name="LIABMbrRepoNMbrLiq" localSheetId="5">#REF!</definedName>
    <definedName name="LIABMbrRepoNMbrLiq" localSheetId="9">#REF!</definedName>
    <definedName name="LIABMbrRepoNMbrLiq" localSheetId="19">#REF!</definedName>
    <definedName name="LIABMbrRepoNMbrLiq" localSheetId="16">#REF!</definedName>
    <definedName name="LIABMbrRepoNMbrLiq" localSheetId="7">#REF!</definedName>
    <definedName name="LIABMbrRepoNMbrLiq">#REF!</definedName>
    <definedName name="LIABMbrRepoUSC" localSheetId="6">#REF!</definedName>
    <definedName name="LIABMbrRepoUSC" localSheetId="14">#REF!</definedName>
    <definedName name="LIABMbrRepoUSC" localSheetId="1">#REF!</definedName>
    <definedName name="LIABMbrRepoUSC" localSheetId="5">#REF!</definedName>
    <definedName name="LIABMbrRepoUSC" localSheetId="9">#REF!</definedName>
    <definedName name="LIABMbrRepoUSC" localSheetId="19">#REF!</definedName>
    <definedName name="LIABMbrRepoUSC" localSheetId="16">#REF!</definedName>
    <definedName name="LIABMbrRepoUSC" localSheetId="7">#REF!</definedName>
    <definedName name="LIABMbrRepoUSC">#REF!</definedName>
    <definedName name="LIABMbrRepoUSCLiq" localSheetId="6">#REF!</definedName>
    <definedName name="LIABMbrRepoUSCLiq" localSheetId="14">#REF!</definedName>
    <definedName name="LIABMbrRepoUSCLiq" localSheetId="1">#REF!</definedName>
    <definedName name="LIABMbrRepoUSCLiq" localSheetId="5">#REF!</definedName>
    <definedName name="LIABMbrRepoUSCLiq" localSheetId="9">#REF!</definedName>
    <definedName name="LIABMbrRepoUSCLiq" localSheetId="19">#REF!</definedName>
    <definedName name="LIABMbrRepoUSCLiq" localSheetId="16">#REF!</definedName>
    <definedName name="LIABMbrRepoUSCLiq" localSheetId="7">#REF!</definedName>
    <definedName name="LIABMbrRepoUSCLiq">#REF!</definedName>
    <definedName name="LIABOther" localSheetId="19">#REF!</definedName>
    <definedName name="LIABOther">#REF!</definedName>
    <definedName name="LIABPassthru" localSheetId="19">#REF!</definedName>
    <definedName name="LIABPassthru">#REF!</definedName>
    <definedName name="LIABTotalOther" localSheetId="19">#REF!</definedName>
    <definedName name="LIABTotalOther">#REF!</definedName>
    <definedName name="LIABUnCollDep" localSheetId="19">#REF!</definedName>
    <definedName name="LIABUnCollDep">#REF!</definedName>
    <definedName name="LIADerivCont" localSheetId="14">'[1]L1 LIAB'!$E$39</definedName>
    <definedName name="LIADerivCont" localSheetId="13">'[1]L1 LIAB'!$E$39</definedName>
    <definedName name="LIADerivCont" localSheetId="19">#REF!</definedName>
    <definedName name="LIADerivCont" localSheetId="16">'[1]L1 LIAB'!$E$39</definedName>
    <definedName name="LIADerivCont">#REF!</definedName>
    <definedName name="LIAFedFundsPurchased" localSheetId="19">#REF!</definedName>
    <definedName name="LIAFedFundsPurchased">#REF!</definedName>
    <definedName name="LnGuarMbrCU30" localSheetId="19">#REF!</definedName>
    <definedName name="LnGuarMbrCU30">#REF!</definedName>
    <definedName name="LnGuarMbrCU61" localSheetId="19">#REF!</definedName>
    <definedName name="LnGuarMbrCU61">#REF!</definedName>
    <definedName name="LnGuarMbrCU91" localSheetId="19">#REF!</definedName>
    <definedName name="LnGuarMbrCU91">#REF!</definedName>
    <definedName name="LnMbrCU30" localSheetId="19">#REF!</definedName>
    <definedName name="LnMbrCU30">#REF!</definedName>
    <definedName name="LnMbrCU61" localSheetId="19">#REF!</definedName>
    <definedName name="LnMbrCU61">#REF!</definedName>
    <definedName name="LnMbrCU91" localSheetId="19">#REF!</definedName>
    <definedName name="LnMbrCU91">#REF!</definedName>
    <definedName name="LnMbrCUChrgOff" localSheetId="19">#REF!</definedName>
    <definedName name="LnMbrCUChrgOff">#REF!</definedName>
    <definedName name="LnMbrCURecov" localSheetId="19">#REF!</definedName>
    <definedName name="LnMbrCURecov">#REF!</definedName>
    <definedName name="LnNCUMbr30" localSheetId="19">#REF!</definedName>
    <definedName name="LnNCUMbr30">#REF!</definedName>
    <definedName name="LnNCUMbr61" localSheetId="19">#REF!</definedName>
    <definedName name="LnNCUMbr61">#REF!</definedName>
    <definedName name="LnNCUMbr91" localSheetId="19">#REF!</definedName>
    <definedName name="LnNCUMbr91">#REF!</definedName>
    <definedName name="LnNCUMbrChrgOff" localSheetId="19">#REF!</definedName>
    <definedName name="LnNCUMbrChrgOff">#REF!</definedName>
    <definedName name="LnNCUMbrRecov" localSheetId="19">#REF!</definedName>
    <definedName name="LnNCUMbrRecov">#REF!</definedName>
    <definedName name="LnNMbrCU30" localSheetId="19">#REF!</definedName>
    <definedName name="LnNMbrCU30">#REF!</definedName>
    <definedName name="LnNMbrCU61" localSheetId="19">#REF!</definedName>
    <definedName name="LnNMbrCU61">#REF!</definedName>
    <definedName name="LnNMbrCU91" localSheetId="19">#REF!</definedName>
    <definedName name="LnNMbrCU91">#REF!</definedName>
    <definedName name="LnNMbrCUChargOff" localSheetId="19">#REF!</definedName>
    <definedName name="LnNMbrCUChargOff">#REF!</definedName>
    <definedName name="LnNMbrCURecov" localSheetId="19">#REF!</definedName>
    <definedName name="LnNMbrCURecov">#REF!</definedName>
    <definedName name="LnOther" localSheetId="9">'Loans (8)'!$C$15</definedName>
    <definedName name="LnOther" localSheetId="19">#REF!</definedName>
    <definedName name="LnOther">#REF!</definedName>
    <definedName name="LnRepo" localSheetId="6">#REF!</definedName>
    <definedName name="LnRepo" localSheetId="14">#REF!</definedName>
    <definedName name="LnRepo" localSheetId="1">#REF!</definedName>
    <definedName name="LnRepo" localSheetId="5">#REF!</definedName>
    <definedName name="LnRepo" localSheetId="9">'Loans (8)'!#REF!</definedName>
    <definedName name="LnRepo" localSheetId="19">#REF!</definedName>
    <definedName name="LnRepo" localSheetId="16">#REF!</definedName>
    <definedName name="LnRepo" localSheetId="7">#REF!</definedName>
    <definedName name="LnRepo">#REF!</definedName>
    <definedName name="LnSecByOtherColl" localSheetId="9">'Loans (8)'!$C$12</definedName>
    <definedName name="LnSecByOtherColl" localSheetId="19">#REF!</definedName>
    <definedName name="LnSecByOtherColl">#REF!</definedName>
    <definedName name="LnSharedSec" localSheetId="9">'Loans (8)'!$C$11</definedName>
    <definedName name="LnSharedSec" localSheetId="19">#REF!</definedName>
    <definedName name="LnSharedSec">#REF!</definedName>
    <definedName name="LnUnsec" localSheetId="9">'Loans (8)'!$C$13</definedName>
    <definedName name="LnUnsec" localSheetId="19">#REF!</definedName>
    <definedName name="LnUnsec">#REF!</definedName>
    <definedName name="LoanIntInc">'Income Statement (2)'!$D$8</definedName>
    <definedName name="LRBrw1">'Liquidity Report (9)'!$K$7</definedName>
    <definedName name="LRBrw2">'Liquidity Report (9)'!$K$8</definedName>
    <definedName name="LRBrw3">'Liquidity Report (9)'!$K$9</definedName>
    <definedName name="LRBrw4">'Liquidity Report (9)'!$K$10</definedName>
    <definedName name="LRBrw5">'Liquidity Report (9)'!$K$11</definedName>
    <definedName name="LRBrw6">'Liquidity Report (9)'!$K$12</definedName>
    <definedName name="LRBrw7">'Liquidity Report (9)'!$K$13</definedName>
    <definedName name="LREffWALAssets">'Liquidity Report (9)'!$L$38</definedName>
    <definedName name="LREffWALEqty">'Liquidity Report (9)'!$L$42</definedName>
    <definedName name="LREffWALInvest">'Liquidity Report (9)'!$L$39</definedName>
    <definedName name="LREffWALLiab" localSheetId="6">'Liquidity Report (9)'!#REF!</definedName>
    <definedName name="LREffWALLiab" localSheetId="14">'Liquidity Report (9)'!#REF!</definedName>
    <definedName name="LREffWALLiab" localSheetId="1">'Liquidity Report (9)'!#REF!</definedName>
    <definedName name="LREffWALLiab" localSheetId="5">'Liquidity Report (9)'!#REF!</definedName>
    <definedName name="LREffWALLiab" localSheetId="9">'Liquidity Report (9)'!#REF!</definedName>
    <definedName name="LREffWALLiab" localSheetId="19">'[3]Liquidity Report (9)'!#REF!</definedName>
    <definedName name="LREffWALLiab" localSheetId="16">'Liquidity Report (9)'!#REF!</definedName>
    <definedName name="LREffWALLiab" localSheetId="7">'Liquidity Report (9)'!#REF!</definedName>
    <definedName name="LREffWALLiab">'Liquidity Report (9)'!#REF!</definedName>
    <definedName name="LREffWALLoans">'Liquidity Report (9)'!$L$40</definedName>
    <definedName name="LRInv1">'Liquidity Report (9)'!$E$7</definedName>
    <definedName name="LRInv2">'Liquidity Report (9)'!$E$8</definedName>
    <definedName name="LRInv3">'Liquidity Report (9)'!$E$9</definedName>
    <definedName name="LRInv4">'Liquidity Report (9)'!$E$10</definedName>
    <definedName name="LRInv5">'Liquidity Report (9)'!$E$11</definedName>
    <definedName name="LRInv6">'Liquidity Report (9)'!$E$12</definedName>
    <definedName name="LRInv7">'Liquidity Report (9)'!$E$13</definedName>
    <definedName name="LRLCICA1">'Liquidity Report (9)'!$G$19</definedName>
    <definedName name="LRLCICA2">'Liquidity Report (9)'!$G$20</definedName>
    <definedName name="LRLCICA3">'Liquidity Report (9)'!$G$21</definedName>
    <definedName name="LRLCICA4">'Liquidity Report (9)'!$G$22</definedName>
    <definedName name="LRLCICA5">'Liquidity Report (9)'!$G$23</definedName>
    <definedName name="LRLCICA6">'Liquidity Report (9)'!$G$24</definedName>
    <definedName name="LRLCICA7">'Liquidity Report (9)'!$G$25</definedName>
    <definedName name="LRLCICA8">'Liquidity Report (9)'!$G$26</definedName>
    <definedName name="LRLCILTD1" localSheetId="6">'Liquidity Report (9)'!#REF!</definedName>
    <definedName name="LRLCILTD1" localSheetId="14">'Liquidity Report (9)'!#REF!</definedName>
    <definedName name="LRLCILTD1" localSheetId="1">'Liquidity Report (9)'!#REF!</definedName>
    <definedName name="LRLCILTD1" localSheetId="5">'Liquidity Report (9)'!#REF!</definedName>
    <definedName name="LRLCILTD1" localSheetId="9">'Liquidity Report (9)'!#REF!</definedName>
    <definedName name="LRLCILTD1" localSheetId="19">'[3]Liquidity Report (9)'!#REF!</definedName>
    <definedName name="LRLCILTD1" localSheetId="16">'Liquidity Report (9)'!#REF!</definedName>
    <definedName name="LRLCILTD1" localSheetId="7">'Liquidity Report (9)'!#REF!</definedName>
    <definedName name="LRLCILTD1">'Liquidity Report (9)'!#REF!</definedName>
    <definedName name="LRLCILTD2" localSheetId="6">'Liquidity Report (9)'!#REF!</definedName>
    <definedName name="LRLCILTD2" localSheetId="14">'Liquidity Report (9)'!#REF!</definedName>
    <definedName name="LRLCILTD2" localSheetId="1">'Liquidity Report (9)'!#REF!</definedName>
    <definedName name="LRLCILTD2" localSheetId="5">'Liquidity Report (9)'!#REF!</definedName>
    <definedName name="LRLCILTD2" localSheetId="9">'Liquidity Report (9)'!#REF!</definedName>
    <definedName name="LRLCILTD2" localSheetId="19">'[3]Liquidity Report (9)'!#REF!</definedName>
    <definedName name="LRLCILTD2" localSheetId="16">'Liquidity Report (9)'!#REF!</definedName>
    <definedName name="LRLCILTD2" localSheetId="7">'Liquidity Report (9)'!#REF!</definedName>
    <definedName name="LRLCILTD2">'Liquidity Report (9)'!#REF!</definedName>
    <definedName name="LRLCILTD3" localSheetId="6">'Liquidity Report (9)'!#REF!</definedName>
    <definedName name="LRLCILTD3" localSheetId="14">'Liquidity Report (9)'!#REF!</definedName>
    <definedName name="LRLCILTD3" localSheetId="1">'Liquidity Report (9)'!#REF!</definedName>
    <definedName name="LRLCILTD3" localSheetId="5">'Liquidity Report (9)'!#REF!</definedName>
    <definedName name="LRLCILTD3" localSheetId="9">'Liquidity Report (9)'!#REF!</definedName>
    <definedName name="LRLCILTD3" localSheetId="19">'[3]Liquidity Report (9)'!#REF!</definedName>
    <definedName name="LRLCILTD3" localSheetId="16">'Liquidity Report (9)'!#REF!</definedName>
    <definedName name="LRLCILTD3" localSheetId="7">'Liquidity Report (9)'!#REF!</definedName>
    <definedName name="LRLCILTD3">'Liquidity Report (9)'!#REF!</definedName>
    <definedName name="LRLCILTD4" localSheetId="6">'Liquidity Report (9)'!#REF!</definedName>
    <definedName name="LRLCILTD4" localSheetId="14">'Liquidity Report (9)'!#REF!</definedName>
    <definedName name="LRLCILTD4" localSheetId="1">'Liquidity Report (9)'!#REF!</definedName>
    <definedName name="LRLCILTD4" localSheetId="5">'Liquidity Report (9)'!#REF!</definedName>
    <definedName name="LRLCILTD4" localSheetId="9">'Liquidity Report (9)'!#REF!</definedName>
    <definedName name="LRLCILTD4" localSheetId="19">'[3]Liquidity Report (9)'!#REF!</definedName>
    <definedName name="LRLCILTD4" localSheetId="16">'Liquidity Report (9)'!#REF!</definedName>
    <definedName name="LRLCILTD4" localSheetId="7">'Liquidity Report (9)'!#REF!</definedName>
    <definedName name="LRLCILTD4">'Liquidity Report (9)'!#REF!</definedName>
    <definedName name="LRLCILTD5" localSheetId="6">'Liquidity Report (9)'!#REF!</definedName>
    <definedName name="LRLCILTD5" localSheetId="14">'Liquidity Report (9)'!#REF!</definedName>
    <definedName name="LRLCILTD5" localSheetId="1">'Liquidity Report (9)'!#REF!</definedName>
    <definedName name="LRLCILTD5" localSheetId="5">'Liquidity Report (9)'!#REF!</definedName>
    <definedName name="LRLCILTD5" localSheetId="9">'Liquidity Report (9)'!#REF!</definedName>
    <definedName name="LRLCILTD5" localSheetId="19">'[3]Liquidity Report (9)'!#REF!</definedName>
    <definedName name="LRLCILTD5" localSheetId="16">'Liquidity Report (9)'!#REF!</definedName>
    <definedName name="LRLCILTD5" localSheetId="7">'Liquidity Report (9)'!#REF!</definedName>
    <definedName name="LRLCILTD5">'Liquidity Report (9)'!#REF!</definedName>
    <definedName name="LRLCILTD6" localSheetId="6">'Liquidity Report (9)'!#REF!</definedName>
    <definedName name="LRLCILTD6" localSheetId="14">'Liquidity Report (9)'!#REF!</definedName>
    <definedName name="LRLCILTD6" localSheetId="1">'Liquidity Report (9)'!#REF!</definedName>
    <definedName name="LRLCILTD6" localSheetId="5">'Liquidity Report (9)'!#REF!</definedName>
    <definedName name="LRLCILTD6" localSheetId="9">'Liquidity Report (9)'!#REF!</definedName>
    <definedName name="LRLCILTD6" localSheetId="19">'[3]Liquidity Report (9)'!#REF!</definedName>
    <definedName name="LRLCILTD6" localSheetId="16">'Liquidity Report (9)'!#REF!</definedName>
    <definedName name="LRLCILTD6" localSheetId="7">'Liquidity Report (9)'!#REF!</definedName>
    <definedName name="LRLCILTD6">'Liquidity Report (9)'!#REF!</definedName>
    <definedName name="LRLCILTD7" localSheetId="6">'Liquidity Report (9)'!#REF!</definedName>
    <definedName name="LRLCILTD7" localSheetId="14">'Liquidity Report (9)'!#REF!</definedName>
    <definedName name="LRLCILTD7" localSheetId="1">'Liquidity Report (9)'!#REF!</definedName>
    <definedName name="LRLCILTD7" localSheetId="5">'Liquidity Report (9)'!#REF!</definedName>
    <definedName name="LRLCILTD7" localSheetId="9">'Liquidity Report (9)'!#REF!</definedName>
    <definedName name="LRLCILTD7" localSheetId="19">'[3]Liquidity Report (9)'!#REF!</definedName>
    <definedName name="LRLCILTD7" localSheetId="16">'Liquidity Report (9)'!#REF!</definedName>
    <definedName name="LRLCILTD7" localSheetId="7">'Liquidity Report (9)'!#REF!</definedName>
    <definedName name="LRLCILTD7">'Liquidity Report (9)'!#REF!</definedName>
    <definedName name="LRLCILTD8" localSheetId="6">'Liquidity Report (9)'!#REF!</definedName>
    <definedName name="LRLCILTD8" localSheetId="14">'Liquidity Report (9)'!#REF!</definedName>
    <definedName name="LRLCILTD8" localSheetId="1">'Liquidity Report (9)'!#REF!</definedName>
    <definedName name="LRLCILTD8" localSheetId="5">'Liquidity Report (9)'!#REF!</definedName>
    <definedName name="LRLCILTD8" localSheetId="9">'Liquidity Report (9)'!#REF!</definedName>
    <definedName name="LRLCILTD8" localSheetId="19">'[3]Liquidity Report (9)'!#REF!</definedName>
    <definedName name="LRLCILTD8" localSheetId="16">'Liquidity Report (9)'!#REF!</definedName>
    <definedName name="LRLCILTD8" localSheetId="7">'Liquidity Report (9)'!#REF!</definedName>
    <definedName name="LRLCILTD8">'Liquidity Report (9)'!#REF!</definedName>
    <definedName name="LRLCIOA1">'Liquidity Report (9)'!$K$19</definedName>
    <definedName name="LRLCIOA2">'Liquidity Report (9)'!$K$20</definedName>
    <definedName name="LRLCIOA3">'Liquidity Report (9)'!$K$21</definedName>
    <definedName name="LRLCIOA4">'Liquidity Report (9)'!$K$22</definedName>
    <definedName name="LRLCIOA5">'Liquidity Report (9)'!$K$23</definedName>
    <definedName name="LRLCIOA6">'Liquidity Report (9)'!$K$24</definedName>
    <definedName name="LRLCIOA7">'Liquidity Report (9)'!$K$25</definedName>
    <definedName name="LRLCIOA8">'Liquidity Report (9)'!$K$26</definedName>
    <definedName name="LRLCOCA1">'Liquidity Report (9)'!$E$29</definedName>
    <definedName name="LRLCOCA2">'Liquidity Report (9)'!$E$30</definedName>
    <definedName name="LRLCOCA3">'Liquidity Report (9)'!$E$31</definedName>
    <definedName name="LRLCOCA4">'Liquidity Report (9)'!$E$32</definedName>
    <definedName name="LRLCOCA5">'Liquidity Report (9)'!$E$33</definedName>
    <definedName name="LRLCOCA6">'Liquidity Report (9)'!$E$34</definedName>
    <definedName name="LRLCOLTD1">'Liquidity Report (9)'!$K$29</definedName>
    <definedName name="LRLCOLTD2">'Liquidity Report (9)'!$K$30</definedName>
    <definedName name="LRLCOLTD3">'Liquidity Report (9)'!$K$31</definedName>
    <definedName name="LRLCOLTD4">'Liquidity Report (9)'!$K$32</definedName>
    <definedName name="LRLCOLTD5">'Liquidity Report (9)'!$K$33</definedName>
    <definedName name="LRLCOLTD6">'Liquidity Report (9)'!$K$34</definedName>
    <definedName name="LRLCOOA1">'Liquidity Report (9)'!$I$29</definedName>
    <definedName name="LRLCOOA2">'Liquidity Report (9)'!$I$30</definedName>
    <definedName name="LRLCOOA3">'Liquidity Report (9)'!$I$31</definedName>
    <definedName name="LRLCOOA4">'Liquidity Report (9)'!$I$32</definedName>
    <definedName name="LRLCOOA5">'Liquidity Report (9)'!$I$33</definedName>
    <definedName name="LRLCOOA6">'Liquidity Report (9)'!$I$34</definedName>
    <definedName name="LRLimLiqSec">'Liquidity Report (9)'!$L$44</definedName>
    <definedName name="LRLns1">'Liquidity Report (9)'!$G$7</definedName>
    <definedName name="LRLns2">'Liquidity Report (9)'!$G$8</definedName>
    <definedName name="LRLns3">'Liquidity Report (9)'!$G$9</definedName>
    <definedName name="LRLns4">'Liquidity Report (9)'!$G$10</definedName>
    <definedName name="LRLns5">'Liquidity Report (9)'!$G$11</definedName>
    <definedName name="LRLns6">'Liquidity Report (9)'!$G$12</definedName>
    <definedName name="LRLns7">'Liquidity Report (9)'!$G$13</definedName>
    <definedName name="LRRevRepo">'Liquidity Report (9)'!$L$43</definedName>
    <definedName name="LRShr1">'Liquidity Report (9)'!$I$7</definedName>
    <definedName name="LRShr2">'Liquidity Report (9)'!$I$8</definedName>
    <definedName name="LRShr3">'Liquidity Report (9)'!$I$9</definedName>
    <definedName name="LRShr4">'Liquidity Report (9)'!$I$10</definedName>
    <definedName name="LRShr5">'Liquidity Report (9)'!$I$11</definedName>
    <definedName name="LRShr6">'Liquidity Report (9)'!$I$12</definedName>
    <definedName name="LRShr7">'Liquidity Report (9)'!$I$13</definedName>
    <definedName name="LRTotSecBorrow">'Liquidity Report (9)'!$L$45</definedName>
    <definedName name="M3txtBranch1Address" localSheetId="19">#REF!</definedName>
    <definedName name="M3txtBranch1Address">#REF!</definedName>
    <definedName name="M3txtBranch1Name" localSheetId="19">#REF!</definedName>
    <definedName name="M3txtBranch1Name">#REF!</definedName>
    <definedName name="M3txtBranch1Phone" localSheetId="19">#REF!</definedName>
    <definedName name="M3txtBranch1Phone">#REF!</definedName>
    <definedName name="M3txtBranch2Address" localSheetId="19">#REF!</definedName>
    <definedName name="M3txtBranch2Address">#REF!</definedName>
    <definedName name="M3txtBranch2Name" localSheetId="19">#REF!</definedName>
    <definedName name="M3txtBranch2Name">#REF!</definedName>
    <definedName name="M3txtBranch2Phone" localSheetId="19">#REF!</definedName>
    <definedName name="M3txtBranch2Phone">#REF!</definedName>
    <definedName name="M3txtBranch3Address" localSheetId="19">#REF!</definedName>
    <definedName name="M3txtBranch3Address">#REF!</definedName>
    <definedName name="M3txtBranch3Name" localSheetId="19">#REF!</definedName>
    <definedName name="M3txtBranch3Name">#REF!</definedName>
    <definedName name="M3txtBranch3Phone" localSheetId="19">#REF!</definedName>
    <definedName name="M3txtBranch3Phone">#REF!</definedName>
    <definedName name="M3txtDRSAddress" localSheetId="19">#REF!</definedName>
    <definedName name="M3txtDRSAddress">#REF!</definedName>
    <definedName name="M3txtDRSName" localSheetId="19">#REF!</definedName>
    <definedName name="M3txtDRSName">#REF!</definedName>
    <definedName name="M3txtDRSPhone" localSheetId="19">#REF!</definedName>
    <definedName name="M3txtDRSPhone">#REF!</definedName>
    <definedName name="M3txtPrimaryCell" localSheetId="19">#REF!</definedName>
    <definedName name="M3txtPrimaryCell">#REF!</definedName>
    <definedName name="M3txtPrimaryEmail" localSheetId="19">#REF!</definedName>
    <definedName name="M3txtPrimaryEmail">#REF!</definedName>
    <definedName name="M3txtPrimaryName" localSheetId="19">#REF!</definedName>
    <definedName name="M3txtPrimaryName">#REF!</definedName>
    <definedName name="M3txtPrimaryPhone" localSheetId="19">#REF!</definedName>
    <definedName name="M3txtPrimaryPhone">#REF!</definedName>
    <definedName name="M3txtSecCell" localSheetId="19">#REF!</definedName>
    <definedName name="M3txtSecCell">#REF!</definedName>
    <definedName name="M3txtSecEmail" localSheetId="19">#REF!</definedName>
    <definedName name="M3txtSecEmail">#REF!</definedName>
    <definedName name="M3txtSecName" localSheetId="19">#REF!</definedName>
    <definedName name="M3txtSecName">#REF!</definedName>
    <definedName name="M3txtSecPhone" localSheetId="19">#REF!</definedName>
    <definedName name="M3txtSecPhone">#REF!</definedName>
    <definedName name="M3txtVRCAddress" localSheetId="19">#REF!</definedName>
    <definedName name="M3txtVRCAddress">#REF!</definedName>
    <definedName name="M3txtVRCName" localSheetId="19">#REF!</definedName>
    <definedName name="M3txtVRCName">#REF!</definedName>
    <definedName name="M3txtVRCPhone" localSheetId="19">#REF!</definedName>
    <definedName name="M3txtVRCPhone">#REF!</definedName>
    <definedName name="MISC1" localSheetId="19">#REF!</definedName>
    <definedName name="MISC1">#REF!</definedName>
    <definedName name="MISC10" localSheetId="6">#REF!</definedName>
    <definedName name="MISC10" localSheetId="14">#REF!</definedName>
    <definedName name="MISC10" localSheetId="1">#REF!</definedName>
    <definedName name="MISC10" localSheetId="5">#REF!</definedName>
    <definedName name="MISC10" localSheetId="9">#REF!</definedName>
    <definedName name="MISC10" localSheetId="19">#REF!</definedName>
    <definedName name="MISC10" localSheetId="16">#REF!</definedName>
    <definedName name="MISC10" localSheetId="7">#REF!</definedName>
    <definedName name="MISC10">#REF!</definedName>
    <definedName name="MISC12" localSheetId="19">#REF!</definedName>
    <definedName name="MISC12">#REF!</definedName>
    <definedName name="MISC13" localSheetId="6">#REF!</definedName>
    <definedName name="MISC13" localSheetId="14">'[1]M1-2 MISC'!$G$52</definedName>
    <definedName name="MISC13" localSheetId="5">#REF!</definedName>
    <definedName name="MISC13" localSheetId="13">'[1]M1-2 MISC'!$G$52</definedName>
    <definedName name="MISC13" localSheetId="9">#REF!</definedName>
    <definedName name="MISC13" localSheetId="19">#REF!</definedName>
    <definedName name="MISC13" localSheetId="16">'[1]M1-2 MISC'!$G$52</definedName>
    <definedName name="MISC13" localSheetId="7">#REF!</definedName>
    <definedName name="MISC13">#REF!</definedName>
    <definedName name="MISC14" localSheetId="6">#REF!</definedName>
    <definedName name="MISC14" localSheetId="5">#REF!</definedName>
    <definedName name="MISC14" localSheetId="9">#REF!</definedName>
    <definedName name="MISC14" localSheetId="19">#REF!</definedName>
    <definedName name="MISC14" localSheetId="7">#REF!</definedName>
    <definedName name="MISC14">#REF!</definedName>
    <definedName name="MISC15" localSheetId="6">#REF!</definedName>
    <definedName name="MISC15" localSheetId="14">#REF!</definedName>
    <definedName name="MISC15" localSheetId="1">#REF!</definedName>
    <definedName name="MISC15" localSheetId="5">#REF!</definedName>
    <definedName name="MISC15" localSheetId="9">#REF!</definedName>
    <definedName name="MISC15" localSheetId="19">#REF!</definedName>
    <definedName name="MISC15" localSheetId="16">#REF!</definedName>
    <definedName name="MISC15" localSheetId="7">#REF!</definedName>
    <definedName name="MISC15">#REF!</definedName>
    <definedName name="MISC16" localSheetId="6">#REF!</definedName>
    <definedName name="MISC16" localSheetId="14">'[1]M1-2 MISC'!$G$59</definedName>
    <definedName name="MISC16" localSheetId="5">#REF!</definedName>
    <definedName name="MISC16" localSheetId="13">'[1]M1-2 MISC'!$G$59</definedName>
    <definedName name="MISC16" localSheetId="9">#REF!</definedName>
    <definedName name="MISC16" localSheetId="19">#REF!</definedName>
    <definedName name="MISC16" localSheetId="16">'[1]M1-2 MISC'!$G$59</definedName>
    <definedName name="MISC16" localSheetId="7">#REF!</definedName>
    <definedName name="MISC16">#REF!</definedName>
    <definedName name="MISC17" localSheetId="6">#REF!</definedName>
    <definedName name="MISC17" localSheetId="14">'[1]M1-2 MISC'!$G$62</definedName>
    <definedName name="MISC17" localSheetId="1">#REF!</definedName>
    <definedName name="MISC17" localSheetId="5">#REF!</definedName>
    <definedName name="MISC17" localSheetId="13">'[1]M1-2 MISC'!$G$62</definedName>
    <definedName name="MISC17" localSheetId="9">#REF!</definedName>
    <definedName name="MISC17" localSheetId="19">#REF!</definedName>
    <definedName name="MISC17" localSheetId="16">'[1]M1-2 MISC'!$G$62</definedName>
    <definedName name="MISC17" localSheetId="7">#REF!</definedName>
    <definedName name="MISC17">#REF!</definedName>
    <definedName name="MISC18" localSheetId="6">#REF!</definedName>
    <definedName name="MISC18" localSheetId="14">#REF!</definedName>
    <definedName name="MISC18" localSheetId="1">#REF!</definedName>
    <definedName name="MISC18" localSheetId="5">#REF!</definedName>
    <definedName name="MISC18" localSheetId="9">#REF!</definedName>
    <definedName name="MISC18" localSheetId="19">#REF!</definedName>
    <definedName name="MISC18" localSheetId="16">#REF!</definedName>
    <definedName name="MISC18" localSheetId="7">#REF!</definedName>
    <definedName name="MISC18">#REF!</definedName>
    <definedName name="MISC19" localSheetId="6">#REF!</definedName>
    <definedName name="MISC19" localSheetId="14">#REF!</definedName>
    <definedName name="MISC19" localSheetId="1">#REF!</definedName>
    <definedName name="MISC19" localSheetId="5">#REF!</definedName>
    <definedName name="MISC19" localSheetId="9">#REF!</definedName>
    <definedName name="MISC19" localSheetId="19">#REF!</definedName>
    <definedName name="MISC19" localSheetId="16">#REF!</definedName>
    <definedName name="MISC19" localSheetId="7">#REF!</definedName>
    <definedName name="MISC19">#REF!</definedName>
    <definedName name="MISC1a" localSheetId="14">'[1]M1-2 MISC'!$G$19</definedName>
    <definedName name="MISC1a" localSheetId="13">'[1]M1-2 MISC'!$G$19</definedName>
    <definedName name="MISC1a" localSheetId="19">#REF!</definedName>
    <definedName name="MISC1a" localSheetId="16">'[1]M1-2 MISC'!$G$19</definedName>
    <definedName name="MISC1a">#REF!</definedName>
    <definedName name="MISC1b" localSheetId="19">#REF!</definedName>
    <definedName name="MISC1b">#REF!</definedName>
    <definedName name="MISC2" localSheetId="6">#REF!</definedName>
    <definedName name="MISC2" localSheetId="5">#REF!</definedName>
    <definedName name="MISC2" localSheetId="9">#REF!</definedName>
    <definedName name="MISC2" localSheetId="19">#REF!</definedName>
    <definedName name="MISC2" localSheetId="7">#REF!</definedName>
    <definedName name="MISC2">#REF!</definedName>
    <definedName name="MISC20" localSheetId="6">#REF!</definedName>
    <definedName name="MISC20" localSheetId="14">#REF!</definedName>
    <definedName name="MISC20" localSheetId="1">#REF!</definedName>
    <definedName name="MISC20" localSheetId="5">#REF!</definedName>
    <definedName name="MISC20" localSheetId="9">#REF!</definedName>
    <definedName name="MISC20" localSheetId="19">#REF!</definedName>
    <definedName name="MISC20" localSheetId="16">#REF!</definedName>
    <definedName name="MISC20" localSheetId="7">#REF!</definedName>
    <definedName name="MISC20">#REF!</definedName>
    <definedName name="MISC21" localSheetId="6">#REF!</definedName>
    <definedName name="MISC21" localSheetId="14">#REF!</definedName>
    <definedName name="MISC21" localSheetId="1">#REF!</definedName>
    <definedName name="MISC21" localSheetId="5">#REF!</definedName>
    <definedName name="MISC21" localSheetId="9">#REF!</definedName>
    <definedName name="MISC21" localSheetId="19">#REF!</definedName>
    <definedName name="MISC21" localSheetId="16">#REF!</definedName>
    <definedName name="MISC21" localSheetId="7">#REF!</definedName>
    <definedName name="MISC21">#REF!</definedName>
    <definedName name="MISC22" localSheetId="6">#REF!</definedName>
    <definedName name="MISC22" localSheetId="14">#REF!</definedName>
    <definedName name="MISC22" localSheetId="1">#REF!</definedName>
    <definedName name="MISC22" localSheetId="5">#REF!</definedName>
    <definedName name="MISC22" localSheetId="9">#REF!</definedName>
    <definedName name="MISC22" localSheetId="19">#REF!</definedName>
    <definedName name="MISC22" localSheetId="16">#REF!</definedName>
    <definedName name="MISC22" localSheetId="7">#REF!</definedName>
    <definedName name="MISC22">#REF!</definedName>
    <definedName name="MISC22B" localSheetId="19">#REF!</definedName>
    <definedName name="MISC22B">#REF!</definedName>
    <definedName name="MISC23" localSheetId="19">#REF!</definedName>
    <definedName name="MISC23">#REF!</definedName>
    <definedName name="MISC24" localSheetId="19">#REF!</definedName>
    <definedName name="MISC24">#REF!</definedName>
    <definedName name="MISC25" localSheetId="19">#REF!</definedName>
    <definedName name="MISC25">#REF!</definedName>
    <definedName name="MISC3" localSheetId="6">#REF!</definedName>
    <definedName name="MISC3" localSheetId="5">#REF!</definedName>
    <definedName name="MISC3" localSheetId="9">#REF!</definedName>
    <definedName name="MISC3" localSheetId="19">#REF!</definedName>
    <definedName name="MISC3" localSheetId="7">#REF!</definedName>
    <definedName name="MISC3">#REF!</definedName>
    <definedName name="MISC4" localSheetId="19">#REF!</definedName>
    <definedName name="MISC4">#REF!</definedName>
    <definedName name="MISC5" localSheetId="19">#REF!</definedName>
    <definedName name="MISC5">#REF!</definedName>
    <definedName name="MISC6" localSheetId="6">#REF!</definedName>
    <definedName name="MISC6" localSheetId="14">#REF!</definedName>
    <definedName name="MISC6" localSheetId="1">#REF!</definedName>
    <definedName name="MISC6" localSheetId="5">#REF!</definedName>
    <definedName name="MISC6" localSheetId="9">#REF!</definedName>
    <definedName name="MISC6" localSheetId="19">#REF!</definedName>
    <definedName name="MISC6" localSheetId="16">#REF!</definedName>
    <definedName name="MISC6" localSheetId="7">#REF!</definedName>
    <definedName name="MISC6">#REF!</definedName>
    <definedName name="MISC7" localSheetId="6">#REF!</definedName>
    <definedName name="MISC7" localSheetId="5">#REF!</definedName>
    <definedName name="MISC7" localSheetId="9">#REF!</definedName>
    <definedName name="MISC7" localSheetId="19">#REF!</definedName>
    <definedName name="MISC7" localSheetId="7">#REF!</definedName>
    <definedName name="MISC7">#REF!</definedName>
    <definedName name="MISC8" localSheetId="6">#REF!</definedName>
    <definedName name="MISC8" localSheetId="14">#REF!</definedName>
    <definedName name="MISC8" localSheetId="1">#REF!</definedName>
    <definedName name="MISC8" localSheetId="5">#REF!</definedName>
    <definedName name="MISC8" localSheetId="9">#REF!</definedName>
    <definedName name="MISC8" localSheetId="19">#REF!</definedName>
    <definedName name="MISC8" localSheetId="16">#REF!</definedName>
    <definedName name="MISC8" localSheetId="7">#REF!</definedName>
    <definedName name="MISC8">#REF!</definedName>
    <definedName name="MISC9" localSheetId="6">#REF!</definedName>
    <definedName name="MISC9" localSheetId="14">#REF!</definedName>
    <definedName name="MISC9" localSheetId="1">#REF!</definedName>
    <definedName name="MISC9" localSheetId="5">#REF!</definedName>
    <definedName name="MISC9" localSheetId="9">#REF!</definedName>
    <definedName name="MISC9" localSheetId="19">#REF!</definedName>
    <definedName name="MISC9" localSheetId="16">#REF!</definedName>
    <definedName name="MISC9" localSheetId="7">#REF!</definedName>
    <definedName name="MISC9">#REF!</definedName>
    <definedName name="MiscFRAsMarkVal" localSheetId="19">#REF!</definedName>
    <definedName name="MiscFRAsMarkVal">#REF!</definedName>
    <definedName name="MiscFRAsNetCredit" localSheetId="19">#REF!</definedName>
    <definedName name="MiscFRAsNetCredit">#REF!</definedName>
    <definedName name="MiscFRAsNotPrem" localSheetId="19">#REF!</definedName>
    <definedName name="MiscFRAsNotPrem">#REF!</definedName>
    <definedName name="MiscFRAsWeightAvgMat" localSheetId="19">#REF!</definedName>
    <definedName name="MiscFRAsWeightAvgMat">#REF!</definedName>
    <definedName name="MiscFutMarkVal" localSheetId="19">#REF!</definedName>
    <definedName name="MiscFutMarkVal">#REF!</definedName>
    <definedName name="MiscFutNotPrem" localSheetId="19">#REF!</definedName>
    <definedName name="MiscFutNotPrem">#REF!</definedName>
    <definedName name="MiscFutWeightAvgMat" localSheetId="19">#REF!</definedName>
    <definedName name="MiscFutWeightAvgMat">#REF!</definedName>
    <definedName name="MiscOptionsMarkVal" localSheetId="19">#REF!</definedName>
    <definedName name="MiscOptionsMarkVal">#REF!</definedName>
    <definedName name="MiscOptionsNetCredit" localSheetId="19">#REF!</definedName>
    <definedName name="MiscOptionsNetCredit">#REF!</definedName>
    <definedName name="MiscOptionsNotPrem" localSheetId="19">#REF!</definedName>
    <definedName name="MiscOptionsNotPrem">#REF!</definedName>
    <definedName name="MiscOptionsWeightAvgMat" localSheetId="19">#REF!</definedName>
    <definedName name="MiscOptionsWeightAvgMat">#REF!</definedName>
    <definedName name="MiscOtherMarkVal" localSheetId="19">#REF!</definedName>
    <definedName name="MiscOtherMarkVal">#REF!</definedName>
    <definedName name="MiscOtherNetCredit" localSheetId="19">#REF!</definedName>
    <definedName name="MiscOtherNetCredit">#REF!</definedName>
    <definedName name="MiscOtherNotPrem" localSheetId="19">#REF!</definedName>
    <definedName name="MiscOtherNotPrem">#REF!</definedName>
    <definedName name="MiscOtherWeightAvgMat" localSheetId="19">#REF!</definedName>
    <definedName name="MiscOtherWeightAvgMat">#REF!</definedName>
    <definedName name="MISCSec7043i" localSheetId="6">#REF!</definedName>
    <definedName name="MISCSec7043i" localSheetId="14">#REF!</definedName>
    <definedName name="MISCSec7043i" localSheetId="1">#REF!</definedName>
    <definedName name="MISCSec7043i" localSheetId="5">#REF!</definedName>
    <definedName name="MISCSec7043i" localSheetId="9">#REF!</definedName>
    <definedName name="MISCSec7043i" localSheetId="19">#REF!</definedName>
    <definedName name="MISCSec7043i" localSheetId="16">#REF!</definedName>
    <definedName name="MISCSec7043i" localSheetId="7">#REF!</definedName>
    <definedName name="MISCSec7043i">#REF!</definedName>
    <definedName name="MiscSwpMarkVal" localSheetId="19">#REF!</definedName>
    <definedName name="MiscSwpMarkVal">#REF!</definedName>
    <definedName name="MiscSwpNetCredit" localSheetId="19">#REF!</definedName>
    <definedName name="MiscSwpNetCredit">#REF!</definedName>
    <definedName name="MiscSwpNotPrem" localSheetId="19">#REF!</definedName>
    <definedName name="MiscSwpNotPrem">#REF!</definedName>
    <definedName name="MiscSwpWeightAvgMat" localSheetId="19">#REF!</definedName>
    <definedName name="MiscSwpWeightAvgMat">#REF!</definedName>
    <definedName name="MVInvFailPart704" localSheetId="6">#REF!</definedName>
    <definedName name="MVInvFailPart704" localSheetId="14">#REF!</definedName>
    <definedName name="MVInvFailPart704" localSheetId="1">#REF!</definedName>
    <definedName name="MVInvFailPart704" localSheetId="5">#REF!</definedName>
    <definedName name="MVInvFailPart704" localSheetId="9">#REF!</definedName>
    <definedName name="MVInvFailPart704" localSheetId="19">#REF!</definedName>
    <definedName name="MVInvFailPart704" localSheetId="16">#REF!</definedName>
    <definedName name="MVInvFailPart704" localSheetId="7">#REF!</definedName>
    <definedName name="MVInvFailPart704">#REF!</definedName>
    <definedName name="NCULnNonMem" localSheetId="9">'Loans (8)'!$C$32</definedName>
    <definedName name="NCULnNonMem" localSheetId="19">#REF!</definedName>
    <definedName name="NCULnNonMem">#REF!</definedName>
    <definedName name="NCULnOther" localSheetId="9">'Loans (8)'!$C$33</definedName>
    <definedName name="NCULnOther" localSheetId="19">#REF!</definedName>
    <definedName name="NCULnOther">#REF!</definedName>
    <definedName name="NCULnPartOtherCorpCUs" localSheetId="9">'Loans (8)'!$C$25</definedName>
    <definedName name="NCULnPartOtherCorpCUs" localSheetId="19">#REF!</definedName>
    <definedName name="NCULnPartOtherCorpCUs">#REF!</definedName>
    <definedName name="NCULnPartOtherCUs" localSheetId="9">'Loans (8)'!$C$26</definedName>
    <definedName name="NCULnPartOtherCUs" localSheetId="19">#REF!</definedName>
    <definedName name="NCULnPartOtherCUs">#REF!</definedName>
    <definedName name="NCULnPartOtherCUSold" localSheetId="9">'Loans (8)'!$C$27</definedName>
    <definedName name="NCULnPartOtherCUSold" localSheetId="19">#REF!</definedName>
    <definedName name="NCULnPartOtherCUSold">#REF!</definedName>
    <definedName name="NCULnSecByOtherColl" localSheetId="9">'Loans (8)'!$C$30</definedName>
    <definedName name="NCULnSecByOtherColl" localSheetId="19">#REF!</definedName>
    <definedName name="NCULnSecByOtherColl">#REF!</definedName>
    <definedName name="NCULnShareSec" localSheetId="9">'Loans (8)'!$C$29</definedName>
    <definedName name="NCULnShareSec" localSheetId="19">#REF!</definedName>
    <definedName name="NCULnShareSec">#REF!</definedName>
    <definedName name="NCULnToCUSOs" localSheetId="9">'Loans (8)'!$C$28</definedName>
    <definedName name="NCULnToCUSOs" localSheetId="19">#REF!</definedName>
    <definedName name="NCULnToCUSOs">#REF!</definedName>
    <definedName name="NCULnUnSec" localSheetId="9">'Loans (8)'!$C$31</definedName>
    <definedName name="NCULnUnSec" localSheetId="19">#REF!</definedName>
    <definedName name="NCULnUnSec">#REF!</definedName>
    <definedName name="NCUSIFPreExp">'Income Statement (2)'!$D$33</definedName>
    <definedName name="NetFixedAssets">'SFC (1)'!$E$14</definedName>
    <definedName name="NetInvestments">'SFC (1)'!$E$13</definedName>
    <definedName name="NetLoans">'SFC (1)'!$E$7</definedName>
    <definedName name="NMbrLnOther" localSheetId="9">'Loans (8)'!$C$21</definedName>
    <definedName name="NMbrLnOther" localSheetId="19">#REF!</definedName>
    <definedName name="NMbrLnOther">#REF!</definedName>
    <definedName name="NMbrLnSecByOtherColl" localSheetId="9">'Loans (8)'!$C$19</definedName>
    <definedName name="NMbrLnSecByOtherColl" localSheetId="19">#REF!</definedName>
    <definedName name="NMbrLnSecByOtherColl">#REF!</definedName>
    <definedName name="NMbrLnShareSec" localSheetId="9">'Loans (8)'!$C$18</definedName>
    <definedName name="NMbrLnShareSec" localSheetId="19">#REF!</definedName>
    <definedName name="NMbrLnShareSec">#REF!</definedName>
    <definedName name="NMbrLnUnSec" localSheetId="9">'Loans (8)'!$C$20</definedName>
    <definedName name="NMbrLnUnSec" localSheetId="19">#REF!</definedName>
    <definedName name="NMbrLnUnSec">#REF!</definedName>
    <definedName name="NonOpIncLoss">'Income Statement (2)'!$D$25</definedName>
    <definedName name="OEBenesMon" localSheetId="19">#REF!</definedName>
    <definedName name="OEBenesMon">#REF!</definedName>
    <definedName name="OEBuildDepMon" localSheetId="19">#REF!</definedName>
    <definedName name="OEBuildDepMon">#REF!</definedName>
    <definedName name="OEBuildMaintMon" localSheetId="19">#REF!</definedName>
    <definedName name="OEBuildMaintMon">#REF!</definedName>
    <definedName name="OEDepDPMon" localSheetId="19">#REF!</definedName>
    <definedName name="OEDepDPMon">#REF!</definedName>
    <definedName name="OEDepFurnMon" localSheetId="19">#REF!</definedName>
    <definedName name="OEDepFurnMon">#REF!</definedName>
    <definedName name="OEEduMon" localSheetId="19">#REF!</definedName>
    <definedName name="OEEduMon">#REF!</definedName>
    <definedName name="OEEquipOtherMon" localSheetId="19">#REF!</definedName>
    <definedName name="OEEquipOtherMon">#REF!</definedName>
    <definedName name="OEFurnMaintMon" localSheetId="19">#REF!</definedName>
    <definedName name="OEFurnMaintMon">#REF!</definedName>
    <definedName name="OEHazMon" localSheetId="19">#REF!</definedName>
    <definedName name="OEHazMon">#REF!</definedName>
    <definedName name="OEImproveDepMon" localSheetId="19">#REF!</definedName>
    <definedName name="OEImproveDepMon">#REF!</definedName>
    <definedName name="OEInvFeeMon" localSheetId="19">#REF!</definedName>
    <definedName name="OEInvFeeMon">#REF!</definedName>
    <definedName name="OELeagDuesMon" localSheetId="19">#REF!</definedName>
    <definedName name="OELeagDuesMon">#REF!</definedName>
    <definedName name="OELeagPayMon" localSheetId="19">#REF!</definedName>
    <definedName name="OELeagPayMon">#REF!</definedName>
    <definedName name="OELeaseDPMon" localSheetId="19">#REF!</definedName>
    <definedName name="OELeaseDPMon">#REF!</definedName>
    <definedName name="OELeaseFurnMon" localSheetId="19">#REF!</definedName>
    <definedName name="OELeaseFurnMon">#REF!</definedName>
    <definedName name="OEMiscMon" localSheetId="19">#REF!</definedName>
    <definedName name="OEMiscMon">#REF!</definedName>
    <definedName name="OEOccuOtherMon" localSheetId="19">#REF!</definedName>
    <definedName name="OEOccuOtherMon">#REF!</definedName>
    <definedName name="OEOFeeOtherMon" localSheetId="19">#REF!</definedName>
    <definedName name="OEOFeeOtherMon">#REF!</definedName>
    <definedName name="OEOfficeLeaseMon" localSheetId="19">#REF!</definedName>
    <definedName name="OEOfficeLeaseMon">#REF!</definedName>
    <definedName name="OEOpFeeMon" localSheetId="6">#REF!</definedName>
    <definedName name="OEOpFeeMon" localSheetId="14">'[1]IS5 OPER EXP'!#REF!</definedName>
    <definedName name="OEOpFeeMon" localSheetId="1">#REF!</definedName>
    <definedName name="OEOpFeeMon" localSheetId="5">#REF!</definedName>
    <definedName name="OEOpFeeMon" localSheetId="13">'[1]IS5 OPER EXP'!#REF!</definedName>
    <definedName name="OEOpFeeMon" localSheetId="9">#REF!</definedName>
    <definedName name="OEOpFeeMon" localSheetId="19">#REF!</definedName>
    <definedName name="OEOpFeeMon" localSheetId="16">'[1]IS5 OPER EXP'!#REF!</definedName>
    <definedName name="OEOpFeeMon" localSheetId="7">#REF!</definedName>
    <definedName name="OEOpFeeMon">#REF!</definedName>
    <definedName name="OEOtherMon" localSheetId="19">#REF!</definedName>
    <definedName name="OEOtherMon">#REF!</definedName>
    <definedName name="OEPersOtherMon" localSheetId="19">#REF!</definedName>
    <definedName name="OEPersOtherMon">#REF!</definedName>
    <definedName name="OEPLLMon" localSheetId="19">#REF!</definedName>
    <definedName name="OEPLLMon">#REF!</definedName>
    <definedName name="OEPostMon" localSheetId="19">#REF!</definedName>
    <definedName name="OEPostMon">#REF!</definedName>
    <definedName name="OERETaxMon" localSheetId="19">#REF!</definedName>
    <definedName name="OERETaxMon">#REF!</definedName>
    <definedName name="OESalMon" localSheetId="19">#REF!</definedName>
    <definedName name="OESalMon">#REF!</definedName>
    <definedName name="OEServiceMon" localSheetId="19">#REF!</definedName>
    <definedName name="OEServiceMon">#REF!</definedName>
    <definedName name="OETeleMon" localSheetId="19">#REF!</definedName>
    <definedName name="OETeleMon">#REF!</definedName>
    <definedName name="OETvlMon" localSheetId="19">#REF!</definedName>
    <definedName name="OETvlMon">#REF!</definedName>
    <definedName name="OEUtilMon" localSheetId="19">#REF!</definedName>
    <definedName name="OEUtilMon">#REF!</definedName>
    <definedName name="OperatingExp">'Income Statement (2)'!$D$31</definedName>
    <definedName name="OtherCash" localSheetId="6">'AFS (5)'!$C$11</definedName>
    <definedName name="OtherCash" localSheetId="5">'HTM (4)'!$C$11</definedName>
    <definedName name="OtherCash" localSheetId="19">'[3]NON 115 (3)'!#REF!</definedName>
    <definedName name="OtherCash" localSheetId="7">'Trading (6)'!$C$11</definedName>
    <definedName name="OtherCash">'NON 115 (3)'!#REF!</definedName>
    <definedName name="OtherIncLoss">'Income Statement (2)'!$D$17</definedName>
    <definedName name="OtherItemsDue" localSheetId="6">'AFS (5)'!$C$21</definedName>
    <definedName name="OtherItemsDue" localSheetId="5">'HTM (4)'!$C$21</definedName>
    <definedName name="OtherItemsDue" localSheetId="19">'[3]NON 115 (3)'!#REF!</definedName>
    <definedName name="OtherItemsDue" localSheetId="7">'Trading (6)'!$C$21</definedName>
    <definedName name="OtherItemsDue">'NON 115 (3)'!#REF!</definedName>
    <definedName name="OtherLiab">'SFC (1)'!$E$25</definedName>
    <definedName name="OtherMemInsExp">'Income Statement (2)'!$D$37</definedName>
    <definedName name="OtherRes">'SFC (1)'!$E$32</definedName>
    <definedName name="PaidCapitalMem" localSheetId="6">'SFC (1)'!#REF!</definedName>
    <definedName name="PaidCapitalMem" localSheetId="5">'SFC (1)'!#REF!</definedName>
    <definedName name="PaidCapitalMem" localSheetId="9">'SFC (1)'!#REF!</definedName>
    <definedName name="PaidCapitalMem" localSheetId="19">'[3]SFC (1)'!#REF!</definedName>
    <definedName name="PaidCapitalMem" localSheetId="7">'SFC (1)'!#REF!</definedName>
    <definedName name="PaidCapitalMem">'SFC (1)'!#REF!</definedName>
    <definedName name="PaidCapitalNonMem">'SFC (1)'!$E$44</definedName>
    <definedName name="_xlnm.Print_Area" localSheetId="14">'Counterparty Concentration(12)'!$A$1:$N$23</definedName>
    <definedName name="_xlnm.Print_Area" localSheetId="12">'Individual Investment Info (10)'!$A$1:$P$15</definedName>
    <definedName name="_xlnm.Print_Area" localSheetId="13">'Investment Concentration(11)'!$A$1:$M$37</definedName>
    <definedName name="_xlnm.Print_Area" localSheetId="2">'SFC (1)'!$A$1:$K$126</definedName>
    <definedName name="PSCPEDSAmt" localSheetId="19">#REF!</definedName>
    <definedName name="PSCPEDSAmt">'PSI to be DELETED(15)'!$E$24</definedName>
    <definedName name="PSCPEDSNum" localSheetId="19">#REF!</definedName>
    <definedName name="PSCPEDSNum">'PSI to be DELETED(15)'!$C$24</definedName>
    <definedName name="PSCPERPAmt" localSheetId="19">#REF!</definedName>
    <definedName name="PSCPERPAmt">'PSI to be DELETED(15)'!$E$26</definedName>
    <definedName name="PSCPERPNum" localSheetId="19">#REF!</definedName>
    <definedName name="PSCPERPNum">'PSI to be DELETED(15)'!$C$26</definedName>
    <definedName name="PSCPESAmt" localSheetId="19">#REF!</definedName>
    <definedName name="PSCPESAmt">'PSI to be DELETED(15)'!$E$27</definedName>
    <definedName name="PSCPESDCAmt" localSheetId="19">#REF!</definedName>
    <definedName name="PSCPESDCAmt">'PSI to be DELETED(15)'!$E$25</definedName>
    <definedName name="PSCPESDCNum" localSheetId="19">#REF!</definedName>
    <definedName name="PSCPESDCNum">'PSI to be DELETED(15)'!$C$25</definedName>
    <definedName name="PSCPESNum" localSheetId="19">#REF!</definedName>
    <definedName name="PSCPESNum">'PSI to be DELETED(15)'!$C$27</definedName>
    <definedName name="PSCPPDSAmt" localSheetId="19">#REF!</definedName>
    <definedName name="PSCPPDSAmt">'PSI to be DELETED(15)'!$E$18</definedName>
    <definedName name="PSCPPDSNum" localSheetId="19">#REF!</definedName>
    <definedName name="PSCPPDSNum">'PSI to be DELETED(15)'!$C$18</definedName>
    <definedName name="PSCPPRPAmt" localSheetId="19">#REF!</definedName>
    <definedName name="PSCPPRPAmt">'PSI to be DELETED(15)'!$E$20</definedName>
    <definedName name="PSCPPRPNum" localSheetId="19">#REF!</definedName>
    <definedName name="PSCPPRPNum">'PSI to be DELETED(15)'!$C$20</definedName>
    <definedName name="PSCPPSAmt" localSheetId="19">#REF!</definedName>
    <definedName name="PSCPPSAmt">'PSI to be DELETED(15)'!$E$21</definedName>
    <definedName name="PSCPPSDCAmt" localSheetId="19">#REF!</definedName>
    <definedName name="PSCPPSDCAmt">'PSI to be DELETED(15)'!$E$19</definedName>
    <definedName name="PSCPPSDCNum" localSheetId="19">#REF!</definedName>
    <definedName name="PSCPPSDCNum">'PSI to be DELETED(15)'!$C$19</definedName>
    <definedName name="PSCPPSNum" localSheetId="19">#REF!</definedName>
    <definedName name="PSCPPSNum">'PSI to be DELETED(15)'!$C$21</definedName>
    <definedName name="PSDomAmt" localSheetId="19">#REF!</definedName>
    <definedName name="PSDomAmt">'PSI to be DELETED(15)'!$E$12</definedName>
    <definedName name="PSDomNum" localSheetId="19">#REF!</definedName>
    <definedName name="PSDomNum">'PSI to be DELETED(15)'!$C$12</definedName>
    <definedName name="PSFTSetAmt" localSheetId="19">#REF!</definedName>
    <definedName name="PSFTSetAmt">'PSI to be DELETED(15)'!$E$15</definedName>
    <definedName name="PSFTSetNum" localSheetId="19">#REF!</definedName>
    <definedName name="PSFTSetNum">'PSI to be DELETED(15)'!$C$15</definedName>
    <definedName name="PSIncAmt" localSheetId="19">#REF!</definedName>
    <definedName name="PSIncAmt">'PSI to be DELETED(15)'!$E$14</definedName>
    <definedName name="PSIncNum" localSheetId="19">#REF!</definedName>
    <definedName name="PSIncNum">'PSI to be DELETED(15)'!$C$14</definedName>
    <definedName name="PSIntAmt" localSheetId="19">#REF!</definedName>
    <definedName name="PSIntAmt">'PSI to be DELETED(15)'!$E$13</definedName>
    <definedName name="PSIntNum" localSheetId="19">#REF!</definedName>
    <definedName name="PSIntNum">'PSI to be DELETED(15)'!$C$13</definedName>
    <definedName name="PSOrigAmt" localSheetId="19">#REF!</definedName>
    <definedName name="PSOrigAmt">'PSI to be DELETED(15)'!$E$6</definedName>
    <definedName name="PSOrigNum" localSheetId="19">#REF!</definedName>
    <definedName name="PSOrigNum">'PSI to be DELETED(15)'!$C$6</definedName>
    <definedName name="PSRecAmt" localSheetId="19">#REF!</definedName>
    <definedName name="PSRecAmt">'PSI to be DELETED(15)'!$E$7</definedName>
    <definedName name="PSRecNum" localSheetId="19">#REF!</definedName>
    <definedName name="PSRecNum">'PSI to be DELETED(15)'!$C$7</definedName>
    <definedName name="PSRetAmt" localSheetId="19">#REF!</definedName>
    <definedName name="PSRetAmt">'PSI to be DELETED(15)'!$E$8</definedName>
    <definedName name="PSRetNum" localSheetId="19">#REF!</definedName>
    <definedName name="PSRetNum">'PSI to be DELETED(15)'!$C$8</definedName>
    <definedName name="PSSetAmt" localSheetId="19">#REF!</definedName>
    <definedName name="PSSetAmt">'PSI to be DELETED(15)'!$E$9</definedName>
    <definedName name="PSSetNum" localSheetId="19">#REF!</definedName>
    <definedName name="PSSetNum">'PSI to be DELETED(15)'!$C$9</definedName>
    <definedName name="REPO1Mon" localSheetId="19">#REF!</definedName>
    <definedName name="REPO1Mon">#REF!</definedName>
    <definedName name="REPO2Mon" localSheetId="6">#REF!</definedName>
    <definedName name="REPO2Mon" localSheetId="14">#REF!</definedName>
    <definedName name="REPO2Mon" localSheetId="1">#REF!</definedName>
    <definedName name="REPO2Mon" localSheetId="5">#REF!</definedName>
    <definedName name="REPO2Mon" localSheetId="9">#REF!</definedName>
    <definedName name="REPO2Mon" localSheetId="19">#REF!</definedName>
    <definedName name="REPO2Mon" localSheetId="16">#REF!</definedName>
    <definedName name="REPO2Mon" localSheetId="7">#REF!</definedName>
    <definedName name="REPO2Mon">#REF!</definedName>
    <definedName name="REPO3Mon" localSheetId="19">#REF!</definedName>
    <definedName name="REPO3Mon">#REF!</definedName>
    <definedName name="REPO4Mon" localSheetId="19">#REF!</definedName>
    <definedName name="REPO4Mon">#REF!</definedName>
    <definedName name="REPO5Mon" localSheetId="19">#REF!</definedName>
    <definedName name="REPO5Mon">#REF!</definedName>
    <definedName name="SHRCorpAmortCert" localSheetId="19">#REF!</definedName>
    <definedName name="SHRCorpAmortCert">#REF!</definedName>
    <definedName name="SHRCorpCallable" localSheetId="19">#REF!</definedName>
    <definedName name="SHRCorpCallable">#REF!</definedName>
    <definedName name="SHRCorpDaily" localSheetId="19">#REF!</definedName>
    <definedName name="SHRCorpDaily">#REF!</definedName>
    <definedName name="SHRCorpFloater" localSheetId="19">#REF!</definedName>
    <definedName name="SHRCorpFloater">#REF!</definedName>
    <definedName name="SHRCorpFraps" localSheetId="19">#REF!</definedName>
    <definedName name="SHRCorpFraps">#REF!</definedName>
    <definedName name="SHRCorpOther" localSheetId="19">#REF!</definedName>
    <definedName name="SHRCorpOther">#REF!</definedName>
    <definedName name="SHRCorpRepo" localSheetId="19">#REF!</definedName>
    <definedName name="SHRCorpRepo">#REF!</definedName>
    <definedName name="SHRCorpStepUp" localSheetId="19">#REF!</definedName>
    <definedName name="SHRCorpStepUp">#REF!</definedName>
    <definedName name="SHRCorpTimeCert" localSheetId="19">#REF!</definedName>
    <definedName name="SHRCorpTimeCert">#REF!</definedName>
    <definedName name="SHRCUAmorPorMemCap" localSheetId="19">#REF!</definedName>
    <definedName name="SHRCUAmorPorMemCap">#REF!</definedName>
    <definedName name="SHRCUAmortCert" localSheetId="19">#REF!</definedName>
    <definedName name="SHRCUAmortCert">#REF!</definedName>
    <definedName name="SHRCUCallable" localSheetId="19">#REF!</definedName>
    <definedName name="SHRCUCallable">#REF!</definedName>
    <definedName name="SHRCUDaily" localSheetId="19">#REF!</definedName>
    <definedName name="SHRCUDaily">#REF!</definedName>
    <definedName name="SHRCUFloater" localSheetId="19">#REF!</definedName>
    <definedName name="SHRCUFloater">#REF!</definedName>
    <definedName name="SHRCUFraps" localSheetId="19">#REF!</definedName>
    <definedName name="SHRCUFraps">#REF!</definedName>
    <definedName name="SHRCUMemShares" localSheetId="14">'[1]L2 SHARES'!$C$33</definedName>
    <definedName name="SHRCUMemShares" localSheetId="13">'[1]L2 SHARES'!$C$33</definedName>
    <definedName name="SHRCUMemShares" localSheetId="19">#REF!</definedName>
    <definedName name="SHRCUMemShares" localSheetId="16">'[1]L2 SHARES'!$C$33</definedName>
    <definedName name="SHRCUMemShares">#REF!</definedName>
    <definedName name="SHRCUOther" localSheetId="19">#REF!</definedName>
    <definedName name="SHRCUOther">#REF!</definedName>
    <definedName name="SHRCURepo" localSheetId="14">'[1]L2 SHARES'!$C$13</definedName>
    <definedName name="SHRCURepo" localSheetId="13">'[1]L2 SHARES'!$C$13</definedName>
    <definedName name="SHRCURepo" localSheetId="19">#REF!</definedName>
    <definedName name="SHRCURepo" localSheetId="16">'[1]L2 SHARES'!$C$13</definedName>
    <definedName name="SHRCURepo">#REF!</definedName>
    <definedName name="SHRCUStepUp" localSheetId="19">#REF!</definedName>
    <definedName name="SHRCUStepUp">#REF!</definedName>
    <definedName name="SHRCUTimeCert" localSheetId="19">#REF!</definedName>
    <definedName name="SHRCUTimeCert">#REF!</definedName>
    <definedName name="SHRNCUAInsured" localSheetId="6">#REF!</definedName>
    <definedName name="SHRNCUAInsured" localSheetId="14">'[1]L2 SHARES'!#REF!</definedName>
    <definedName name="SHRNCUAInsured" localSheetId="1">#REF!</definedName>
    <definedName name="SHRNCUAInsured" localSheetId="5">#REF!</definedName>
    <definedName name="SHRNCUAInsured" localSheetId="13">'[1]L2 SHARES'!#REF!</definedName>
    <definedName name="SHRNCUAInsured" localSheetId="9">#REF!</definedName>
    <definedName name="SHRNCUAInsured" localSheetId="19">#REF!</definedName>
    <definedName name="SHRNCUAInsured" localSheetId="16">'[1]L2 SHARES'!#REF!</definedName>
    <definedName name="SHRNCUAInsured" localSheetId="7">#REF!</definedName>
    <definedName name="SHRNCUAInsured">#REF!</definedName>
    <definedName name="SHRNCUAInsured250" localSheetId="19">#REF!</definedName>
    <definedName name="SHRNCUAInsured250">#REF!</definedName>
    <definedName name="SHROtherAffDep" localSheetId="19">#REF!</definedName>
    <definedName name="SHROtherAffDep">#REF!</definedName>
    <definedName name="SHROtherNMbrDep" localSheetId="19">#REF!</definedName>
    <definedName name="SHROtherNMbrDep">#REF!</definedName>
    <definedName name="SHROtherNonAffDep" localSheetId="19">#REF!</definedName>
    <definedName name="SHROtherNonAffDep">#REF!</definedName>
    <definedName name="SHROtherNPDep" localSheetId="19">#REF!</definedName>
    <definedName name="SHROtherNPDep">#REF!</definedName>
    <definedName name="TemCorpCUAssmt">'Income Statement (2)'!$D$35</definedName>
    <definedName name="TotalShares" localSheetId="14">'[1]SFC STMT FIN COND'!$E$31</definedName>
    <definedName name="TotalShares" localSheetId="13">'[1]SFC STMT FIN COND'!$E$31</definedName>
    <definedName name="TotalShares" localSheetId="16">'[1]SFC STMT FIN COND'!$E$31</definedName>
    <definedName name="TotalShares">'SFC (1)'!$E$30</definedName>
    <definedName name="TotCAPDollars" localSheetId="19">#REF!</definedName>
    <definedName name="TotCAPDollars">#REF!</definedName>
    <definedName name="TotRiskWeightAssets">'[2]C2 CAP-RW'!$J$40</definedName>
    <definedName name="UncolDeposits">'SFC (1)'!$E$21</definedName>
    <definedName name="UncolFunds" localSheetId="6">'AFS (5)'!$C$17</definedName>
    <definedName name="UncolFunds" localSheetId="5">'HTM (4)'!$C$17</definedName>
    <definedName name="UncolFunds" localSheetId="19">'[3]NON 115 (3)'!#REF!</definedName>
    <definedName name="UncolFunds" localSheetId="7">'Trading (6)'!$C$17</definedName>
    <definedName name="UncolFunds">'NON 115 (3)'!#REF!</definedName>
    <definedName name="UncolFundsfromFedRBanks" localSheetId="6">'AFS (5)'!$C$19</definedName>
    <definedName name="UncolFundsfromFedRBanks" localSheetId="5">'HTM (4)'!$C$19</definedName>
    <definedName name="UncolFundsfromFedRBanks" localSheetId="19">'[3]NON 115 (3)'!#REF!</definedName>
    <definedName name="UncolFundsfromFedRBanks" localSheetId="7">'Trading (6)'!$C$19</definedName>
    <definedName name="UncolFundsfromFedRBanks">'NON 115 (3)'!#REF!</definedName>
    <definedName name="UndEarnings">'SFC (1)'!$E$39</definedName>
    <definedName name="wA1TotalBalDue" localSheetId="6">'AFS (5)'!$C$23</definedName>
    <definedName name="wA1TotalBalDue" localSheetId="5">'HTM (4)'!$C$23</definedName>
    <definedName name="wA1TotalBalDue" localSheetId="19">'[3]NON 115 (3)'!#REF!</definedName>
    <definedName name="wA1TotalBalDue" localSheetId="7">'Trading (6)'!$C$23</definedName>
    <definedName name="wA1TotalBalDue">'NON 115 (3)'!#REF!</definedName>
    <definedName name="wA1TotalCash" localSheetId="6">'AFS (5)'!$C$13</definedName>
    <definedName name="wA1TotalCash" localSheetId="5">'HTM (4)'!$C$13</definedName>
    <definedName name="wA1TotalCash" localSheetId="19">'[3]NON 115 (3)'!#REF!</definedName>
    <definedName name="wA1TotalCash" localSheetId="7">'Trading (6)'!$C$13</definedName>
    <definedName name="wA1TotalCash">'NON 115 (3)'!#REF!</definedName>
    <definedName name="wA1TotalCashBalDue" localSheetId="6">'AFS (5)'!$C$25</definedName>
    <definedName name="wA1TotalCashBalDue" localSheetId="5">'HTM (4)'!$C$25</definedName>
    <definedName name="wA1TotalCashBalDue" localSheetId="19">'[3]NON 115 (3)'!#REF!</definedName>
    <definedName name="wA1TotalCashBalDue" localSheetId="7">'Trading (6)'!$C$25</definedName>
    <definedName name="wA1TotalCashBalDue">'NON 115 (3)'!#REF!</definedName>
    <definedName name="wA2ATotalDelLoans30" localSheetId="19">#REF!</definedName>
    <definedName name="wA2ATotalDelLoans30">#REF!</definedName>
    <definedName name="wA2ATotalDelLoans61" localSheetId="19">#REF!</definedName>
    <definedName name="wA2ATotalDelLoans61">#REF!</definedName>
    <definedName name="wA2ATotalDelLoans91" localSheetId="19">#REF!</definedName>
    <definedName name="wA2ATotalDelLoans91">#REF!</definedName>
    <definedName name="wA2BNCOAllOther" localSheetId="19">#REF!</definedName>
    <definedName name="wA2BNCOAllOther">#REF!</definedName>
    <definedName name="wA2BNCOMemCUs" localSheetId="19">#REF!</definedName>
    <definedName name="wA2BNCOMemCUs">#REF!</definedName>
    <definedName name="wA2BNCONotMemCUs" localSheetId="19">#REF!</definedName>
    <definedName name="wA2BNCONotMemCUs">#REF!</definedName>
    <definedName name="wA2BTotalCOTM" localSheetId="19">#REF!</definedName>
    <definedName name="wA2BTotalCOTM">#REF!</definedName>
    <definedName name="wA2BTotalNCO" localSheetId="19">#REF!</definedName>
    <definedName name="wA2BTotalNCO">#REF!</definedName>
    <definedName name="wA2BTotalRTM" localSheetId="19">#REF!</definedName>
    <definedName name="wA2BTotalRTM">#REF!</definedName>
    <definedName name="wA2NetLoans" localSheetId="9">'Loans (8)'!$C$38</definedName>
    <definedName name="wA2NetLoans" localSheetId="19">#REF!</definedName>
    <definedName name="wA2NetLoans">#REF!</definedName>
    <definedName name="wA2SubAllOther" localSheetId="9">'Loans (8)'!$C$34</definedName>
    <definedName name="wA2SubAllOther" localSheetId="19">#REF!</definedName>
    <definedName name="wA2SubAllOther">#REF!</definedName>
    <definedName name="wA2SubGuarMemCUs" localSheetId="9">'Loans (8)'!$C$8</definedName>
    <definedName name="wA2SubGuarMemCUs" localSheetId="19">#REF!</definedName>
    <definedName name="wA2SubGuarMemCUs">#REF!</definedName>
    <definedName name="wA2SubNotMemCUs" localSheetId="9">'Loans (8)'!$C$22</definedName>
    <definedName name="wA2SubNotMemCUs" localSheetId="19">#REF!</definedName>
    <definedName name="wA2SubNotMemCUs">#REF!</definedName>
    <definedName name="wA2SubOtherMemCUs" localSheetId="9">'Loans (8)'!$C$16</definedName>
    <definedName name="wA2SubOtherMemCUs" localSheetId="19">#REF!</definedName>
    <definedName name="wA2SubOtherMemCUs">#REF!</definedName>
    <definedName name="wA2TotalLoans" localSheetId="14">'[1]A2 LOANS'!$C$43</definedName>
    <definedName name="wA2TotalLoans" localSheetId="13">'[1]A2 LOANS'!$C$43</definedName>
    <definedName name="wA2TotalLoans" localSheetId="9">'Loans (8)'!$C$36</definedName>
    <definedName name="wA2TotalLoans" localSheetId="19">#REF!</definedName>
    <definedName name="wA2TotalLoans" localSheetId="16">'[1]A2 LOANS'!$C$43</definedName>
    <definedName name="wA2TotalLoans">#REF!</definedName>
    <definedName name="wA3ATotalBookValue" localSheetId="19">#REF!</definedName>
    <definedName name="wA3ATotalBookValue">#REF!</definedName>
    <definedName name="wA3ATotalFairValue" localSheetId="19">#REF!</definedName>
    <definedName name="wA3ATotalFairValue">#REF!</definedName>
    <definedName name="wA3CTotInv100Cap">'[5]A3C ISSUER LIMITS'!$L$23</definedName>
    <definedName name="wA3CTotInv200Cap">'[5]A3C ISSUER LIMITS'!$N$23</definedName>
    <definedName name="wA3CTotInv25Cap">'[5]A3C ISSUER LIMITS'!$H$23</definedName>
    <definedName name="wA3CTotInv50Cap">'[5]A3C ISSUER LIMITS'!$J$23</definedName>
    <definedName name="wA3CTotInv5M">'[5]A3C ISSUER LIMITS'!$G$23</definedName>
    <definedName name="wA3CTotInvNot">'[5]A3C ISSUER LIMITS'!$F$23</definedName>
    <definedName name="wA3SubAssBackSec" localSheetId="6">#REF!</definedName>
    <definedName name="wA3SubAssBackSec" localSheetId="14">#REF!</definedName>
    <definedName name="wA3SubAssBackSec" localSheetId="1">#REF!</definedName>
    <definedName name="wA3SubAssBackSec" localSheetId="5">#REF!</definedName>
    <definedName name="wA3SubAssBackSec" localSheetId="9">#REF!</definedName>
    <definedName name="wA3SubAssBackSec" localSheetId="19">#REF!</definedName>
    <definedName name="wA3SubAssBackSec" localSheetId="16">#REF!</definedName>
    <definedName name="wA3SubAssBackSec" localSheetId="7">#REF!</definedName>
    <definedName name="wA3SubAssBackSec">#REF!</definedName>
    <definedName name="wA3SubCMBS" localSheetId="6">#REF!</definedName>
    <definedName name="wA3SubCMBS" localSheetId="14">#REF!</definedName>
    <definedName name="wA3SubCMBS" localSheetId="1">#REF!</definedName>
    <definedName name="wA3SubCMBS" localSheetId="5">#REF!</definedName>
    <definedName name="wA3SubCMBS" localSheetId="9">#REF!</definedName>
    <definedName name="wA3SubCMBS" localSheetId="19">#REF!</definedName>
    <definedName name="wA3SubCMBS" localSheetId="16">#REF!</definedName>
    <definedName name="wA3SubCMBS" localSheetId="7">#REF!</definedName>
    <definedName name="wA3SubCMBS">#REF!</definedName>
    <definedName name="wA3SubCommDebtObs" localSheetId="6">#REF!</definedName>
    <definedName name="wA3SubCommDebtObs" localSheetId="14">#REF!</definedName>
    <definedName name="wA3SubCommDebtObs" localSheetId="1">#REF!</definedName>
    <definedName name="wA3SubCommDebtObs" localSheetId="5">#REF!</definedName>
    <definedName name="wA3SubCommDebtObs" localSheetId="9">#REF!</definedName>
    <definedName name="wA3SubCommDebtObs" localSheetId="19">#REF!</definedName>
    <definedName name="wA3SubCommDebtObs" localSheetId="16">#REF!</definedName>
    <definedName name="wA3SubCommDebtObs" localSheetId="7">#REF!</definedName>
    <definedName name="wA3SubCommDebtObs">#REF!</definedName>
    <definedName name="wA3SubForeignBanks" localSheetId="19">#REF!</definedName>
    <definedName name="wA3SubForeignBanks">#REF!</definedName>
    <definedName name="wA3SubGovAgnCsRs" localSheetId="6">#REF!</definedName>
    <definedName name="wA3SubGovAgnCsRs" localSheetId="14">#REF!</definedName>
    <definedName name="wA3SubGovAgnCsRs" localSheetId="1">#REF!</definedName>
    <definedName name="wA3SubGovAgnCsRs" localSheetId="5">#REF!</definedName>
    <definedName name="wA3SubGovAgnCsRs" localSheetId="9">#REF!</definedName>
    <definedName name="wA3SubGovAgnCsRs" localSheetId="19">#REF!</definedName>
    <definedName name="wA3SubGovAgnCsRs" localSheetId="16">#REF!</definedName>
    <definedName name="wA3SubGovAgnCsRs" localSheetId="7">#REF!</definedName>
    <definedName name="wA3SubGovAgnCsRs">#REF!</definedName>
    <definedName name="wA3SubPrivIssMortRIs" localSheetId="6">#REF!</definedName>
    <definedName name="wA3SubPrivIssMortRIs" localSheetId="14">#REF!</definedName>
    <definedName name="wA3SubPrivIssMortRIs" localSheetId="1">#REF!</definedName>
    <definedName name="wA3SubPrivIssMortRIs" localSheetId="5">#REF!</definedName>
    <definedName name="wA3SubPrivIssMortRIs" localSheetId="9">#REF!</definedName>
    <definedName name="wA3SubPrivIssMortRIs" localSheetId="19">#REF!</definedName>
    <definedName name="wA3SubPrivIssMortRIs" localSheetId="16">#REF!</definedName>
    <definedName name="wA3SubPrivIssMortRIs" localSheetId="7">#REF!</definedName>
    <definedName name="wA3SubPrivIssMortRIs">#REF!</definedName>
    <definedName name="wA3SubRepAct" localSheetId="19">#REF!</definedName>
    <definedName name="wA3SubRepAct">#REF!</definedName>
    <definedName name="wA3SubUSBanks" localSheetId="19">#REF!</definedName>
    <definedName name="wA3SubUSBanks">#REF!</definedName>
    <definedName name="wA3SubUSCentral" localSheetId="19">#REF!</definedName>
    <definedName name="wA3SubUSCentral">#REF!</definedName>
    <definedName name="wA3TotalInvesments" localSheetId="6">#REF!</definedName>
    <definedName name="wA3TotalInvesments" localSheetId="14">'[1]A3 INVEST'!$E$111</definedName>
    <definedName name="wA3TotalInvesments" localSheetId="1">#REF!</definedName>
    <definedName name="wA3TotalInvesments" localSheetId="5">#REF!</definedName>
    <definedName name="wA3TotalInvesments" localSheetId="13">'[1]A3 INVEST'!$E$111</definedName>
    <definedName name="wA3TotalInvesments" localSheetId="9">#REF!</definedName>
    <definedName name="wA3TotalInvesments" localSheetId="19">#REF!</definedName>
    <definedName name="wA3TotalInvesments" localSheetId="16">'[1]A3 INVEST'!$E$111</definedName>
    <definedName name="wA3TotalInvesments" localSheetId="7">#REF!</definedName>
    <definedName name="wA3TotalInvesments">#REF!</definedName>
    <definedName name="wA4ADTotal" localSheetId="19">#REF!</definedName>
    <definedName name="wA4ADTotal">#REF!</definedName>
    <definedName name="wA4NBVDPE" localSheetId="19">#REF!</definedName>
    <definedName name="wA4NBVDPE">#REF!</definedName>
    <definedName name="wA4NBVFurnEquip" localSheetId="19">#REF!</definedName>
    <definedName name="wA4NBVFurnEquip">#REF!</definedName>
    <definedName name="wA4NBVLandBuild" localSheetId="19">#REF!</definedName>
    <definedName name="wA4NBVLandBuild">#REF!</definedName>
    <definedName name="wA4NBVLeaseAssets" localSheetId="19">#REF!</definedName>
    <definedName name="wA4NBVLeaseAssets">#REF!</definedName>
    <definedName name="wA4NBVLeaseImprove" localSheetId="19">#REF!</definedName>
    <definedName name="wA4NBVLeaseImprove">#REF!</definedName>
    <definedName name="wA4NBVOtherAss" localSheetId="19">#REF!</definedName>
    <definedName name="wA4NBVOtherAss">#REF!</definedName>
    <definedName name="wA4NBVTotal" localSheetId="19">#REF!</definedName>
    <definedName name="wA4NBVTotal">#REF!</definedName>
    <definedName name="wA4PATotal" localSheetId="19">#REF!</definedName>
    <definedName name="wA4PATotal">#REF!</definedName>
    <definedName name="wA5TotalAccInc" localSheetId="19">#REF!</definedName>
    <definedName name="wA5TotalAccInc">#REF!</definedName>
    <definedName name="wA5TotalAccIncOtherAss" localSheetId="19">#REF!</definedName>
    <definedName name="wA5TotalAccIncOtherAss">#REF!</definedName>
    <definedName name="wC2DolAdjCorCap">'[2]C2 CAP-RW'!$B$44</definedName>
    <definedName name="wC2DolCorCap">'[2]C2 CAP-RW'!$B$43</definedName>
    <definedName name="wC2DolSuppCap">'[2]C2 CAP-RW'!$B$45</definedName>
    <definedName name="wC2DolTotCap">'[2]C2 CAP-RW'!$B$46</definedName>
    <definedName name="wC2NAmtTOBSItem0pct">'[5]C2 CAP-RW'!$F$32</definedName>
    <definedName name="wC2NAmtTOBSItem100pct">'[5]C2 CAP-RW'!$I$32</definedName>
    <definedName name="wC2NAmtTOBSItem200pct">'[5]C2 CAP-RW'!$J$32</definedName>
    <definedName name="wC2NAmtTOBSItem20pct">'[5]C2 CAP-RW'!$G$32</definedName>
    <definedName name="wC2NAmtTOBSItem50pct">'[5]C2 CAP-RW'!$H$32</definedName>
    <definedName name="wC2NAmtTOBSItemCEA">'[5]C2 CAP-RW'!$E$32</definedName>
    <definedName name="wC2RatCorCap">'[4]Risk Based Capital'!$B$49</definedName>
    <definedName name="wC2RatIntLev">'[4]Risk Based Capital'!$B$51</definedName>
    <definedName name="wC2RatTeir1RBCR">'[4]Risk Based Capital'!$B$53</definedName>
    <definedName name="wC2RatTotCap">'[4]Risk Based Capital'!$B$50</definedName>
    <definedName name="wC2RatTotRBCR">'[4]Risk Based Capital'!$B$54</definedName>
    <definedName name="wC2TotBSItems">'[5]C2 CAP-RW'!$E$16</definedName>
    <definedName name="wC2TotBSItems0pct">'[5]C2 CAP-RW'!$F$16</definedName>
    <definedName name="wC2TotBSItems100pct">'[5]C2 CAP-RW'!$I$16</definedName>
    <definedName name="wC2TotBSItems200pct">'[5]C2 CAP-RW'!$J$16</definedName>
    <definedName name="wC2TotBSItems20pct">'[5]C2 CAP-RW'!$G$16</definedName>
    <definedName name="wC2TotBSItems50pct">'[5]C2 CAP-RW'!$H$16</definedName>
    <definedName name="wCAP2NQualMbrShr" localSheetId="19">#REF!</definedName>
    <definedName name="wCAP2NQualMbrShr">#REF!</definedName>
    <definedName name="wCOF5Mon" localSheetId="19">#REF!</definedName>
    <definedName name="wCOF5Mon">#REF!</definedName>
    <definedName name="wIS1TotalInvInc" localSheetId="19">#REF!</definedName>
    <definedName name="wIS1TotalInvInc">#REF!</definedName>
    <definedName name="wIS2NetRepurEarn" localSheetId="19">#REF!</definedName>
    <definedName name="wIS2NetRepurEarn">#REF!</definedName>
    <definedName name="wIS3TotalCostOfFunds" localSheetId="19">#REF!</definedName>
    <definedName name="wIS3TotalCostOfFunds">#REF!</definedName>
    <definedName name="wIS5SubComm" localSheetId="19">#REF!</definedName>
    <definedName name="wIS5SubComm">#REF!</definedName>
    <definedName name="wIS5SubFees" localSheetId="19">#REF!</definedName>
    <definedName name="wIS5SubFees">#REF!</definedName>
    <definedName name="wIS5SubFurnEquip" localSheetId="19">#REF!</definedName>
    <definedName name="wIS5SubFurnEquip">#REF!</definedName>
    <definedName name="wIS5SubOccu" localSheetId="19">#REF!</definedName>
    <definedName name="wIS5SubOccu">#REF!</definedName>
    <definedName name="wIS5SubPerson" localSheetId="19">#REF!</definedName>
    <definedName name="wIS5SubPerson">#REF!</definedName>
    <definedName name="wIS5TotalOpExp" localSheetId="19">#REF!</definedName>
    <definedName name="wIS5TotalOpExp">#REF!</definedName>
    <definedName name="wISNetContEquity">'Income Statement (2)'!$D$56</definedName>
    <definedName name="wISNetInc">'Income Statement (2)'!$D$43</definedName>
    <definedName name="wISNetIntInc">'Income Statement (2)'!$D$13</definedName>
    <definedName name="wISNIAftExItmAndOth">'Income Statement (2)'!$D$51</definedName>
    <definedName name="wISTotIntInc">'Income Statement (2)'!$D$10</definedName>
    <definedName name="wISTotNonIntInc">'Income Statement (2)'!$D$29</definedName>
    <definedName name="wL1FiftyPercent" localSheetId="19">#REF!</definedName>
    <definedName name="wL1FiftyPercent">#REF!</definedName>
    <definedName name="wL1TenTimesCap" localSheetId="19">#REF!</definedName>
    <definedName name="wL1TenTimesCap">#REF!</definedName>
    <definedName name="wL1TotalBorrNCUARegs" localSheetId="6">#REF!</definedName>
    <definedName name="wL1TotalBorrNCUARegs" localSheetId="14">#REF!</definedName>
    <definedName name="wL1TotalBorrNCUARegs" localSheetId="1">#REF!</definedName>
    <definedName name="wL1TotalBorrNCUARegs" localSheetId="5">#REF!</definedName>
    <definedName name="wL1TotalBorrNCUARegs" localSheetId="9">#REF!</definedName>
    <definedName name="wL1TotalBorrNCUARegs" localSheetId="19">#REF!</definedName>
    <definedName name="wL1TotalBorrNCUARegs" localSheetId="16">#REF!</definedName>
    <definedName name="wL1TotalBorrNCUARegs" localSheetId="7">#REF!</definedName>
    <definedName name="wL1TotalBorrNCUARegs">#REF!</definedName>
    <definedName name="wL1TotalBorrow" localSheetId="14">'[1]L1 LIAB'!$E$29</definedName>
    <definedName name="wL1TotalBorrow" localSheetId="13">'[1]L1 LIAB'!$E$29</definedName>
    <definedName name="wL1TotalBorrow" localSheetId="19">#REF!</definedName>
    <definedName name="wL1TotalBorrow" localSheetId="16">'[1]L1 LIAB'!$E$29</definedName>
    <definedName name="wL1TotalBorrow">#REF!</definedName>
    <definedName name="wL1TotalLiab" localSheetId="19">#REF!</definedName>
    <definedName name="wL1TotalLiab">#REF!</definedName>
    <definedName name="wL2SubAllOtherDep" localSheetId="19">#REF!</definedName>
    <definedName name="wL2SubAllOtherDep">#REF!</definedName>
    <definedName name="wL2SubDepMemCUs" localSheetId="19">#REF!</definedName>
    <definedName name="wL2SubDepMemCUs">#REF!</definedName>
    <definedName name="wL2SubDepOtherCorps" localSheetId="19">#REF!</definedName>
    <definedName name="wL2SubDepOtherCorps">#REF!</definedName>
    <definedName name="wL2TotalShares" localSheetId="14">'[1]L2 SHARES'!$D$45</definedName>
    <definedName name="wL2TotalShares" localSheetId="13">'[1]L2 SHARES'!$D$45</definedName>
    <definedName name="wL2TotalShares" localSheetId="19">#REF!</definedName>
    <definedName name="wL2TotalShares" localSheetId="16">'[1]L2 SHARES'!$D$45</definedName>
    <definedName name="wL2TotalShares">#REF!</definedName>
    <definedName name="wLCIFtotAmt">'Liquidity Report (9)'!$G$27</definedName>
    <definedName name="wLCIFtotOAmt">'Liquidity Report (9)'!$K$27</definedName>
    <definedName name="wLCOFtotAmt">'Liquidity Report (9)'!$E$35</definedName>
    <definedName name="wLCOFtotOAmt">'Liquidity Report (9)'!$I$35</definedName>
    <definedName name="wM1TotalMV" localSheetId="14">'[1]M1-2 MISC'!$E$13</definedName>
    <definedName name="wM1TotalMV" localSheetId="13">'[1]M1-2 MISC'!$E$13</definedName>
    <definedName name="wM1TotalMV" localSheetId="19">#REF!</definedName>
    <definedName name="wM1TotalMV" localSheetId="16">'[1]M1-2 MISC'!$E$13</definedName>
    <definedName name="wM1TotalMV">#REF!</definedName>
    <definedName name="wM1TotalNCE" localSheetId="19">#REF!</definedName>
    <definedName name="wM1TotalNCE">#REF!</definedName>
    <definedName name="wM1TotalNP" localSheetId="19">#REF!</definedName>
    <definedName name="wM1TotalNP">#REF!</definedName>
    <definedName name="wReMattotBorr" localSheetId="14">'[1]LR LIQ REP'!$F$16</definedName>
    <definedName name="wReMattotBorr" localSheetId="13">'[1]LR LIQ REP'!$F$16</definedName>
    <definedName name="wReMattotBorr" localSheetId="19">'[2]LR LIQ REP'!$F$16</definedName>
    <definedName name="wReMattotBorr" localSheetId="16">'[1]LR LIQ REP'!$F$16</definedName>
    <definedName name="wReMattotBorr">'Liquidity Report (9)'!$K$14</definedName>
    <definedName name="wReMattotInv" localSheetId="14">'[1]LR LIQ REP'!$C$16</definedName>
    <definedName name="wReMattotInv" localSheetId="13">'[1]LR LIQ REP'!$C$16</definedName>
    <definedName name="wReMattotInv" localSheetId="19">'[2]LR LIQ REP'!$C$16</definedName>
    <definedName name="wReMattotInv" localSheetId="16">'[1]LR LIQ REP'!$C$16</definedName>
    <definedName name="wReMattotInv">'Liquidity Report (9)'!$E$14</definedName>
    <definedName name="wReMattotLn" localSheetId="14">'[1]LR LIQ REP'!$D$16</definedName>
    <definedName name="wReMattotLn" localSheetId="13">'[1]LR LIQ REP'!$D$16</definedName>
    <definedName name="wReMattotLn" localSheetId="19">'[2]LR LIQ REP'!$D$16</definedName>
    <definedName name="wReMattotLn" localSheetId="16">'[1]LR LIQ REP'!$D$16</definedName>
    <definedName name="wReMattotLn">'Liquidity Report (9)'!$G$14</definedName>
    <definedName name="wReMattotShr" localSheetId="14">'[1]LR LIQ REP'!$E$16</definedName>
    <definedName name="wReMattotShr" localSheetId="13">'[1]LR LIQ REP'!$E$16</definedName>
    <definedName name="wReMattotShr" localSheetId="19">'[2]LR LIQ REP'!$E$16</definedName>
    <definedName name="wReMattotShr" localSheetId="16">'[1]LR LIQ REP'!$E$16</definedName>
    <definedName name="wReMattotShr">'Liquidity Report (9)'!$I$14</definedName>
    <definedName name="wSFCTotalAssets" localSheetId="19">'[2]SFC STMT FIN COND'!$E$16</definedName>
    <definedName name="wSFCTotalAssets">'SFC (1)'!$E$16</definedName>
    <definedName name="wSFCTotalLiab">'SFC (1)'!$E$26</definedName>
    <definedName name="wSFCTotalLiabShrsCap">'SFC (1)'!$E$47</definedName>
    <definedName name="wSFCTotalPrimCap" localSheetId="14">'[1]SFC STMT FIN COND'!$E$46</definedName>
    <definedName name="wSFCTotalPrimCap" localSheetId="13">'[1]SFC STMT FIN COND'!$E$46</definedName>
    <definedName name="wSFCTotalPrimCap" localSheetId="16">'[1]SFC STMT FIN COND'!$E$46</definedName>
    <definedName name="wSFCTotalPrimCap">'SFC (1)'!$E$45</definedName>
    <definedName name="Z_3213D0AA_C9C8_4AA9_BC36_52AFCF7ADA31_.wvu.Cols" localSheetId="3" hidden="1">'Income Statement (2)'!$F:$G</definedName>
    <definedName name="Z_3213D0AA_C9C8_4AA9_BC36_52AFCF7ADA31_.wvu.Cols" localSheetId="2" hidden="1">'SFC (1)'!$K:$K,'SFC (1)'!$N:$P,'SFC (1)'!$R:$S</definedName>
    <definedName name="Z_3213D0AA_C9C8_4AA9_BC36_52AFCF7ADA31_.wvu.PrintArea" localSheetId="14" hidden="1">'Counterparty Concentration(12)'!$A$1:$N$23</definedName>
    <definedName name="Z_3213D0AA_C9C8_4AA9_BC36_52AFCF7ADA31_.wvu.PrintArea" localSheetId="12" hidden="1">'Individual Investment Info (10)'!$A$1:$P$15</definedName>
    <definedName name="Z_3213D0AA_C9C8_4AA9_BC36_52AFCF7ADA31_.wvu.PrintArea" localSheetId="13" hidden="1">'Investment Concentration(11)'!$A$1:$M$37</definedName>
    <definedName name="Z_3213D0AA_C9C8_4AA9_BC36_52AFCF7ADA31_.wvu.PrintArea" localSheetId="2" hidden="1">'SFC (1)'!$A$1:$K$126</definedName>
    <definedName name="Z_C700B33F_FE7F_47BE_B591_1B56FA92E4DE_.wvu.Cols" localSheetId="3" hidden="1">'Income Statement (2)'!$F:$G</definedName>
    <definedName name="Z_C700B33F_FE7F_47BE_B591_1B56FA92E4DE_.wvu.Cols" localSheetId="2" hidden="1">'SFC (1)'!$K:$K,'SFC (1)'!$N:$P,'SFC (1)'!$R:$S</definedName>
    <definedName name="Z_C700B33F_FE7F_47BE_B591_1B56FA92E4DE_.wvu.PrintArea" localSheetId="14" hidden="1">'Counterparty Concentration(12)'!$A$1:$N$23</definedName>
    <definedName name="Z_C700B33F_FE7F_47BE_B591_1B56FA92E4DE_.wvu.PrintArea" localSheetId="12" hidden="1">'Individual Investment Info (10)'!$A$1:$P$15</definedName>
    <definedName name="Z_C700B33F_FE7F_47BE_B591_1B56FA92E4DE_.wvu.PrintArea" localSheetId="13" hidden="1">'Investment Concentration(11)'!$A$1:$M$37</definedName>
    <definedName name="Z_C700B33F_FE7F_47BE_B591_1B56FA92E4DE_.wvu.PrintArea" localSheetId="2" hidden="1">'SFC (1)'!$A$1:$K$126</definedName>
  </definedNames>
  <calcPr calcId="145621"/>
  <customWorkbookViews>
    <customWorkbookView name="RRDEAN - Personal View" guid="{C700B33F-FE7F-47BE-B591-1B56FA92E4DE}" mergeInterval="0" personalView="1" maximized="1" windowWidth="1600" windowHeight="585" tabRatio="925" activeSheetId="15"/>
    <customWorkbookView name="Applonie, Yvonne M - Personal View" guid="{3213D0AA-C9C8-4AA9-BC36-52AFCF7ADA31}" mergeInterval="0" personalView="1" maximized="1" windowWidth="1676" windowHeight="791" tabRatio="925" activeSheetId="4"/>
  </customWorkbookViews>
</workbook>
</file>

<file path=xl/calcChain.xml><?xml version="1.0" encoding="utf-8"?>
<calcChain xmlns="http://schemas.openxmlformats.org/spreadsheetml/2006/main">
  <c r="D45" i="4" l="1"/>
  <c r="E27" i="15"/>
  <c r="E60" i="15"/>
  <c r="E61" i="15"/>
  <c r="E63" i="15"/>
  <c r="E64" i="15"/>
  <c r="C9" i="10"/>
  <c r="G13" i="10"/>
  <c r="G18" i="10" s="1"/>
  <c r="G14" i="10"/>
  <c r="G15" i="10"/>
  <c r="G16" i="10"/>
  <c r="G17" i="10"/>
  <c r="C18" i="10"/>
  <c r="E18" i="10"/>
  <c r="I22" i="10"/>
  <c r="I23" i="10"/>
  <c r="C31" i="10"/>
  <c r="C37" i="10"/>
  <c r="C53" i="10"/>
  <c r="E53" i="10"/>
  <c r="G53" i="10"/>
  <c r="G58" i="10"/>
  <c r="G59" i="10"/>
  <c r="G60" i="10"/>
  <c r="C61" i="10"/>
  <c r="E61" i="10"/>
  <c r="D20" i="9"/>
  <c r="F20" i="9"/>
  <c r="J20" i="9"/>
  <c r="D17" i="8"/>
  <c r="F17" i="8"/>
  <c r="D24" i="8"/>
  <c r="F24" i="8"/>
  <c r="D39" i="8"/>
  <c r="F39" i="8"/>
  <c r="D54" i="8"/>
  <c r="F54" i="8"/>
  <c r="F58" i="8" s="1"/>
  <c r="D58" i="8"/>
  <c r="D17" i="7"/>
  <c r="F17" i="7"/>
  <c r="D24" i="7"/>
  <c r="F24" i="7"/>
  <c r="D39" i="7"/>
  <c r="F39" i="7"/>
  <c r="D54" i="7"/>
  <c r="D58" i="7" s="1"/>
  <c r="F54" i="7"/>
  <c r="F58" i="7"/>
  <c r="D17" i="6"/>
  <c r="F17" i="6"/>
  <c r="D24" i="6"/>
  <c r="F24" i="6"/>
  <c r="D39" i="6"/>
  <c r="F39" i="6"/>
  <c r="D54" i="6"/>
  <c r="F54" i="6"/>
  <c r="F58" i="6" s="1"/>
  <c r="D58" i="6"/>
  <c r="D15" i="5"/>
  <c r="F8" i="5" s="1"/>
  <c r="D23" i="5"/>
  <c r="D7" i="4"/>
  <c r="D26" i="4"/>
  <c r="D34" i="4"/>
  <c r="D30" i="4" s="1"/>
  <c r="D52" i="4"/>
  <c r="D62" i="4"/>
  <c r="H8" i="3"/>
  <c r="H18" i="3"/>
  <c r="G33" i="3"/>
  <c r="G34" i="3"/>
  <c r="G35" i="3"/>
  <c r="G36" i="3"/>
  <c r="G37" i="3"/>
  <c r="G38" i="3"/>
  <c r="H40" i="3"/>
  <c r="H44" i="3"/>
  <c r="H58" i="3"/>
  <c r="H70" i="3"/>
  <c r="H71" i="3"/>
  <c r="H72" i="3"/>
  <c r="H73" i="3"/>
  <c r="H75" i="3"/>
  <c r="E88" i="3"/>
  <c r="E94" i="3"/>
  <c r="E100" i="3"/>
  <c r="G110" i="3"/>
  <c r="G111" i="3"/>
  <c r="G61" i="10" l="1"/>
  <c r="H31" i="3"/>
  <c r="H52" i="3" s="1"/>
  <c r="H76" i="3"/>
  <c r="H80" i="3"/>
  <c r="D27" i="4"/>
  <c r="D36" i="4" s="1"/>
  <c r="D89" i="4" s="1"/>
  <c r="H123" i="3" l="1"/>
</calcChain>
</file>

<file path=xl/comments1.xml><?xml version="1.0" encoding="utf-8"?>
<comments xmlns="http://schemas.openxmlformats.org/spreadsheetml/2006/main">
  <authors>
    <author>RRDEAN</author>
  </authors>
  <commentList>
    <comment ref="D20" authorId="0">
      <text>
        <r>
          <rPr>
            <b/>
            <sz val="9"/>
            <color indexed="81"/>
            <rFont val="Tahoma"/>
            <family val="2"/>
          </rPr>
          <t>RRDEAN:</t>
        </r>
        <r>
          <rPr>
            <sz val="9"/>
            <color indexed="81"/>
            <rFont val="Tahoma"/>
            <family val="2"/>
          </rPr>
          <t xml:space="preserve">
Link to HTM spreadsheet
</t>
        </r>
      </text>
    </comment>
    <comment ref="D21" authorId="0">
      <text>
        <r>
          <rPr>
            <b/>
            <sz val="9"/>
            <color indexed="81"/>
            <rFont val="Tahoma"/>
            <family val="2"/>
          </rPr>
          <t>RRDEAN:</t>
        </r>
        <r>
          <rPr>
            <sz val="9"/>
            <color indexed="81"/>
            <rFont val="Tahoma"/>
            <family val="2"/>
          </rPr>
          <t xml:space="preserve">
Link to AFS spreadsheet
</t>
        </r>
      </text>
    </comment>
    <comment ref="D22" authorId="0">
      <text>
        <r>
          <rPr>
            <b/>
            <sz val="9"/>
            <color indexed="81"/>
            <rFont val="Tahoma"/>
            <family val="2"/>
          </rPr>
          <t>RRDEAN:</t>
        </r>
        <r>
          <rPr>
            <sz val="9"/>
            <color indexed="81"/>
            <rFont val="Tahoma"/>
            <family val="2"/>
          </rPr>
          <t xml:space="preserve">
Link to Trading spreadsheet
</t>
        </r>
      </text>
    </comment>
    <comment ref="D23" authorId="0">
      <text>
        <r>
          <rPr>
            <b/>
            <sz val="9"/>
            <color indexed="81"/>
            <rFont val="Tahoma"/>
            <family val="2"/>
          </rPr>
          <t>RRDEAN:</t>
        </r>
        <r>
          <rPr>
            <sz val="9"/>
            <color indexed="81"/>
            <rFont val="Tahoma"/>
            <family val="2"/>
          </rPr>
          <t xml:space="preserve">
Link to non FASB 115 spreadsheet
</t>
        </r>
      </text>
    </comment>
    <comment ref="D24" authorId="0">
      <text>
        <r>
          <rPr>
            <b/>
            <sz val="9"/>
            <color indexed="81"/>
            <rFont val="Tahoma"/>
            <family val="2"/>
          </rPr>
          <t>RRDEAN:</t>
        </r>
        <r>
          <rPr>
            <sz val="9"/>
            <color indexed="81"/>
            <rFont val="Tahoma"/>
            <family val="2"/>
          </rPr>
          <t xml:space="preserve">
Link to Derivative spreadsheet
</t>
        </r>
      </text>
    </comment>
    <comment ref="D25" authorId="0">
      <text>
        <r>
          <rPr>
            <b/>
            <sz val="9"/>
            <color indexed="81"/>
            <rFont val="Tahoma"/>
            <family val="2"/>
          </rPr>
          <t>RRDEAN:</t>
        </r>
        <r>
          <rPr>
            <sz val="9"/>
            <color indexed="81"/>
            <rFont val="Tahoma"/>
            <family val="2"/>
          </rPr>
          <t xml:space="preserve">
Link to CUSO spreadsheet
</t>
        </r>
      </text>
    </comment>
  </commentList>
</comments>
</file>

<file path=xl/sharedStrings.xml><?xml version="1.0" encoding="utf-8"?>
<sst xmlns="http://schemas.openxmlformats.org/spreadsheetml/2006/main" count="2642" uniqueCount="1995">
  <si>
    <t>Amount</t>
  </si>
  <si>
    <t>a.</t>
  </si>
  <si>
    <t>b.</t>
  </si>
  <si>
    <t>c.</t>
  </si>
  <si>
    <t>d.</t>
  </si>
  <si>
    <t>e.</t>
  </si>
  <si>
    <t>f.</t>
  </si>
  <si>
    <t>g.</t>
  </si>
  <si>
    <t>h.</t>
  </si>
  <si>
    <t>i.</t>
  </si>
  <si>
    <t>j.</t>
  </si>
  <si>
    <t>Accrued Income and Other Assets</t>
  </si>
  <si>
    <t xml:space="preserve"> </t>
  </si>
  <si>
    <t>TOTAL ASSETS</t>
  </si>
  <si>
    <t>Borrowings</t>
  </si>
  <si>
    <t>Uncollected Deposits</t>
  </si>
  <si>
    <t>Dividends Payable on Shares and Certificates</t>
  </si>
  <si>
    <t>Interest Payable on Borrowings</t>
  </si>
  <si>
    <t>Other Liabilities</t>
  </si>
  <si>
    <t>TOTAL LIABILITIES</t>
  </si>
  <si>
    <t>Corporate Reserves</t>
  </si>
  <si>
    <t>Other Reserves</t>
  </si>
  <si>
    <t>Equity Acquired in Merger</t>
  </si>
  <si>
    <t>Accumulated Unrealized G/L on AFS Securities</t>
  </si>
  <si>
    <t>Accumulated FASB 133 Adjustments</t>
  </si>
  <si>
    <t>Other Comprehensive Income Items</t>
  </si>
  <si>
    <t>Undivided Earnings</t>
  </si>
  <si>
    <t>Accumulated Net Income/Loss</t>
  </si>
  <si>
    <t>TOTAL LIABILITIES, SHARES, AND EQUITY</t>
  </si>
  <si>
    <t>Investment Income</t>
  </si>
  <si>
    <t>Trading Gains/Losses(Realized and Unrealized)</t>
  </si>
  <si>
    <t>TOTAL INTEREST INCOME</t>
  </si>
  <si>
    <t>Cost of Funds</t>
  </si>
  <si>
    <t>NET INTEREST INCOME</t>
  </si>
  <si>
    <t>Fee Income</t>
  </si>
  <si>
    <t>Miscellaneous Operating Income</t>
  </si>
  <si>
    <t>Gain from Bargain Purchase (Merger)</t>
  </si>
  <si>
    <t>Operating Expenses</t>
  </si>
  <si>
    <t>NCUSIF Premium Expense</t>
  </si>
  <si>
    <t>Temporary Corporate CU Assessment</t>
  </si>
  <si>
    <t>Other Member Insurance</t>
  </si>
  <si>
    <t>NET INCOME</t>
  </si>
  <si>
    <t>Extraordinary Items</t>
  </si>
  <si>
    <t>Cumulative Effect of Changes in Acctg. Principle</t>
  </si>
  <si>
    <t>NET CONTRIBUTION TO EQUITY</t>
  </si>
  <si>
    <t xml:space="preserve">SCHEDULE LR: LIQUIDITY REPORT </t>
  </si>
  <si>
    <t>Maturity</t>
  </si>
  <si>
    <t>Investments</t>
  </si>
  <si>
    <t>Loans</t>
  </si>
  <si>
    <t>Shares</t>
  </si>
  <si>
    <t>1- day</t>
  </si>
  <si>
    <t>2-30 days</t>
  </si>
  <si>
    <t>31-90 days</t>
  </si>
  <si>
    <t>91-180 days</t>
  </si>
  <si>
    <t>181 days &lt; 1 yr.</t>
  </si>
  <si>
    <t>1-3 years</t>
  </si>
  <si>
    <t>&gt; 3 years</t>
  </si>
  <si>
    <t>Totals</t>
  </si>
  <si>
    <t>a. Inflows:</t>
  </si>
  <si>
    <t>Commercial Paper</t>
  </si>
  <si>
    <t>TOTALS</t>
  </si>
  <si>
    <t>b. Outflows:</t>
  </si>
  <si>
    <t>4.    Effective WAL of Investments</t>
  </si>
  <si>
    <t>5.    Effective WAL of Liabilities</t>
  </si>
  <si>
    <t>6.    Effective WAL of Loans</t>
  </si>
  <si>
    <t>Guaranteed Loans to Member Credit Unions</t>
  </si>
  <si>
    <t>Other</t>
  </si>
  <si>
    <t>SUBTOTAL</t>
  </si>
  <si>
    <t>All Other Loans to Member Credit Unions</t>
  </si>
  <si>
    <t>Share Secured</t>
  </si>
  <si>
    <t>Loans Secured by Other Collateral</t>
  </si>
  <si>
    <t>Unsecured</t>
  </si>
  <si>
    <t>Loans to Credit Unions that are not Members</t>
  </si>
  <si>
    <t>All Other Loans</t>
  </si>
  <si>
    <t xml:space="preserve">Loans to Corporate CUSOs </t>
  </si>
  <si>
    <t>TOTAL LOANS</t>
  </si>
  <si>
    <t>Allowance for Loan and Lease Losses</t>
  </si>
  <si>
    <t>NET LOANS</t>
  </si>
  <si>
    <t xml:space="preserve">Outstanding Loans to Credit Unions of Corporate Officials </t>
  </si>
  <si>
    <t>Approved Lines of Credit to Credit Unions of Corporate Officials</t>
  </si>
  <si>
    <t>Outstanding Loans to Leagues and Affiliated Parties</t>
  </si>
  <si>
    <t>Approved Lines of Credit to Leagues and Affiliated Parties</t>
  </si>
  <si>
    <t>TOTAL DELINQUENT LOANS</t>
  </si>
  <si>
    <t>Charge-Offs</t>
  </si>
  <si>
    <t>Recoveries</t>
  </si>
  <si>
    <t>Net</t>
  </si>
  <si>
    <t>This Month</t>
  </si>
  <si>
    <t>Loans to Member Credit Unions</t>
  </si>
  <si>
    <t>U.S. Government and Government Guaranteed Obligations</t>
  </si>
  <si>
    <t>Obligations of U.S. Government Sponsored Enterprises</t>
  </si>
  <si>
    <t>Fed Funds Sold</t>
  </si>
  <si>
    <t>Certificates of Deposit</t>
  </si>
  <si>
    <t>Deposit Notes</t>
  </si>
  <si>
    <t>Compensating Balances</t>
  </si>
  <si>
    <t>Foreign Banks</t>
  </si>
  <si>
    <t>Fixed Rate CMOs/REMICs</t>
  </si>
  <si>
    <t>Variable Rate CMOs/REMICs</t>
  </si>
  <si>
    <t>Mortgage Backed Pass Throughs</t>
  </si>
  <si>
    <t>Asset Backed Securities</t>
  </si>
  <si>
    <t>Fixed Rate Credit Cards</t>
  </si>
  <si>
    <t>Variable Rate Credit Cards</t>
  </si>
  <si>
    <t>Fixed Rate Autos</t>
  </si>
  <si>
    <t>Variable Rate Autos</t>
  </si>
  <si>
    <t>Fixed Rate Home Equity</t>
  </si>
  <si>
    <t>Variable Rate Home Equity</t>
  </si>
  <si>
    <t>Fixed Rate Other</t>
  </si>
  <si>
    <t>Variable Rate Other</t>
  </si>
  <si>
    <t>Fixed Rate CMBS</t>
  </si>
  <si>
    <t>Variable Rate CMBS</t>
  </si>
  <si>
    <t>Mutual Funds</t>
  </si>
  <si>
    <t>Notes</t>
  </si>
  <si>
    <t>Bonds</t>
  </si>
  <si>
    <t>Municipal Securities</t>
  </si>
  <si>
    <t>Other Investments</t>
  </si>
  <si>
    <t>Book Value</t>
  </si>
  <si>
    <t>Fair Value</t>
  </si>
  <si>
    <t>Corporate Concentration</t>
  </si>
  <si>
    <t>Regulatory Minimum</t>
  </si>
  <si>
    <t>Book Value (BV)</t>
  </si>
  <si>
    <t>Fair Value (FV)</t>
  </si>
  <si>
    <t>Diff BV to FV</t>
  </si>
  <si>
    <t>WAL</t>
  </si>
  <si>
    <t xml:space="preserve">Duration </t>
  </si>
  <si>
    <t>Capital</t>
  </si>
  <si>
    <t>Capital Based</t>
  </si>
  <si>
    <t>Asset Based</t>
  </si>
  <si>
    <t>% Capital</t>
  </si>
  <si>
    <t>% Assets</t>
  </si>
  <si>
    <t>Total Insured Shares ($250,000 Insurable Limit)</t>
  </si>
  <si>
    <t>Obligations of US. Government Sponsored Enterprises</t>
  </si>
  <si>
    <t>Securities Purchased under Agreement to Resell</t>
  </si>
  <si>
    <t>Government and Agency Related Issues</t>
  </si>
  <si>
    <t>Private Mortgage Related Issues</t>
  </si>
  <si>
    <t>Corporate Debt</t>
  </si>
  <si>
    <t>Dividends on Shares and Certificates</t>
  </si>
  <si>
    <t>Interest on Borrowings</t>
  </si>
  <si>
    <t>Salaries</t>
  </si>
  <si>
    <t>Employee Benefits</t>
  </si>
  <si>
    <t>Travel and Conference</t>
  </si>
  <si>
    <t>Education and Promotion</t>
  </si>
  <si>
    <t>Professional and Outside Services</t>
  </si>
  <si>
    <t>Investment Advisory Fees</t>
  </si>
  <si>
    <t>Maintenance of Furniture and Equipment</t>
  </si>
  <si>
    <t>Depreciation of Data Processing Equipment</t>
  </si>
  <si>
    <t>Depreciation of Furniture and Equipment</t>
  </si>
  <si>
    <t>Hazard Insurance</t>
  </si>
  <si>
    <t>Building Maintenance</t>
  </si>
  <si>
    <t>Real Estate Taxes</t>
  </si>
  <si>
    <t xml:space="preserve">Building Depreciation </t>
  </si>
  <si>
    <t>Leasehold Improvements Depreciation</t>
  </si>
  <si>
    <t>Retained Earnings Ratio (RE)</t>
  </si>
  <si>
    <t>Core Capital Ratio</t>
  </si>
  <si>
    <t>Capital Ratio</t>
  </si>
  <si>
    <t>Tier One Risk Based Capital Ratio</t>
  </si>
  <si>
    <t>Total Risk Based Capital Ratio</t>
  </si>
  <si>
    <t>Date of Most Recent NEV Simulation</t>
  </si>
  <si>
    <t>Base Case NEV ($)</t>
  </si>
  <si>
    <t>NEV Ratio</t>
  </si>
  <si>
    <t>Percentage NEV Change -  Plus (+) 300bp</t>
  </si>
  <si>
    <t>Percentage NEV Change -  Minus (-) 300bp</t>
  </si>
  <si>
    <t>Adjusted Retained Earnings acquired through Business Combinations</t>
  </si>
  <si>
    <t>SCHEDULE PSI : PAYMENT SYSTEMS INFORMATION</t>
  </si>
  <si>
    <t>ACH</t>
  </si>
  <si>
    <t>Number</t>
  </si>
  <si>
    <t>Originations</t>
  </si>
  <si>
    <t>Received</t>
  </si>
  <si>
    <t>Returns</t>
  </si>
  <si>
    <t>Settlements</t>
  </si>
  <si>
    <t>Domestic Third Party Wires</t>
  </si>
  <si>
    <t>International Third Party Wires</t>
  </si>
  <si>
    <t>Incoming Third Party Wires</t>
  </si>
  <si>
    <t>Deposit Services</t>
  </si>
  <si>
    <t>Share Draft Clearing</t>
  </si>
  <si>
    <t>Returns Processing</t>
  </si>
  <si>
    <t>Settlement Only</t>
  </si>
  <si>
    <t>Contract Type</t>
  </si>
  <si>
    <t>Total Notional / Premium</t>
  </si>
  <si>
    <t>Weighted Average Maturity</t>
  </si>
  <si>
    <t>Net Credit Exposure</t>
  </si>
  <si>
    <t>Futures</t>
  </si>
  <si>
    <t>Swaps</t>
  </si>
  <si>
    <t>FRAs</t>
  </si>
  <si>
    <t>Options</t>
  </si>
  <si>
    <t>TOTAL</t>
  </si>
  <si>
    <t>Daily Average Net Assets (DANA)</t>
  </si>
  <si>
    <t>Current reporting period DANA</t>
  </si>
  <si>
    <t>Twelve month moving DANA</t>
  </si>
  <si>
    <t>ASSETS</t>
  </si>
  <si>
    <t>LIABILITIES</t>
  </si>
  <si>
    <t>Acct Code</t>
  </si>
  <si>
    <t>5450A</t>
  </si>
  <si>
    <t>5500B</t>
  </si>
  <si>
    <t>5500C</t>
  </si>
  <si>
    <t>5500D</t>
  </si>
  <si>
    <t>5500E</t>
  </si>
  <si>
    <t>5500F</t>
  </si>
  <si>
    <t>5500G</t>
  </si>
  <si>
    <t>5500H</t>
  </si>
  <si>
    <t>5500I</t>
  </si>
  <si>
    <t>5500J</t>
  </si>
  <si>
    <t>5500K</t>
  </si>
  <si>
    <t>5500M</t>
  </si>
  <si>
    <t>5500N</t>
  </si>
  <si>
    <t>Credit Union Name__________________________________</t>
  </si>
  <si>
    <t>Charter Number________________</t>
  </si>
  <si>
    <t>As of ______________________________</t>
  </si>
  <si>
    <t>Charter Number______________</t>
  </si>
  <si>
    <t>1. REMAINING MATURITY SCHEDULE</t>
  </si>
  <si>
    <t>5343A</t>
  </si>
  <si>
    <t>5343B</t>
  </si>
  <si>
    <t>5343C</t>
  </si>
  <si>
    <t>5343D</t>
  </si>
  <si>
    <t>5343E</t>
  </si>
  <si>
    <t>5343F</t>
  </si>
  <si>
    <t>5343G</t>
  </si>
  <si>
    <t>5342A</t>
  </si>
  <si>
    <t>5342B</t>
  </si>
  <si>
    <t>5342C</t>
  </si>
  <si>
    <t>5342D</t>
  </si>
  <si>
    <t>5342E</t>
  </si>
  <si>
    <t>5342F</t>
  </si>
  <si>
    <t>5342G</t>
  </si>
  <si>
    <t>5341A</t>
  </si>
  <si>
    <t>5341B</t>
  </si>
  <si>
    <t>5341C</t>
  </si>
  <si>
    <t>5341D</t>
  </si>
  <si>
    <t>5341E</t>
  </si>
  <si>
    <t>5341F</t>
  </si>
  <si>
    <t>5341G</t>
  </si>
  <si>
    <t>5340A</t>
  </si>
  <si>
    <t>5340B</t>
  </si>
  <si>
    <t>5340C</t>
  </si>
  <si>
    <t>5340D</t>
  </si>
  <si>
    <t>5340E</t>
  </si>
  <si>
    <t>5340F</t>
  </si>
  <si>
    <t>5340G</t>
  </si>
  <si>
    <t>2. LIQUIDITY COMMITMENTS</t>
  </si>
  <si>
    <t>Contractual Amt</t>
  </si>
  <si>
    <t>Outstanding Amt</t>
  </si>
  <si>
    <t>Last Test Date</t>
  </si>
  <si>
    <t>5344A</t>
  </si>
  <si>
    <t>5345A</t>
  </si>
  <si>
    <t>5346A</t>
  </si>
  <si>
    <t>5347A</t>
  </si>
  <si>
    <t>5348A</t>
  </si>
  <si>
    <t>5349A</t>
  </si>
  <si>
    <t>5350A</t>
  </si>
  <si>
    <t>5351A</t>
  </si>
  <si>
    <t>5352A</t>
  </si>
  <si>
    <t>5344B</t>
  </si>
  <si>
    <t>5345B</t>
  </si>
  <si>
    <t>5347B</t>
  </si>
  <si>
    <t>5346B</t>
  </si>
  <si>
    <t>5348B</t>
  </si>
  <si>
    <t>5349B</t>
  </si>
  <si>
    <t>5350B</t>
  </si>
  <si>
    <t>5351B</t>
  </si>
  <si>
    <t>5352B</t>
  </si>
  <si>
    <t>5344C</t>
  </si>
  <si>
    <t>5345C</t>
  </si>
  <si>
    <t>5346C</t>
  </si>
  <si>
    <t>5347C</t>
  </si>
  <si>
    <t>5348C</t>
  </si>
  <si>
    <t>5349C</t>
  </si>
  <si>
    <t>5350C</t>
  </si>
  <si>
    <t>5351C</t>
  </si>
  <si>
    <t>5353A</t>
  </si>
  <si>
    <t>5354A</t>
  </si>
  <si>
    <t>5355A</t>
  </si>
  <si>
    <t>5356A</t>
  </si>
  <si>
    <t>5357A</t>
  </si>
  <si>
    <t>5358A</t>
  </si>
  <si>
    <t>5359A</t>
  </si>
  <si>
    <t>5353B</t>
  </si>
  <si>
    <t>5354B</t>
  </si>
  <si>
    <t>5355B</t>
  </si>
  <si>
    <t>5356B</t>
  </si>
  <si>
    <t>5357B</t>
  </si>
  <si>
    <t>5358B</t>
  </si>
  <si>
    <t>5359B</t>
  </si>
  <si>
    <t>5353C</t>
  </si>
  <si>
    <t>5354C</t>
  </si>
  <si>
    <t>5355C</t>
  </si>
  <si>
    <t>5356C</t>
  </si>
  <si>
    <t>5357C</t>
  </si>
  <si>
    <t>5358C</t>
  </si>
  <si>
    <t>Weighted Avg Life</t>
  </si>
  <si>
    <t>As of _____________________</t>
  </si>
  <si>
    <t xml:space="preserve">   Advised / Revocable  LOC…………………………</t>
  </si>
  <si>
    <t xml:space="preserve">   Committed / Irrevocable LOC…………………….. </t>
  </si>
  <si>
    <t xml:space="preserve">   Commercial Paper…………………………………</t>
  </si>
  <si>
    <t xml:space="preserve">   MTN Program……………………………………….</t>
  </si>
  <si>
    <t xml:space="preserve">   Fed Funds Line……………………………………..</t>
  </si>
  <si>
    <t xml:space="preserve">   Repurchase Agreements Lines………………….</t>
  </si>
  <si>
    <t xml:space="preserve">   Federal Home Loan Bank Lines………………….</t>
  </si>
  <si>
    <t xml:space="preserve">   Other Inflows…………………………………………</t>
  </si>
  <si>
    <t xml:space="preserve">   Advised / Revocable LOC…………………………..</t>
  </si>
  <si>
    <t xml:space="preserve">   Committed / Irrevocable LOC………………………</t>
  </si>
  <si>
    <t xml:space="preserve">   Loan Participation Commitments…………………</t>
  </si>
  <si>
    <t xml:space="preserve">   Irrevocable Stand-by Letters of Credit…………….</t>
  </si>
  <si>
    <t xml:space="preserve">   Forward Commitment to Purchase an Asset or Perform  under a Lease Package…………………..</t>
  </si>
  <si>
    <t xml:space="preserve">   Other outflows……………………………………….</t>
  </si>
  <si>
    <t>3.    Effective WAL of Assets</t>
  </si>
  <si>
    <t>Charter Number_________</t>
  </si>
  <si>
    <t>5414A</t>
  </si>
  <si>
    <t>5414B</t>
  </si>
  <si>
    <t>5414C</t>
  </si>
  <si>
    <t>5414D</t>
  </si>
  <si>
    <t>5415A</t>
  </si>
  <si>
    <t>5415B</t>
  </si>
  <si>
    <t>5415C</t>
  </si>
  <si>
    <t>5415D</t>
  </si>
  <si>
    <t>5416A</t>
  </si>
  <si>
    <t>5416B</t>
  </si>
  <si>
    <t>5416C</t>
  </si>
  <si>
    <t>5416D</t>
  </si>
  <si>
    <t>5417A</t>
  </si>
  <si>
    <t>5417B</t>
  </si>
  <si>
    <t>5417C</t>
  </si>
  <si>
    <t>5418A</t>
  </si>
  <si>
    <t>5418B</t>
  </si>
  <si>
    <t>5418C</t>
  </si>
  <si>
    <t>5419A</t>
  </si>
  <si>
    <t>5419B</t>
  </si>
  <si>
    <t>5419C</t>
  </si>
  <si>
    <t>5424A</t>
  </si>
  <si>
    <t>5424B</t>
  </si>
  <si>
    <t>5424C</t>
  </si>
  <si>
    <t>5424D</t>
  </si>
  <si>
    <t>5424E</t>
  </si>
  <si>
    <t>5425A</t>
  </si>
  <si>
    <t>5425B</t>
  </si>
  <si>
    <t>5425C</t>
  </si>
  <si>
    <t>5425D</t>
  </si>
  <si>
    <t>5425E</t>
  </si>
  <si>
    <t>Book Value of the Aggregate of Investments with Unmatched Embedded Options</t>
  </si>
  <si>
    <t>5450B</t>
  </si>
  <si>
    <t>5460A</t>
  </si>
  <si>
    <t>5460B</t>
  </si>
  <si>
    <t>5460C</t>
  </si>
  <si>
    <t>5460D</t>
  </si>
  <si>
    <t>5460E</t>
  </si>
  <si>
    <t>5460F</t>
  </si>
  <si>
    <t>5460G</t>
  </si>
  <si>
    <t>5460H</t>
  </si>
  <si>
    <t>5460I</t>
  </si>
  <si>
    <t>5460J</t>
  </si>
  <si>
    <t>5460K</t>
  </si>
  <si>
    <t>5461A</t>
  </si>
  <si>
    <t>5461B</t>
  </si>
  <si>
    <t>5461C</t>
  </si>
  <si>
    <t>5461D</t>
  </si>
  <si>
    <t>5461E</t>
  </si>
  <si>
    <t>5461F</t>
  </si>
  <si>
    <t>5461G</t>
  </si>
  <si>
    <t>5461H</t>
  </si>
  <si>
    <t>5461I</t>
  </si>
  <si>
    <t>5461J</t>
  </si>
  <si>
    <t>5461K</t>
  </si>
  <si>
    <t>5462A</t>
  </si>
  <si>
    <t>5462B</t>
  </si>
  <si>
    <t>5462C</t>
  </si>
  <si>
    <t>5462D</t>
  </si>
  <si>
    <t>5462E</t>
  </si>
  <si>
    <t>5462F</t>
  </si>
  <si>
    <t>5462G</t>
  </si>
  <si>
    <t>5462H</t>
  </si>
  <si>
    <t>5462I</t>
  </si>
  <si>
    <t>5462J</t>
  </si>
  <si>
    <t>5462K</t>
  </si>
  <si>
    <t>5463A</t>
  </si>
  <si>
    <t>5463B</t>
  </si>
  <si>
    <t>5463C</t>
  </si>
  <si>
    <t>5463D</t>
  </si>
  <si>
    <t>5463E</t>
  </si>
  <si>
    <t>5463F</t>
  </si>
  <si>
    <t>5463G</t>
  </si>
  <si>
    <t>5463H</t>
  </si>
  <si>
    <t>5463I</t>
  </si>
  <si>
    <t>5463J</t>
  </si>
  <si>
    <t>5463K</t>
  </si>
  <si>
    <t>5464A</t>
  </si>
  <si>
    <t>5464B</t>
  </si>
  <si>
    <t>5464C</t>
  </si>
  <si>
    <t>5464D</t>
  </si>
  <si>
    <t>5464E</t>
  </si>
  <si>
    <t>5464F</t>
  </si>
  <si>
    <t>5464G</t>
  </si>
  <si>
    <t>5464H</t>
  </si>
  <si>
    <t>5464I</t>
  </si>
  <si>
    <t>5464J</t>
  </si>
  <si>
    <t>5464K</t>
  </si>
  <si>
    <t>CALCULATIONS</t>
  </si>
  <si>
    <t>5500Q</t>
  </si>
  <si>
    <t>5466A</t>
  </si>
  <si>
    <t>5466B</t>
  </si>
  <si>
    <t>5466C</t>
  </si>
  <si>
    <t>5466D</t>
  </si>
  <si>
    <t>5466E</t>
  </si>
  <si>
    <t>5466F</t>
  </si>
  <si>
    <t>5466G</t>
  </si>
  <si>
    <t>5466H</t>
  </si>
  <si>
    <t>5466I</t>
  </si>
  <si>
    <t>5466J</t>
  </si>
  <si>
    <t>5466K</t>
  </si>
  <si>
    <t>5467A</t>
  </si>
  <si>
    <t>5467B</t>
  </si>
  <si>
    <t>5467C</t>
  </si>
  <si>
    <t>5467D</t>
  </si>
  <si>
    <t>5467E</t>
  </si>
  <si>
    <t>5467F</t>
  </si>
  <si>
    <t>5467G</t>
  </si>
  <si>
    <t>5467H</t>
  </si>
  <si>
    <t>5467I</t>
  </si>
  <si>
    <t>5467J</t>
  </si>
  <si>
    <t>5467K</t>
  </si>
  <si>
    <t>5468A</t>
  </si>
  <si>
    <t>5468B</t>
  </si>
  <si>
    <t>5468C</t>
  </si>
  <si>
    <t>5468D</t>
  </si>
  <si>
    <t>5468E</t>
  </si>
  <si>
    <t>5468F</t>
  </si>
  <si>
    <t>5468G</t>
  </si>
  <si>
    <t>5468H</t>
  </si>
  <si>
    <t>5468I</t>
  </si>
  <si>
    <t>5468J</t>
  </si>
  <si>
    <t>5468K</t>
  </si>
  <si>
    <t>5469A</t>
  </si>
  <si>
    <t>5469B</t>
  </si>
  <si>
    <t>5469C</t>
  </si>
  <si>
    <t>5469D</t>
  </si>
  <si>
    <t>5469E</t>
  </si>
  <si>
    <t>5469F</t>
  </si>
  <si>
    <t>5469G</t>
  </si>
  <si>
    <t>5469H</t>
  </si>
  <si>
    <t>5469I</t>
  </si>
  <si>
    <t>5469J</t>
  </si>
  <si>
    <t>5469K</t>
  </si>
  <si>
    <t>2a.   Commercial MBS</t>
  </si>
  <si>
    <t>3a.   FFELP Student Loan Asset-Backed Securities (ABS)</t>
  </si>
  <si>
    <t>4a.   Private Student Loan ABS</t>
  </si>
  <si>
    <t>6a.   Credit Card ABS</t>
  </si>
  <si>
    <t>8a.   Corporate Debt Obligations</t>
  </si>
  <si>
    <t>9a.   Municipal Securities</t>
  </si>
  <si>
    <t>10a. Registered Investment Companies</t>
  </si>
  <si>
    <t>7a.   Other ABS, Not Listed in Items 3a to 6a</t>
  </si>
  <si>
    <t>11a. All Other Investments Not Listed in Items 1a through 10a</t>
  </si>
  <si>
    <t>2b.   Commercial MBS</t>
  </si>
  <si>
    <t>3b.   FFELP Student Loan Asset-Backed Securities (ABS)</t>
  </si>
  <si>
    <t>5a.   Auto Loan/Lease ABS</t>
  </si>
  <si>
    <t>4b.   Private Student Loan ABS</t>
  </si>
  <si>
    <t>5b.   Auto Loan/Lease ABS</t>
  </si>
  <si>
    <t>6b.   Credit Card ABS</t>
  </si>
  <si>
    <t>7b.  Other ABS, Not Listed in Items 3 to 6</t>
  </si>
  <si>
    <t>8b.   Corporate Debt Obligations</t>
  </si>
  <si>
    <t>9b.   Municipal Securities</t>
  </si>
  <si>
    <t>10b. Registered Investment Companies</t>
  </si>
  <si>
    <t>11b. All Other Investments Not Listed in Items 1b through 10b</t>
  </si>
  <si>
    <t>Note: Investments in other federally insured credit unions, deposits and federal funds investments in other federally insured depository institutions, and investment repurchase agreements are excluded from the concentration limits in numbers 1a - 11a, above.</t>
  </si>
  <si>
    <t>INVESTMENTS BY SECTORS</t>
  </si>
  <si>
    <t>Purchase Amount</t>
  </si>
  <si>
    <t>5470A</t>
  </si>
  <si>
    <t>5470B</t>
  </si>
  <si>
    <t>5470C</t>
  </si>
  <si>
    <t>5470D</t>
  </si>
  <si>
    <t>5470E</t>
  </si>
  <si>
    <t>5470F</t>
  </si>
  <si>
    <t>5471A</t>
  </si>
  <si>
    <t>5471B</t>
  </si>
  <si>
    <t>5471C</t>
  </si>
  <si>
    <t>5471D</t>
  </si>
  <si>
    <t>5471E</t>
  </si>
  <si>
    <t>5471F</t>
  </si>
  <si>
    <t>5472A</t>
  </si>
  <si>
    <t>5472B</t>
  </si>
  <si>
    <t>5472C</t>
  </si>
  <si>
    <t>5472D</t>
  </si>
  <si>
    <t>5472E</t>
  </si>
  <si>
    <t>5472F</t>
  </si>
  <si>
    <t>5473A</t>
  </si>
  <si>
    <t>5473C</t>
  </si>
  <si>
    <t>Note: Include the underlying assets in each registered investment company in the relevant sectors described in numbers 1a - 9a when calculating the sector concentration limits.</t>
  </si>
  <si>
    <t>5479B</t>
  </si>
  <si>
    <t>5479C</t>
  </si>
  <si>
    <t>5479D</t>
  </si>
  <si>
    <t>5479F</t>
  </si>
  <si>
    <t>5479I</t>
  </si>
  <si>
    <t>5479J</t>
  </si>
  <si>
    <t>5479M</t>
  </si>
  <si>
    <t>5479N</t>
  </si>
  <si>
    <t>5479P</t>
  </si>
  <si>
    <t>5490A</t>
  </si>
  <si>
    <t>5490B</t>
  </si>
  <si>
    <t>5490H</t>
  </si>
  <si>
    <t>5490I</t>
  </si>
  <si>
    <t>5491A</t>
  </si>
  <si>
    <t>5491B</t>
  </si>
  <si>
    <t>5492A</t>
  </si>
  <si>
    <t>5492B</t>
  </si>
  <si>
    <t>5493A</t>
  </si>
  <si>
    <t>5493B</t>
  </si>
  <si>
    <t>5493C</t>
  </si>
  <si>
    <t>5493D</t>
  </si>
  <si>
    <t>Corporate CUSOs (Do not include income that was eliminated due to consolidation)</t>
  </si>
  <si>
    <t>US.  Government and Government Guaranteed Obligations</t>
  </si>
  <si>
    <t>5322D</t>
  </si>
  <si>
    <t>5323A</t>
  </si>
  <si>
    <t>5323B</t>
  </si>
  <si>
    <t>5324A</t>
  </si>
  <si>
    <t>5324B</t>
  </si>
  <si>
    <t>5324C</t>
  </si>
  <si>
    <t>5325A</t>
  </si>
  <si>
    <t>5325B</t>
  </si>
  <si>
    <t>5326A</t>
  </si>
  <si>
    <t>5326C</t>
  </si>
  <si>
    <t>5326D</t>
  </si>
  <si>
    <t>5327C</t>
  </si>
  <si>
    <t>5327D</t>
  </si>
  <si>
    <t>5327E</t>
  </si>
  <si>
    <t>5328A</t>
  </si>
  <si>
    <t>5328C</t>
  </si>
  <si>
    <t>5328D</t>
  </si>
  <si>
    <t>5328E</t>
  </si>
  <si>
    <t>5328F</t>
  </si>
  <si>
    <t>5328G</t>
  </si>
  <si>
    <t>Prior Month-End Adjusted Retained Earnings acquired through Business Combinations</t>
  </si>
  <si>
    <t>Adjustments made to Retained Earnings acquired through Business Combinations during current month</t>
  </si>
  <si>
    <t>Current Month's Total Adjusted Retained Earnings acquired through Business Combinations</t>
  </si>
  <si>
    <t>5500L</t>
  </si>
  <si>
    <t>5520A</t>
  </si>
  <si>
    <t>5520B</t>
  </si>
  <si>
    <t>FUNDS TRANSFER</t>
  </si>
  <si>
    <t>CHECK PROCESSING (PAPER)</t>
  </si>
  <si>
    <t>CHECK PROCESSING (ELECTRONIC)</t>
  </si>
  <si>
    <t>5521A</t>
  </si>
  <si>
    <t>5522A</t>
  </si>
  <si>
    <t>5523A</t>
  </si>
  <si>
    <t>5524A</t>
  </si>
  <si>
    <t>5525A</t>
  </si>
  <si>
    <t>5526A</t>
  </si>
  <si>
    <t>5527A</t>
  </si>
  <si>
    <t>5528A</t>
  </si>
  <si>
    <t>5529A</t>
  </si>
  <si>
    <t>5530A</t>
  </si>
  <si>
    <t>5531A</t>
  </si>
  <si>
    <t>5532A</t>
  </si>
  <si>
    <t>5533A</t>
  </si>
  <si>
    <t>5534A</t>
  </si>
  <si>
    <t>5535A</t>
  </si>
  <si>
    <t>5536A</t>
  </si>
  <si>
    <t>5521B</t>
  </si>
  <si>
    <t>5522B</t>
  </si>
  <si>
    <t>5523B</t>
  </si>
  <si>
    <t>5524B</t>
  </si>
  <si>
    <t>5525B</t>
  </si>
  <si>
    <t>5526B</t>
  </si>
  <si>
    <t>5527B</t>
  </si>
  <si>
    <t>5528B</t>
  </si>
  <si>
    <t>5529B</t>
  </si>
  <si>
    <t>5530B</t>
  </si>
  <si>
    <t>5531B</t>
  </si>
  <si>
    <t>5532B</t>
  </si>
  <si>
    <t>5533B</t>
  </si>
  <si>
    <t>5534B</t>
  </si>
  <si>
    <t>5535B</t>
  </si>
  <si>
    <t>5536B</t>
  </si>
  <si>
    <t>DERIVATIVE INSTRUMENTS</t>
  </si>
  <si>
    <t>5540A</t>
  </si>
  <si>
    <t>5540B</t>
  </si>
  <si>
    <t>5540C</t>
  </si>
  <si>
    <t>5540D</t>
  </si>
  <si>
    <t>5540E</t>
  </si>
  <si>
    <t>5541A</t>
  </si>
  <si>
    <t>5541B</t>
  </si>
  <si>
    <t>5541C</t>
  </si>
  <si>
    <t>5541D</t>
  </si>
  <si>
    <t>5541E</t>
  </si>
  <si>
    <t>5542A</t>
  </si>
  <si>
    <t>5542B</t>
  </si>
  <si>
    <t>5542C</t>
  </si>
  <si>
    <t>5542D</t>
  </si>
  <si>
    <t>5542E</t>
  </si>
  <si>
    <t>5543B</t>
  </si>
  <si>
    <t>5543C</t>
  </si>
  <si>
    <t>5543D</t>
  </si>
  <si>
    <t>5543E</t>
  </si>
  <si>
    <t>5500J1</t>
  </si>
  <si>
    <t>SCHEDULE A-3C : INVESTMENT ISSUER CONCENTRATION LIMITS</t>
  </si>
  <si>
    <t>Obligators and Counterparties</t>
  </si>
  <si>
    <t>Investments Exempt Under 704.6(b)</t>
  </si>
  <si>
    <t>Total Investments Listed to $5 Million</t>
  </si>
  <si>
    <t>Total Investments Limited to 25% of Capital</t>
  </si>
  <si>
    <t>5801A</t>
  </si>
  <si>
    <t>5801B</t>
  </si>
  <si>
    <t>5801C</t>
  </si>
  <si>
    <t>5801D</t>
  </si>
  <si>
    <t>5801E</t>
  </si>
  <si>
    <t>5801F</t>
  </si>
  <si>
    <t>5801G</t>
  </si>
  <si>
    <t>5801H</t>
  </si>
  <si>
    <t>5801I</t>
  </si>
  <si>
    <t>5801J</t>
  </si>
  <si>
    <t>5801K</t>
  </si>
  <si>
    <t>5801L</t>
  </si>
  <si>
    <t>5801M</t>
  </si>
  <si>
    <t>5801N</t>
  </si>
  <si>
    <t>5801P</t>
  </si>
  <si>
    <t>5802A</t>
  </si>
  <si>
    <t>5802B</t>
  </si>
  <si>
    <t>5802C</t>
  </si>
  <si>
    <t>5802D</t>
  </si>
  <si>
    <t>5802E</t>
  </si>
  <si>
    <t>5802F</t>
  </si>
  <si>
    <t>5802G</t>
  </si>
  <si>
    <t>5802H</t>
  </si>
  <si>
    <t>5802I</t>
  </si>
  <si>
    <t>5802J</t>
  </si>
  <si>
    <t>5802K</t>
  </si>
  <si>
    <t>5802L</t>
  </si>
  <si>
    <t>5802M</t>
  </si>
  <si>
    <t>5802N</t>
  </si>
  <si>
    <t>5802P</t>
  </si>
  <si>
    <t>5803A</t>
  </si>
  <si>
    <t>5803B</t>
  </si>
  <si>
    <t>5803C</t>
  </si>
  <si>
    <t>5803D</t>
  </si>
  <si>
    <t>5803E</t>
  </si>
  <si>
    <t>5803F</t>
  </si>
  <si>
    <t>5803G</t>
  </si>
  <si>
    <t>5803H</t>
  </si>
  <si>
    <t>5803I</t>
  </si>
  <si>
    <t>5803J</t>
  </si>
  <si>
    <t>5803K</t>
  </si>
  <si>
    <t>5803L</t>
  </si>
  <si>
    <t>5803M</t>
  </si>
  <si>
    <t>5803N</t>
  </si>
  <si>
    <t>5803P</t>
  </si>
  <si>
    <t>5804A</t>
  </si>
  <si>
    <t>5804B</t>
  </si>
  <si>
    <t>5804C</t>
  </si>
  <si>
    <t>5804D</t>
  </si>
  <si>
    <t>5804E</t>
  </si>
  <si>
    <t>5804F</t>
  </si>
  <si>
    <t>5804G</t>
  </si>
  <si>
    <t>5804H</t>
  </si>
  <si>
    <t>5804I</t>
  </si>
  <si>
    <t>5804J</t>
  </si>
  <si>
    <t>5804K</t>
  </si>
  <si>
    <t>5804L</t>
  </si>
  <si>
    <t>5804M</t>
  </si>
  <si>
    <t>5804N</t>
  </si>
  <si>
    <t>5804P</t>
  </si>
  <si>
    <t>5805A</t>
  </si>
  <si>
    <t>5805B</t>
  </si>
  <si>
    <t>5805C</t>
  </si>
  <si>
    <t>5805D</t>
  </si>
  <si>
    <t>5805E</t>
  </si>
  <si>
    <t>5805F</t>
  </si>
  <si>
    <t>5805G</t>
  </si>
  <si>
    <t>5805H</t>
  </si>
  <si>
    <t>5805I</t>
  </si>
  <si>
    <t>5805J</t>
  </si>
  <si>
    <t>5805K</t>
  </si>
  <si>
    <t>5805L</t>
  </si>
  <si>
    <t>5805M</t>
  </si>
  <si>
    <t>5805N</t>
  </si>
  <si>
    <t>5805P</t>
  </si>
  <si>
    <t>5806A</t>
  </si>
  <si>
    <t>5806B</t>
  </si>
  <si>
    <t>5806C</t>
  </si>
  <si>
    <t>5806D</t>
  </si>
  <si>
    <t>5806E</t>
  </si>
  <si>
    <t>5806F</t>
  </si>
  <si>
    <t>5806G</t>
  </si>
  <si>
    <t>5806H</t>
  </si>
  <si>
    <t>5806I</t>
  </si>
  <si>
    <t>5806J</t>
  </si>
  <si>
    <t>5806K</t>
  </si>
  <si>
    <t>5806L</t>
  </si>
  <si>
    <t>5806M</t>
  </si>
  <si>
    <t>5806N</t>
  </si>
  <si>
    <t>5806P</t>
  </si>
  <si>
    <t>Total Investments Limited to 50% of Capital</t>
  </si>
  <si>
    <t>Capital Limitation at 50%</t>
  </si>
  <si>
    <t>Total Investments Limited to 100% of Capital</t>
  </si>
  <si>
    <t>Capital Limitation at 100%</t>
  </si>
  <si>
    <t>Total Investments Limited to 200% of Capital</t>
  </si>
  <si>
    <t>Capital Limitation at 200%</t>
  </si>
  <si>
    <t>5807A</t>
  </si>
  <si>
    <t>5807B</t>
  </si>
  <si>
    <t>5807C</t>
  </si>
  <si>
    <t>5807D</t>
  </si>
  <si>
    <t>5807E</t>
  </si>
  <si>
    <t>5807F</t>
  </si>
  <si>
    <t>5807G</t>
  </si>
  <si>
    <t>5807H</t>
  </si>
  <si>
    <t>5807I</t>
  </si>
  <si>
    <t>5807J</t>
  </si>
  <si>
    <t>5807K</t>
  </si>
  <si>
    <t>5807L</t>
  </si>
  <si>
    <t>5807M</t>
  </si>
  <si>
    <t>5807N</t>
  </si>
  <si>
    <t>5807P</t>
  </si>
  <si>
    <t>5808A</t>
  </si>
  <si>
    <t>5808B</t>
  </si>
  <si>
    <t>5808C</t>
  </si>
  <si>
    <t>5808D</t>
  </si>
  <si>
    <t>5808E</t>
  </si>
  <si>
    <t>5808F</t>
  </si>
  <si>
    <t>5808G</t>
  </si>
  <si>
    <t>5808H</t>
  </si>
  <si>
    <t>5808I</t>
  </si>
  <si>
    <t>5808J</t>
  </si>
  <si>
    <t>5808K</t>
  </si>
  <si>
    <t>5808L</t>
  </si>
  <si>
    <t>5808M</t>
  </si>
  <si>
    <t>5808N</t>
  </si>
  <si>
    <t>5808P</t>
  </si>
  <si>
    <t>5809A</t>
  </si>
  <si>
    <t>5809B</t>
  </si>
  <si>
    <t>5809C</t>
  </si>
  <si>
    <t>5809D</t>
  </si>
  <si>
    <t>5809E</t>
  </si>
  <si>
    <t>5809F</t>
  </si>
  <si>
    <t>5809G</t>
  </si>
  <si>
    <t>5809H</t>
  </si>
  <si>
    <t>5809I</t>
  </si>
  <si>
    <t>5809J</t>
  </si>
  <si>
    <t>5809K</t>
  </si>
  <si>
    <t>5809L</t>
  </si>
  <si>
    <t>5809M</t>
  </si>
  <si>
    <t>5809N</t>
  </si>
  <si>
    <t>5809P</t>
  </si>
  <si>
    <t>5810A</t>
  </si>
  <si>
    <t>5810B</t>
  </si>
  <si>
    <t>5810C</t>
  </si>
  <si>
    <t>5810D</t>
  </si>
  <si>
    <t>5810E</t>
  </si>
  <si>
    <t>5810F</t>
  </si>
  <si>
    <t>5810G</t>
  </si>
  <si>
    <t>5810H</t>
  </si>
  <si>
    <t>5810I</t>
  </si>
  <si>
    <t>5810J</t>
  </si>
  <si>
    <t>5810K</t>
  </si>
  <si>
    <t>5810L</t>
  </si>
  <si>
    <t>5810M</t>
  </si>
  <si>
    <t>5810N</t>
  </si>
  <si>
    <t>5810P</t>
  </si>
  <si>
    <t>5811A</t>
  </si>
  <si>
    <t>5811B</t>
  </si>
  <si>
    <t>5811C</t>
  </si>
  <si>
    <t>5811D</t>
  </si>
  <si>
    <t>5811E</t>
  </si>
  <si>
    <t>5811F</t>
  </si>
  <si>
    <t>5811G</t>
  </si>
  <si>
    <t>5811H</t>
  </si>
  <si>
    <t>5811I</t>
  </si>
  <si>
    <t>5811J</t>
  </si>
  <si>
    <t>5811K</t>
  </si>
  <si>
    <t>5811L</t>
  </si>
  <si>
    <t>5811M</t>
  </si>
  <si>
    <t>5811N</t>
  </si>
  <si>
    <t>5811P</t>
  </si>
  <si>
    <t>5812A</t>
  </si>
  <si>
    <t>5812B</t>
  </si>
  <si>
    <t>5812C</t>
  </si>
  <si>
    <t>5812D</t>
  </si>
  <si>
    <t>5812E</t>
  </si>
  <si>
    <t>5812F</t>
  </si>
  <si>
    <t>5812G</t>
  </si>
  <si>
    <t>5812H</t>
  </si>
  <si>
    <t>5812I</t>
  </si>
  <si>
    <t>5812J</t>
  </si>
  <si>
    <t>5812K</t>
  </si>
  <si>
    <t>5812L</t>
  </si>
  <si>
    <t>5812M</t>
  </si>
  <si>
    <t>5812N</t>
  </si>
  <si>
    <t>5812P</t>
  </si>
  <si>
    <t>Balance Sheet Asset Categories</t>
  </si>
  <si>
    <t>1  Cash and Balances Due</t>
  </si>
  <si>
    <t>2  Loans - Net</t>
  </si>
  <si>
    <t>3  Total Securities Held to Maturity</t>
  </si>
  <si>
    <t>4  Total Securities Available for Sale</t>
  </si>
  <si>
    <t>5  Total Securities in Trading Portfolio</t>
  </si>
  <si>
    <t>6  Total Non-FASB 115 Investments</t>
  </si>
  <si>
    <t>7  Derivative Contracts</t>
  </si>
  <si>
    <t>8  Fixed Assets - Net</t>
  </si>
  <si>
    <t>9  Accrued Income and Other Assets</t>
  </si>
  <si>
    <r>
      <t xml:space="preserve">10  </t>
    </r>
    <r>
      <rPr>
        <b/>
        <sz val="10"/>
        <rFont val="Arial"/>
        <family val="2"/>
      </rPr>
      <t>Total Balance Sheet Items (1 - 9)</t>
    </r>
  </si>
  <si>
    <t>Totals from Schedule SFC</t>
  </si>
  <si>
    <t>5814A</t>
  </si>
  <si>
    <t>5814B</t>
  </si>
  <si>
    <t>5814C</t>
  </si>
  <si>
    <t>5814D</t>
  </si>
  <si>
    <t>5814E</t>
  </si>
  <si>
    <t>5814F</t>
  </si>
  <si>
    <t>5814G</t>
  </si>
  <si>
    <t>5814H</t>
  </si>
  <si>
    <t>5814I</t>
  </si>
  <si>
    <t>5815A</t>
  </si>
  <si>
    <t>5815B</t>
  </si>
  <si>
    <t>5815C</t>
  </si>
  <si>
    <t>5815D</t>
  </si>
  <si>
    <t>5815E</t>
  </si>
  <si>
    <t>5815F</t>
  </si>
  <si>
    <t>5815G</t>
  </si>
  <si>
    <t>5815H</t>
  </si>
  <si>
    <t>5815I</t>
  </si>
  <si>
    <t>5816A</t>
  </si>
  <si>
    <t>5816B</t>
  </si>
  <si>
    <t>5816C</t>
  </si>
  <si>
    <t>5816D</t>
  </si>
  <si>
    <t>5816E</t>
  </si>
  <si>
    <t>5816F</t>
  </si>
  <si>
    <t>5816G</t>
  </si>
  <si>
    <t>5816H</t>
  </si>
  <si>
    <t>5816I</t>
  </si>
  <si>
    <t>5817A</t>
  </si>
  <si>
    <t>5817B</t>
  </si>
  <si>
    <t>5817C</t>
  </si>
  <si>
    <t>5817D</t>
  </si>
  <si>
    <t>5817E</t>
  </si>
  <si>
    <t>5817F</t>
  </si>
  <si>
    <t>5817G</t>
  </si>
  <si>
    <t>5817H</t>
  </si>
  <si>
    <t>5817I</t>
  </si>
  <si>
    <t>5818A</t>
  </si>
  <si>
    <t>5818B</t>
  </si>
  <si>
    <t>5818C</t>
  </si>
  <si>
    <t>5818D</t>
  </si>
  <si>
    <t>5818E</t>
  </si>
  <si>
    <t>5818F</t>
  </si>
  <si>
    <t>5818G</t>
  </si>
  <si>
    <t>5818H</t>
  </si>
  <si>
    <t>5818I</t>
  </si>
  <si>
    <t>Off Balance Sheet Categories</t>
  </si>
  <si>
    <t>11  Off-balance sheet derivative contracts</t>
  </si>
  <si>
    <t>12  Advised/Revocable Lines of Credit (LOC)</t>
  </si>
  <si>
    <t>14  Loan Participation Commitments</t>
  </si>
  <si>
    <t>15  Forward Commitments</t>
  </si>
  <si>
    <t>16  Irrevocable Standby Letters of Credit</t>
  </si>
  <si>
    <t>18  Other Off-balance sheet items</t>
  </si>
  <si>
    <t>19  Total Off-balance sheet items (11 - 18)</t>
  </si>
  <si>
    <t>20  Total Balance Sheet and Off-Balance Sheet items by risk category (10 - 18)</t>
  </si>
  <si>
    <t>21  Risk Weight factor</t>
  </si>
  <si>
    <t>22  Risk-weight assets by risk-weight category (item 20*21)</t>
  </si>
  <si>
    <t>23  Total risk-weights Assets (sum 21C, D, E, &amp; F)</t>
  </si>
  <si>
    <t>5819A</t>
  </si>
  <si>
    <t>5819B</t>
  </si>
  <si>
    <t>5819C</t>
  </si>
  <si>
    <t>5819D</t>
  </si>
  <si>
    <t>5819E</t>
  </si>
  <si>
    <t>5819F</t>
  </si>
  <si>
    <t>5819G</t>
  </si>
  <si>
    <t>5819H</t>
  </si>
  <si>
    <t>Face Value or Notional Amt (A)</t>
  </si>
  <si>
    <t>Credit Conversion Factor (B)</t>
  </si>
  <si>
    <t>Credit Equivalent Amount (C )</t>
  </si>
  <si>
    <t>0% (D)</t>
  </si>
  <si>
    <t>20% (E )</t>
  </si>
  <si>
    <t>50% (F)</t>
  </si>
  <si>
    <t>100% (G)</t>
  </si>
  <si>
    <t>200% (H)</t>
  </si>
  <si>
    <t>Allocation of Risk Weight Categories</t>
  </si>
  <si>
    <t>5820A</t>
  </si>
  <si>
    <t>5820B</t>
  </si>
  <si>
    <t>5820C</t>
  </si>
  <si>
    <t>5820D</t>
  </si>
  <si>
    <t>5820E</t>
  </si>
  <si>
    <t>5820F</t>
  </si>
  <si>
    <t>5820G</t>
  </si>
  <si>
    <t>5820H</t>
  </si>
  <si>
    <t>5821A</t>
  </si>
  <si>
    <t>5821B</t>
  </si>
  <si>
    <t>5821C</t>
  </si>
  <si>
    <t>5821D</t>
  </si>
  <si>
    <t>5821E</t>
  </si>
  <si>
    <t>5821F</t>
  </si>
  <si>
    <t>5821G</t>
  </si>
  <si>
    <t>5821H</t>
  </si>
  <si>
    <t>5822A</t>
  </si>
  <si>
    <t>5822B</t>
  </si>
  <si>
    <t>5822C</t>
  </si>
  <si>
    <t>5822D</t>
  </si>
  <si>
    <t>5822E</t>
  </si>
  <si>
    <t>5822F</t>
  </si>
  <si>
    <t>5822G</t>
  </si>
  <si>
    <t>5822H</t>
  </si>
  <si>
    <t>5822J</t>
  </si>
  <si>
    <t>5822K</t>
  </si>
  <si>
    <t>5822L</t>
  </si>
  <si>
    <t>5823A</t>
  </si>
  <si>
    <t>5823B</t>
  </si>
  <si>
    <t>5823C</t>
  </si>
  <si>
    <t>5823D</t>
  </si>
  <si>
    <t>5823E</t>
  </si>
  <si>
    <t>5823F</t>
  </si>
  <si>
    <t>5823G</t>
  </si>
  <si>
    <t>5823H</t>
  </si>
  <si>
    <t>5823J</t>
  </si>
  <si>
    <t>5823K</t>
  </si>
  <si>
    <t>5823L</t>
  </si>
  <si>
    <t>5824A</t>
  </si>
  <si>
    <t>5824B</t>
  </si>
  <si>
    <t>5824C</t>
  </si>
  <si>
    <t>5824D</t>
  </si>
  <si>
    <t>5824E</t>
  </si>
  <si>
    <t>5824F</t>
  </si>
  <si>
    <t>5824G</t>
  </si>
  <si>
    <t>5824H</t>
  </si>
  <si>
    <t>5824J</t>
  </si>
  <si>
    <t>5824K</t>
  </si>
  <si>
    <t>5824L</t>
  </si>
  <si>
    <t>5825A</t>
  </si>
  <si>
    <t>5825B</t>
  </si>
  <si>
    <t>5825C</t>
  </si>
  <si>
    <t>5825D</t>
  </si>
  <si>
    <t>5825E</t>
  </si>
  <si>
    <t>5825F</t>
  </si>
  <si>
    <t>5825G</t>
  </si>
  <si>
    <t>5825H</t>
  </si>
  <si>
    <t>5825J</t>
  </si>
  <si>
    <t>5825K</t>
  </si>
  <si>
    <t>5825L</t>
  </si>
  <si>
    <t>5826A</t>
  </si>
  <si>
    <t>5826B</t>
  </si>
  <si>
    <t>5826C</t>
  </si>
  <si>
    <t>5826D</t>
  </si>
  <si>
    <t>5826E</t>
  </si>
  <si>
    <t>5826F</t>
  </si>
  <si>
    <t>5826G</t>
  </si>
  <si>
    <t>5826H</t>
  </si>
  <si>
    <t>5826J</t>
  </si>
  <si>
    <t>5826K</t>
  </si>
  <si>
    <t>5826L</t>
  </si>
  <si>
    <t>Core Capital</t>
  </si>
  <si>
    <t>AWAL</t>
  </si>
  <si>
    <t>5831A</t>
  </si>
  <si>
    <t>5831B</t>
  </si>
  <si>
    <t>5831C</t>
  </si>
  <si>
    <t>5831D</t>
  </si>
  <si>
    <t>5831E</t>
  </si>
  <si>
    <t>5831F</t>
  </si>
  <si>
    <t>5831G</t>
  </si>
  <si>
    <t>5831H</t>
  </si>
  <si>
    <t>5831I</t>
  </si>
  <si>
    <t>5831J</t>
  </si>
  <si>
    <t>5831K</t>
  </si>
  <si>
    <t>Capital Limitation at 25%</t>
  </si>
  <si>
    <t>Investments Subject to 704.6 (c)</t>
  </si>
  <si>
    <t>5310 Financial Data</t>
  </si>
  <si>
    <t xml:space="preserve">b. </t>
  </si>
  <si>
    <t>Average daily balance transfers to the FRB under the EBA program</t>
  </si>
  <si>
    <t>CUSIP</t>
  </si>
  <si>
    <t xml:space="preserve">Need ability to add, edit, and delete </t>
  </si>
  <si>
    <t>This information will not be released to the public</t>
  </si>
  <si>
    <t>OFFICIAL BUSINESS</t>
  </si>
  <si>
    <t>NATIONAL CREDIT UNION ADMINISTRATION</t>
  </si>
  <si>
    <t>ALEXANDRIA, VA 22314</t>
  </si>
  <si>
    <t>FORM AND INSTRUCTIONS</t>
  </si>
  <si>
    <t xml:space="preserve"> FOLLOWING THE CYCLE END DATE</t>
  </si>
  <si>
    <t>To the Board of Directors and Chief Executive Officer of the Credit Union:</t>
  </si>
  <si>
    <t>5310 CORPORATE CREDIT UNION CALL REPORT</t>
  </si>
  <si>
    <t>INSTRUCTIONS FOR REPORTING REQUIREMENTS</t>
  </si>
  <si>
    <t>The form is divided into two sections - a financial data section and a non-financial data section.  Corporate credit unions must complete all pages applicable to them within the online system.  Once all non-financial data is complete, this data will populate each cycle with the most recent information.  Credit unions for review this information for accuracy and update these fields as needed.</t>
  </si>
  <si>
    <t>INSTRUCTIONS FOR CORRECTING A SUBMITTED CALL REPORT</t>
  </si>
  <si>
    <t xml:space="preserve">If a submitted Call Report is not accurate and requires a correction, a credit union is required to submit a corrected Call Report immediately upon notification or a credit union's discovery of the need for a correction.  Credit unions will make these corrections in the online system.  
</t>
  </si>
  <si>
    <t>6051A</t>
  </si>
  <si>
    <t>6051B</t>
  </si>
  <si>
    <t>6051C</t>
  </si>
  <si>
    <t>6051D</t>
  </si>
  <si>
    <t>6051E</t>
  </si>
  <si>
    <t>a</t>
  </si>
  <si>
    <t>b</t>
  </si>
  <si>
    <t>c</t>
  </si>
  <si>
    <t>d</t>
  </si>
  <si>
    <t>e</t>
  </si>
  <si>
    <t>f</t>
  </si>
  <si>
    <t>Assets</t>
  </si>
  <si>
    <t>Cash, Cash Equivalents  &amp; Balances Due</t>
  </si>
  <si>
    <t>Hyperlink or pull/click down to detail</t>
  </si>
  <si>
    <t>a.  Deposits in Banks (U.S. and Foreign)</t>
  </si>
  <si>
    <t>b.  Federal Reserve Banks (Master Account non-fed funds)</t>
  </si>
  <si>
    <t>c.  Deposits in credit unions (corporate and NPCU)</t>
  </si>
  <si>
    <r>
      <t xml:space="preserve">Total Investments </t>
    </r>
    <r>
      <rPr>
        <sz val="10"/>
        <color indexed="10"/>
        <rFont val="Arial"/>
        <family val="2"/>
      </rPr>
      <t/>
    </r>
  </si>
  <si>
    <t>a.  Total Securities Held-to-Maturity</t>
  </si>
  <si>
    <t>b.  Total Securities Available for Sale</t>
  </si>
  <si>
    <t>c.  Total Securities in Trading Portfolio</t>
  </si>
  <si>
    <t>d.  Total Non-FASB 115 Investments</t>
  </si>
  <si>
    <t>f.  Unconsolidated CUSO investments</t>
  </si>
  <si>
    <t>g.  Retirement Investment Accounts</t>
  </si>
  <si>
    <t>Fixed Assets (net)</t>
  </si>
  <si>
    <t>a.  Land and Building</t>
  </si>
  <si>
    <t>b.  Data Processing Equipment</t>
  </si>
  <si>
    <t>c.  Furniture and Equipment</t>
  </si>
  <si>
    <t>d.  Leasehold Improvements</t>
  </si>
  <si>
    <t>f.  Other Fixed Assets</t>
  </si>
  <si>
    <t>Goodwill and Intangibles</t>
  </si>
  <si>
    <t>a.  Goodwill</t>
  </si>
  <si>
    <t>b.  Intangibles</t>
  </si>
  <si>
    <t>a.  Accrued Income on Loans</t>
  </si>
  <si>
    <t>b.  Accrued Income on Investments</t>
  </si>
  <si>
    <t>c.  Other Accrued Income</t>
  </si>
  <si>
    <t>d.  Other Assets</t>
  </si>
  <si>
    <t>e.  NCUSIF Capitalization Deposit</t>
  </si>
  <si>
    <t>Liabilities</t>
  </si>
  <si>
    <t>a.  Borrowings from Other Corporates or Credit Unions</t>
  </si>
  <si>
    <t>b.  Other Borrowings</t>
  </si>
  <si>
    <t>c.  Commercial Paper</t>
  </si>
  <si>
    <t>d.  Pass-Through Borrowings as CLF Agent</t>
  </si>
  <si>
    <t>e.  Corporate Securities Sold Under Agreement to Repurchase from others for Arbitrage</t>
  </si>
  <si>
    <t>f.  Members Securities Sold Under Agreement to Repurchase from others for Arbitrage</t>
  </si>
  <si>
    <t>g.  Corporate Securities Sold Under Agreement to Repurchase from others for Liquidity</t>
  </si>
  <si>
    <t>h.  Member Securities Sold Under Agreement to Repurchase from others for Liquidity</t>
  </si>
  <si>
    <t>i.  Fed Funds Purchased from Other Corporates</t>
  </si>
  <si>
    <t xml:space="preserve">Accounts Payable </t>
  </si>
  <si>
    <t>Shares and Equity</t>
  </si>
  <si>
    <t>TOTAL SHARES (non-capital)</t>
  </si>
  <si>
    <t>Member</t>
  </si>
  <si>
    <t>a.  Overnight</t>
  </si>
  <si>
    <t xml:space="preserve">b.  Money Market </t>
  </si>
  <si>
    <t>d.  Callable Certificates</t>
  </si>
  <si>
    <t>e.  Other</t>
  </si>
  <si>
    <t>Subtotal</t>
  </si>
  <si>
    <t>From Other Corporate Credit Unions</t>
  </si>
  <si>
    <t>f.  Daily Shares</t>
  </si>
  <si>
    <t>g.  Time Certificates</t>
  </si>
  <si>
    <t>MEMBER CAPITAL</t>
  </si>
  <si>
    <t>a.  Perpetual Contributed Capital (PCC)- Members</t>
  </si>
  <si>
    <t>b.  PCC- Nonmembers</t>
  </si>
  <si>
    <t>c.  Paid-In Capital (Members)</t>
  </si>
  <si>
    <t>d.  Paid-In Capital (Non-Members)</t>
  </si>
  <si>
    <t>Balance</t>
  </si>
  <si>
    <t>e.  NCA</t>
  </si>
  <si>
    <t>f.  MCA</t>
  </si>
  <si>
    <t>ACCT Code</t>
  </si>
  <si>
    <t>Form Link</t>
  </si>
  <si>
    <t>FS Code</t>
  </si>
  <si>
    <t>Interest Income</t>
  </si>
  <si>
    <t>Federal Reserve Bank Interest Income (master account)</t>
  </si>
  <si>
    <t xml:space="preserve">Natural Person and Corporate Credit Unions </t>
  </si>
  <si>
    <t>U.S. and Foreign Banks</t>
  </si>
  <si>
    <t>g</t>
  </si>
  <si>
    <t>Spread Trade (Income derived from reverse repo/repo transactions qualifying for netting).</t>
  </si>
  <si>
    <t>h</t>
  </si>
  <si>
    <t>i</t>
  </si>
  <si>
    <t>j</t>
  </si>
  <si>
    <t>k</t>
  </si>
  <si>
    <t>l</t>
  </si>
  <si>
    <t>m</t>
  </si>
  <si>
    <t>n</t>
  </si>
  <si>
    <t>o</t>
  </si>
  <si>
    <t>Other Income</t>
  </si>
  <si>
    <t>Expenses</t>
  </si>
  <si>
    <t>Personnel</t>
  </si>
  <si>
    <t>Office Occupancy and Operations</t>
  </si>
  <si>
    <t xml:space="preserve">Office Occupancy Lease Costs </t>
  </si>
  <si>
    <t>Utilities including telephone/communication</t>
  </si>
  <si>
    <t>Data Processing Expenses - Professional Fees</t>
  </si>
  <si>
    <t xml:space="preserve">League and Trade Association </t>
  </si>
  <si>
    <t>p</t>
  </si>
  <si>
    <t>q</t>
  </si>
  <si>
    <t>r</t>
  </si>
  <si>
    <t>s</t>
  </si>
  <si>
    <t>t</t>
  </si>
  <si>
    <t>Other Operating Expenses</t>
  </si>
  <si>
    <t>Operating Fee (Exam and/or supervision fees)</t>
  </si>
  <si>
    <t>Minority Interest (CUSO)</t>
  </si>
  <si>
    <t>NET INCOME AFTER EXTRAORDINARY ITEMS &amp;</t>
  </si>
  <si>
    <t>OTHER ADJUSTMENTS</t>
  </si>
  <si>
    <t>Equity Transfer for PCC and PIC Dividends</t>
  </si>
  <si>
    <t>HTM</t>
  </si>
  <si>
    <t>AFS</t>
  </si>
  <si>
    <t>Trading</t>
  </si>
  <si>
    <t>FS 221 A5371</t>
  </si>
  <si>
    <t>FS 221 A5372</t>
  </si>
  <si>
    <t>FS 221 A5374</t>
  </si>
  <si>
    <t>FS 221 A5375</t>
  </si>
  <si>
    <t>FS 221 A5376</t>
  </si>
  <si>
    <t>NEW</t>
  </si>
  <si>
    <t>FS 221 5439</t>
  </si>
  <si>
    <t>FS 221 A5378</t>
  </si>
  <si>
    <t>Hyper Link</t>
  </si>
  <si>
    <t>FS 221 A5480</t>
  </si>
  <si>
    <t>FS 221 A5481</t>
  </si>
  <si>
    <t>FS 221 A5485</t>
  </si>
  <si>
    <t>FS 221 A5484</t>
  </si>
  <si>
    <t>FS 221 A5483</t>
  </si>
  <si>
    <t>FS 221 A5482</t>
  </si>
  <si>
    <t>FS 221 A5610</t>
  </si>
  <si>
    <t>FS 221 A550B</t>
  </si>
  <si>
    <t>FS221 A 5500J</t>
  </si>
  <si>
    <t>FS221 A550H</t>
  </si>
  <si>
    <t>FS221 A 550C</t>
  </si>
  <si>
    <t>FS221 A550D</t>
  </si>
  <si>
    <t>FS221 A550E</t>
  </si>
  <si>
    <t>FS221 A 550F</t>
  </si>
  <si>
    <t>FS221 A550G</t>
  </si>
  <si>
    <t>FS221 A550I</t>
  </si>
  <si>
    <t>FS221 A5630</t>
  </si>
  <si>
    <t>FS221 A5500M</t>
  </si>
  <si>
    <t>FS221 A5500N</t>
  </si>
  <si>
    <t>5474B</t>
  </si>
  <si>
    <t>FS221 A5600</t>
  </si>
  <si>
    <t>FS221 A5472</t>
  </si>
  <si>
    <t>FS221 A5470B</t>
  </si>
  <si>
    <t>FS221 A5470A</t>
  </si>
  <si>
    <t>FS221 A5470C</t>
  </si>
  <si>
    <t>FS221 A5470D</t>
  </si>
  <si>
    <t>FS221 A5470E</t>
  </si>
  <si>
    <t>FS221 A5470F</t>
  </si>
  <si>
    <t>FS221 A5471A</t>
  </si>
  <si>
    <t>FS221 A5471B</t>
  </si>
  <si>
    <t>FS221 A5471C</t>
  </si>
  <si>
    <t>FS221 A5471D</t>
  </si>
  <si>
    <t>FS221 A5471E</t>
  </si>
  <si>
    <t>FS221 A5471F</t>
  </si>
  <si>
    <t>FS221 A5472A</t>
  </si>
  <si>
    <t>FS221 A5472B</t>
  </si>
  <si>
    <t>FS221 A5472C</t>
  </si>
  <si>
    <t>FS221 A5472D</t>
  </si>
  <si>
    <t>FS221 A5472E</t>
  </si>
  <si>
    <t>FS221 A5472F</t>
  </si>
  <si>
    <t>FS221 A5474</t>
  </si>
  <si>
    <t>FS221 A5475</t>
  </si>
  <si>
    <t>FS221 A5473A</t>
  </si>
  <si>
    <t>FS221 A5473B</t>
  </si>
  <si>
    <t>FS221 A5473C</t>
  </si>
  <si>
    <t>FS221 A5476</t>
  </si>
  <si>
    <t>FS221 A5477</t>
  </si>
  <si>
    <t>FS221 A5479</t>
  </si>
  <si>
    <t>FS221 A5479B</t>
  </si>
  <si>
    <t>FS221 A5479C</t>
  </si>
  <si>
    <t>FS221 A5479D</t>
  </si>
  <si>
    <t>FS221 A5479F</t>
  </si>
  <si>
    <t>FS221 A5479I</t>
  </si>
  <si>
    <t>FS221 A5479J</t>
  </si>
  <si>
    <t>FS221 A5479M</t>
  </si>
  <si>
    <t>FS221 A5479N</t>
  </si>
  <si>
    <t>FS221 A5479P</t>
  </si>
  <si>
    <t>FS221 A5490I</t>
  </si>
  <si>
    <t>FS221 A5490H</t>
  </si>
  <si>
    <t>FS221 A5490B</t>
  </si>
  <si>
    <t>FS221 A5490A</t>
  </si>
  <si>
    <t>FS221 A5491A</t>
  </si>
  <si>
    <t>FS221 A5491B</t>
  </si>
  <si>
    <t>FS221 A5490</t>
  </si>
  <si>
    <t>FS221 A5491</t>
  </si>
  <si>
    <t>FS221 A5493</t>
  </si>
  <si>
    <t>FS221 A5493B</t>
  </si>
  <si>
    <t>FS221 A5493A</t>
  </si>
  <si>
    <t>FS221 A5493C</t>
  </si>
  <si>
    <t>FS221 A5493D</t>
  </si>
  <si>
    <t>Amortized</t>
  </si>
  <si>
    <t>FS221 A5492</t>
  </si>
  <si>
    <t>FS221 A5492A</t>
  </si>
  <si>
    <t>FS221 A5492B</t>
  </si>
  <si>
    <t>FS221 A5495</t>
  </si>
  <si>
    <t>FS221 A5500L</t>
  </si>
  <si>
    <t>FS221 A5541</t>
  </si>
  <si>
    <t>Non operating income/expense</t>
  </si>
  <si>
    <t>FS221E A5300</t>
  </si>
  <si>
    <t>FS221E A5301</t>
  </si>
  <si>
    <t>FS221E A5302</t>
  </si>
  <si>
    <t>FS221E A5306</t>
  </si>
  <si>
    <t>FS221E A5307</t>
  </si>
  <si>
    <t>FS221E A5309</t>
  </si>
  <si>
    <t>FS221E A5310</t>
  </si>
  <si>
    <t>FS221E A5311</t>
  </si>
  <si>
    <t>FS221E A5312</t>
  </si>
  <si>
    <t>FS221E A5313</t>
  </si>
  <si>
    <t>FS221E A5314</t>
  </si>
  <si>
    <t>FS221E A5315</t>
  </si>
  <si>
    <t>FS221E A5316</t>
  </si>
  <si>
    <t>FS221E A5317</t>
  </si>
  <si>
    <t>FS221E A5318</t>
  </si>
  <si>
    <t>FS221E A5100</t>
  </si>
  <si>
    <t>FS221E A5319</t>
  </si>
  <si>
    <t>FS221E A5105</t>
  </si>
  <si>
    <t>FS221E A5323</t>
  </si>
  <si>
    <t>FS221E A5150</t>
  </si>
  <si>
    <t>FS221E A5160</t>
  </si>
  <si>
    <t>FS221E A5110</t>
  </si>
  <si>
    <t>FS221E A5120</t>
  </si>
  <si>
    <t>FS221E A5320</t>
  </si>
  <si>
    <t>FS221E A5130</t>
  </si>
  <si>
    <t>FS221E A5140</t>
  </si>
  <si>
    <t>FS221E A5111</t>
  </si>
  <si>
    <t>FS221E A5322D</t>
  </si>
  <si>
    <t>FS221E A5323B</t>
  </si>
  <si>
    <t>FS221E A5323A</t>
  </si>
  <si>
    <t>FS221E A5331</t>
  </si>
  <si>
    <t>FS221E A5324</t>
  </si>
  <si>
    <t>FS221E A5324A</t>
  </si>
  <si>
    <t>FS221E A5324B</t>
  </si>
  <si>
    <t>FS221E A5324C</t>
  </si>
  <si>
    <t>FS221E A5328</t>
  </si>
  <si>
    <t>FS221E A5328F</t>
  </si>
  <si>
    <t>FS221E A5328A</t>
  </si>
  <si>
    <t>FS221E A5328G</t>
  </si>
  <si>
    <t>FS221E A5328D</t>
  </si>
  <si>
    <t>FS221E A5328E</t>
  </si>
  <si>
    <t>FS221E A5327D</t>
  </si>
  <si>
    <t>FS221E A5327C</t>
  </si>
  <si>
    <t>FS221E A5327E</t>
  </si>
  <si>
    <t>FS221E A5326A</t>
  </si>
  <si>
    <t>FS221E A5326C</t>
  </si>
  <si>
    <t>FS221E A5325A</t>
  </si>
  <si>
    <t>FS221E A5325B</t>
  </si>
  <si>
    <t>FS221E A5326D</t>
  </si>
  <si>
    <t>FS221E A53330</t>
  </si>
  <si>
    <t>FS221E A5170</t>
  </si>
  <si>
    <t>FS221E A5180</t>
  </si>
  <si>
    <t>FS221E A5190</t>
  </si>
  <si>
    <t>FS221E A5195</t>
  </si>
  <si>
    <t>FS221E A5200</t>
  </si>
  <si>
    <t>FS221E A5205</t>
  </si>
  <si>
    <t>FS221E A5210</t>
  </si>
  <si>
    <t>FS221E A5220</t>
  </si>
  <si>
    <t>FS221E A5235</t>
  </si>
  <si>
    <t>FS221E A5230</t>
  </si>
  <si>
    <t>FS221E A5225</t>
  </si>
  <si>
    <t>FS221E A5328C</t>
  </si>
  <si>
    <t>FS 221 A5370</t>
  </si>
  <si>
    <t xml:space="preserve">Loans - Net </t>
  </si>
  <si>
    <t>e.  Derivative Contracts (Fair Value of contracts with a gain)</t>
  </si>
  <si>
    <t>Derivative Contracts  (Fair Value of contracts with a loss)</t>
  </si>
  <si>
    <t>NON 115</t>
  </si>
  <si>
    <t>FS 221/FS221A  5436</t>
  </si>
  <si>
    <t>FS 221/FS221A    5450A</t>
  </si>
  <si>
    <t>FS 221/FS221A    5451</t>
  </si>
  <si>
    <t>FS 221/FS221A    5452</t>
  </si>
  <si>
    <t>FS 221/FS221A    5700</t>
  </si>
  <si>
    <t>FS221    A5437</t>
  </si>
  <si>
    <t>FS221   A5407</t>
  </si>
  <si>
    <t>HTM INVESTMENTS</t>
  </si>
  <si>
    <t>Yield</t>
  </si>
  <si>
    <t>Duration</t>
  </si>
  <si>
    <t>Government and Agency Mortgage Related Issues</t>
  </si>
  <si>
    <t>Privately Issued Mortgage Related Issues</t>
  </si>
  <si>
    <t>Commercial Mortgage Backed Securities (CMBS)</t>
  </si>
  <si>
    <t>Commercial Debt Obligations</t>
  </si>
  <si>
    <t>NCUA Guaranteed Notes (NGN Notes)</t>
  </si>
  <si>
    <t xml:space="preserve">TOTAL HTM INVESTMENTS </t>
  </si>
  <si>
    <t>HTM Portfolio Averages</t>
  </si>
  <si>
    <t>AFS INVESTMENTS</t>
  </si>
  <si>
    <t xml:space="preserve">TOTAL AFS INVESTMENTS </t>
  </si>
  <si>
    <t>AFS Portfolio Averages</t>
  </si>
  <si>
    <t>CLF Lines of Credit(NCUSIF Guaranteed)</t>
  </si>
  <si>
    <t>Credit Union Loans</t>
  </si>
  <si>
    <t>Member CU</t>
  </si>
  <si>
    <t>Non-Members CU</t>
  </si>
  <si>
    <t>Total</t>
  </si>
  <si>
    <t>Corp CU</t>
  </si>
  <si>
    <t>NPCU</t>
  </si>
  <si>
    <t>Loan Participations Purchased</t>
  </si>
  <si>
    <t>Loan Participations Sold (Enter as Negative Amount)</t>
  </si>
  <si>
    <t>Loan Background Information</t>
  </si>
  <si>
    <t>DELINQUENT LOANS</t>
  </si>
  <si>
    <t>30 to 60</t>
  </si>
  <si>
    <t>61 to 90</t>
  </si>
  <si>
    <t>91 +</t>
  </si>
  <si>
    <t>Days</t>
  </si>
  <si>
    <t>All Other Loans (including participation loans)</t>
  </si>
  <si>
    <t>LOANS CHARGED OFF AND RECOVERIES</t>
  </si>
  <si>
    <t>TOTAL LOANS CHARGED OFF &amp; RECOVERIES</t>
  </si>
  <si>
    <t>Loans Derived from Securities Purchased from Members with Agreement to resell</t>
  </si>
  <si>
    <t>Remove this entire worksheet?</t>
  </si>
  <si>
    <t>Interest/Dividends Paid to Others on Repurchase Transactions</t>
  </si>
  <si>
    <t xml:space="preserve">Loan Interest Income </t>
  </si>
  <si>
    <t>Non FASB 115</t>
  </si>
  <si>
    <t>Non-FASB 115</t>
  </si>
  <si>
    <t>Certificates of Deposit (including SimpliCD)</t>
  </si>
  <si>
    <t>Fixed Rate Student Loans (FELP guaranteed)</t>
  </si>
  <si>
    <t>Fixed Rate Student Loans (non FELP)</t>
  </si>
  <si>
    <t>Variable Rate Student Loans (non FELP guaranteed)</t>
  </si>
  <si>
    <t>Can't think of any Govt ABS securities except SBA ???</t>
  </si>
  <si>
    <t>TRADING INVESTMENTS</t>
  </si>
  <si>
    <t>Additional Investment Information</t>
  </si>
  <si>
    <t>Market Value of investments that fail to meet the requirements of Part 704 for your corporate's investment authority. (List both those included in investment action plans and those within the 30-day reporting period).</t>
  </si>
  <si>
    <t>FS 221  A5426</t>
  </si>
  <si>
    <t>NEV and CAPITAL</t>
  </si>
  <si>
    <t xml:space="preserve">NEV  </t>
  </si>
  <si>
    <t>Retained Earnings for Regulatory Capital Purposes</t>
  </si>
  <si>
    <t>Accumulated Net Income/Loss (not closed to retained earnings)</t>
  </si>
  <si>
    <t>Dollars</t>
  </si>
  <si>
    <t>Retained Earning (from above)</t>
  </si>
  <si>
    <t>Perpetual Contributed Capital (PCC)</t>
  </si>
  <si>
    <t>Enter the dollar amount of minority interests in the equity accounts  of CUSOs that are fully consolidated.  Do not include minority  interests in consolidated asset backed commercial paper (ABCP)  programs of your corporate if you exclude the consolidated assets of such program from risk-weighted assets pursuant to Appendix C of Part 704.</t>
  </si>
  <si>
    <t>Core Capital (from above)</t>
  </si>
  <si>
    <t>Enter the dollar amount of the corporate's intangible assets that exceed one half percent of its moving daily average net assets</t>
  </si>
  <si>
    <r>
      <t xml:space="preserve">Enter the dollar amount of the corporate's investments, </t>
    </r>
    <r>
      <rPr>
        <b/>
        <u/>
        <sz val="10"/>
        <color indexed="30"/>
        <rFont val="Arial"/>
        <family val="2"/>
      </rPr>
      <t>both equity and debt</t>
    </r>
    <r>
      <rPr>
        <b/>
        <sz val="10"/>
        <color indexed="30"/>
        <rFont val="Arial"/>
        <family val="2"/>
      </rPr>
      <t>, in unconsolidated CUSOs</t>
    </r>
  </si>
  <si>
    <t>Enter the dollar amount of all perpetual contributed capital contributed to another corporate credit union, and all nonperpetual capital accounts maintained at another corporate credit union.</t>
  </si>
  <si>
    <t>Adjusted Core Capital</t>
  </si>
  <si>
    <t>Supplemental Capital (calculated below)</t>
  </si>
  <si>
    <t>b1</t>
  </si>
  <si>
    <t>Nonperpetual Capital Accounts</t>
  </si>
  <si>
    <t>b2</t>
  </si>
  <si>
    <t>Allowance for loan and lease losses under GAAP to a maximum of 1.25% of risk weighted assets.</t>
  </si>
  <si>
    <t>b3</t>
  </si>
  <si>
    <r>
      <t xml:space="preserve">45% of unrealized gains on available for sale  </t>
    </r>
    <r>
      <rPr>
        <b/>
        <i/>
        <u/>
        <sz val="10"/>
        <color indexed="30"/>
        <rFont val="Arial"/>
        <family val="2"/>
      </rPr>
      <t>"equity securities"</t>
    </r>
    <r>
      <rPr>
        <b/>
        <sz val="10"/>
        <color indexed="30"/>
        <rFont val="Arial"/>
        <family val="2"/>
      </rPr>
      <t xml:space="preserve"> (as defined by Part 704.1) with readily determinable fair values.</t>
    </r>
  </si>
  <si>
    <t xml:space="preserve">c.  </t>
  </si>
  <si>
    <r>
      <t xml:space="preserve">Less the corporate credit unions </t>
    </r>
    <r>
      <rPr>
        <u/>
        <sz val="10"/>
        <rFont val="Arial"/>
        <family val="2"/>
      </rPr>
      <t>equity investments</t>
    </r>
    <r>
      <rPr>
        <sz val="10"/>
        <rFont val="Arial"/>
        <family val="2"/>
      </rPr>
      <t xml:space="preserve"> not otherwise deducted when calculating adjusted core capital.</t>
    </r>
  </si>
  <si>
    <t>Summary of Calculated Regulatory Capital Ratios</t>
  </si>
  <si>
    <t>Additional Merger Related Information</t>
  </si>
  <si>
    <t>Leverage Ratio</t>
  </si>
  <si>
    <t>Total Capital</t>
  </si>
  <si>
    <t>NET</t>
  </si>
  <si>
    <t>e.  Leased Assets (per GAAP)</t>
  </si>
  <si>
    <t>Moving monthly average net risk-weighted assets (MMANRA)</t>
  </si>
  <si>
    <t>Charter Number_______________________</t>
  </si>
  <si>
    <t>Credit Union Service Organizations</t>
  </si>
  <si>
    <t>Investments in CUSOs - Minority Interest (cost method)</t>
  </si>
  <si>
    <t>For Call Reports containing consolidated CUSO information, list the net assets attributed to consolidated CUSO activity?</t>
  </si>
  <si>
    <t>For Call Reports containing consolidated CUSO information, list the net income attributed to consolidated CUSO activity?</t>
  </si>
  <si>
    <t>Dollar amount of loans to corporate CUSOs (If the corporate prepares consolidated financial statement)?</t>
  </si>
  <si>
    <t>WIP Comments</t>
  </si>
  <si>
    <t>STATEMENT OF FINANCIAL CONDITION</t>
  </si>
  <si>
    <t>INCOME STATEMENT</t>
  </si>
  <si>
    <t>NON FASB 115</t>
  </si>
  <si>
    <t>LOANS</t>
  </si>
  <si>
    <t>SCHEDULE ICL : INVESTMENT CONCENTRATION LIMITS</t>
  </si>
  <si>
    <t xml:space="preserve"> RISK WEIGHTING</t>
  </si>
  <si>
    <t>TO BE ADDED - Investment CUSIP INFORMATION for Jeremy Taylor</t>
  </si>
  <si>
    <t>Do we want to ADD the IAP Worksheet highlighted in yellow (toward the end of the excel file) to this worksheet?  My recommendation is yes</t>
  </si>
  <si>
    <t>THIS FORM IS EFFECTIVE 1/31/2014 UNTIL SUPERSEDED BY ANOTHER FORM</t>
  </si>
  <si>
    <t xml:space="preserve">This booklet contained the monthly 5310 Call Report effective January 31, 2014.  All corporate credit unions must complete all applicable pages of this form within NCUA's online data collection system.  Once you complete the non-financial data, you only need to update it the next reporting cycle if there are additions, changes, or deletions. </t>
  </si>
  <si>
    <t>If you have non-technical questions, contact your National Credit Union Administration examiner, supervisory examiner or Office of National Examinations and Supervision, as appropriate.  For technical questions, contact NCUA Customer Technical Support at 800-827-3255 or csdesk@NCUA.gov</t>
  </si>
  <si>
    <r>
      <t xml:space="preserve">In accordance with NCUA Rules and Regulations </t>
    </r>
    <r>
      <rPr>
        <sz val="10"/>
        <rFont val="Calibri"/>
        <family val="2"/>
      </rPr>
      <t>§</t>
    </r>
    <r>
      <rPr>
        <sz val="10"/>
        <rFont val="Arial"/>
        <family val="2"/>
      </rPr>
      <t xml:space="preserve">741.6, corporate credit unions must file financial and other reports in accordance with the instructions in the notice.  Credit unions with the capacity to do so must use NCUA's information management system to submit their data online.   If a credit union is unable to use the information system, it must file written reports in accordance with the instructions.  Corporate credit unions must file a Corporate Credit Union Call Report with NCUA monthly in accordance with the instructions in the NCUA Form 5310. 
</t>
    </r>
  </si>
  <si>
    <t>d.  Other Cash</t>
  </si>
  <si>
    <t>e.  Uncollected Funds from Banks</t>
  </si>
  <si>
    <t>f.  Uncollected Funds from Federal Reserve Banks</t>
  </si>
  <si>
    <t>g.  Other Items Due</t>
  </si>
  <si>
    <t>h.  Other</t>
  </si>
  <si>
    <t>Variable Rate Student Loans (FELP) guaranteed)</t>
  </si>
  <si>
    <t>Capital and NEV Measures</t>
  </si>
  <si>
    <t>Hyper-link - this will be hyper lick or expandable form to the data (the name refers to the worksheet with the data)</t>
  </si>
  <si>
    <t>h.  Securities purchased under agreement to resell</t>
  </si>
  <si>
    <t>Intangible/Goodwill Amortization</t>
  </si>
  <si>
    <r>
      <t xml:space="preserve">U.S. Banks and Credit Unions </t>
    </r>
    <r>
      <rPr>
        <b/>
        <i/>
        <sz val="10"/>
        <color indexed="10"/>
        <rFont val="Arial"/>
        <family val="2"/>
      </rPr>
      <t>(not reported as cash equivalents)</t>
    </r>
  </si>
  <si>
    <t>Taking into account possibility of OTTI gain in values - these sum could be different so we need a new code for FV</t>
  </si>
  <si>
    <t xml:space="preserve">Total Lines to Watch list Institutions and Other Parties </t>
  </si>
  <si>
    <t>Loan Participations</t>
  </si>
  <si>
    <t>Retained Earnings Acquired in Merger</t>
  </si>
  <si>
    <t>The retained earnings of an acquired credit union or of an integrated set of activities and assets calculated at the point of acquisition</t>
  </si>
  <si>
    <t>13  Committed/Irrevocable LOC</t>
  </si>
  <si>
    <t>17  Indemnification of Members/Securities Lent</t>
  </si>
  <si>
    <t>Investments in CUSOs - Wholly Owned or Influential Interest  (Equity Method)</t>
  </si>
  <si>
    <t>c.  Time Certificates</t>
  </si>
  <si>
    <t>i.  Nonmember Credit Union Deposits</t>
  </si>
  <si>
    <t>j.  Affiliate Deposits</t>
  </si>
  <si>
    <t>k.  Non-affiliate Deposits</t>
  </si>
  <si>
    <t>l.  Natural Person Deposits</t>
  </si>
  <si>
    <t>k.</t>
  </si>
  <si>
    <t>l.</t>
  </si>
  <si>
    <t xml:space="preserve">TOTAL </t>
  </si>
  <si>
    <t>5506A</t>
  </si>
  <si>
    <t>5544A</t>
  </si>
  <si>
    <t>5544B</t>
  </si>
  <si>
    <t>5544C</t>
  </si>
  <si>
    <t>New Acct Code</t>
  </si>
  <si>
    <t>New acct code</t>
  </si>
  <si>
    <t>6000a</t>
  </si>
  <si>
    <t>6000b</t>
  </si>
  <si>
    <t>6000c</t>
  </si>
  <si>
    <t>6000d</t>
  </si>
  <si>
    <t>6000e</t>
  </si>
  <si>
    <t>6001a</t>
  </si>
  <si>
    <t>6001b</t>
  </si>
  <si>
    <t>6001c</t>
  </si>
  <si>
    <t>6001d</t>
  </si>
  <si>
    <t>6001e</t>
  </si>
  <si>
    <t>6002a</t>
  </si>
  <si>
    <t>6003a</t>
  </si>
  <si>
    <t>6004a</t>
  </si>
  <si>
    <t>6005a</t>
  </si>
  <si>
    <t>6006a</t>
  </si>
  <si>
    <t>6007a</t>
  </si>
  <si>
    <t>6008a</t>
  </si>
  <si>
    <t>6009a</t>
  </si>
  <si>
    <t>6010a</t>
  </si>
  <si>
    <t>6011a</t>
  </si>
  <si>
    <t>6012a</t>
  </si>
  <si>
    <t>6013a</t>
  </si>
  <si>
    <t>6014a</t>
  </si>
  <si>
    <t>6015a</t>
  </si>
  <si>
    <t>6016a</t>
  </si>
  <si>
    <t>6017a</t>
  </si>
  <si>
    <t>6018a</t>
  </si>
  <si>
    <t>6019a</t>
  </si>
  <si>
    <t>6020a</t>
  </si>
  <si>
    <t>6021a</t>
  </si>
  <si>
    <t>6022a</t>
  </si>
  <si>
    <t>6023a</t>
  </si>
  <si>
    <t>6024a</t>
  </si>
  <si>
    <t>6025a</t>
  </si>
  <si>
    <t>6026a</t>
  </si>
  <si>
    <t>6027a</t>
  </si>
  <si>
    <t>6028a</t>
  </si>
  <si>
    <t>6029a</t>
  </si>
  <si>
    <t>6030a</t>
  </si>
  <si>
    <t>6031a</t>
  </si>
  <si>
    <t>6032a</t>
  </si>
  <si>
    <t>6033a</t>
  </si>
  <si>
    <t>6034a</t>
  </si>
  <si>
    <t>6035a</t>
  </si>
  <si>
    <t>6036a</t>
  </si>
  <si>
    <t>6036b</t>
  </si>
  <si>
    <t>6034b</t>
  </si>
  <si>
    <t>6030b</t>
  </si>
  <si>
    <t>6031b</t>
  </si>
  <si>
    <t>6032b</t>
  </si>
  <si>
    <t>6033b</t>
  </si>
  <si>
    <t>6002b</t>
  </si>
  <si>
    <t>6003b</t>
  </si>
  <si>
    <t>6004b</t>
  </si>
  <si>
    <t>6005b</t>
  </si>
  <si>
    <t>6006b</t>
  </si>
  <si>
    <t>6008b</t>
  </si>
  <si>
    <t>6009b</t>
  </si>
  <si>
    <t>6010b</t>
  </si>
  <si>
    <t>6011b</t>
  </si>
  <si>
    <t>6013b</t>
  </si>
  <si>
    <t>6014b</t>
  </si>
  <si>
    <t>6015b</t>
  </si>
  <si>
    <t>6016b</t>
  </si>
  <si>
    <t>6017b</t>
  </si>
  <si>
    <t>6018b</t>
  </si>
  <si>
    <t>6019b</t>
  </si>
  <si>
    <t>6020b</t>
  </si>
  <si>
    <t>6021b</t>
  </si>
  <si>
    <t>6022b</t>
  </si>
  <si>
    <t>6023b</t>
  </si>
  <si>
    <t>6024b</t>
  </si>
  <si>
    <t>6026b</t>
  </si>
  <si>
    <t>6027b</t>
  </si>
  <si>
    <t>6029b</t>
  </si>
  <si>
    <t>6002c</t>
  </si>
  <si>
    <t>6003c</t>
  </si>
  <si>
    <t>6004c</t>
  </si>
  <si>
    <t>6005c</t>
  </si>
  <si>
    <t>6006c</t>
  </si>
  <si>
    <t>6008c</t>
  </si>
  <si>
    <t>6009c</t>
  </si>
  <si>
    <t>6010c</t>
  </si>
  <si>
    <t>6011c</t>
  </si>
  <si>
    <t>6013c</t>
  </si>
  <si>
    <t>6014c</t>
  </si>
  <si>
    <t>6015c</t>
  </si>
  <si>
    <t>6016c</t>
  </si>
  <si>
    <t>6017c</t>
  </si>
  <si>
    <t>6018c</t>
  </si>
  <si>
    <t>6019c</t>
  </si>
  <si>
    <t>6020c</t>
  </si>
  <si>
    <t>6021c</t>
  </si>
  <si>
    <t>6022c</t>
  </si>
  <si>
    <t>6023c</t>
  </si>
  <si>
    <t>6024c</t>
  </si>
  <si>
    <t>6026c</t>
  </si>
  <si>
    <t>6027c</t>
  </si>
  <si>
    <t>6029c</t>
  </si>
  <si>
    <t>6030c</t>
  </si>
  <si>
    <t>6031c</t>
  </si>
  <si>
    <t>6032c</t>
  </si>
  <si>
    <t>6033c</t>
  </si>
  <si>
    <t>6034c</t>
  </si>
  <si>
    <t>6036c</t>
  </si>
  <si>
    <t>6002d</t>
  </si>
  <si>
    <t>6003d</t>
  </si>
  <si>
    <t>6004d</t>
  </si>
  <si>
    <t>6005d</t>
  </si>
  <si>
    <t>6006d</t>
  </si>
  <si>
    <t>6008d</t>
  </si>
  <si>
    <t>6009d</t>
  </si>
  <si>
    <t>6010d</t>
  </si>
  <si>
    <t>6011d</t>
  </si>
  <si>
    <t>6013d</t>
  </si>
  <si>
    <t>6014d</t>
  </si>
  <si>
    <t>6015d</t>
  </si>
  <si>
    <t>6016d</t>
  </si>
  <si>
    <t>6017d</t>
  </si>
  <si>
    <t>6018d</t>
  </si>
  <si>
    <t>6019d</t>
  </si>
  <si>
    <t>6020d</t>
  </si>
  <si>
    <t>6021d</t>
  </si>
  <si>
    <t>6022d</t>
  </si>
  <si>
    <t>6023d</t>
  </si>
  <si>
    <t>6024d</t>
  </si>
  <si>
    <t>6026d</t>
  </si>
  <si>
    <t>6027d</t>
  </si>
  <si>
    <t>6029d</t>
  </si>
  <si>
    <t>6030d</t>
  </si>
  <si>
    <t>6031d</t>
  </si>
  <si>
    <t>6032d</t>
  </si>
  <si>
    <t>6033d</t>
  </si>
  <si>
    <t>6034d</t>
  </si>
  <si>
    <t>6036d</t>
  </si>
  <si>
    <t>6002e</t>
  </si>
  <si>
    <t>6003e</t>
  </si>
  <si>
    <t>6004e</t>
  </si>
  <si>
    <t>6005e</t>
  </si>
  <si>
    <t>6006e</t>
  </si>
  <si>
    <t>6008e</t>
  </si>
  <si>
    <t>6009e</t>
  </si>
  <si>
    <t>6010e</t>
  </si>
  <si>
    <t>6011e</t>
  </si>
  <si>
    <t>6013e</t>
  </si>
  <si>
    <t>6014e</t>
  </si>
  <si>
    <t>6015e</t>
  </si>
  <si>
    <t>6016e</t>
  </si>
  <si>
    <t>6017e</t>
  </si>
  <si>
    <t>6018e</t>
  </si>
  <si>
    <t>6019e</t>
  </si>
  <si>
    <t>6020e</t>
  </si>
  <si>
    <t>6021e</t>
  </si>
  <si>
    <t>6022e</t>
  </si>
  <si>
    <t>6023e</t>
  </si>
  <si>
    <t>6024e</t>
  </si>
  <si>
    <t>6026e</t>
  </si>
  <si>
    <t>6027e</t>
  </si>
  <si>
    <t>6029e</t>
  </si>
  <si>
    <t>6030e</t>
  </si>
  <si>
    <t>6031e</t>
  </si>
  <si>
    <t>6032e</t>
  </si>
  <si>
    <t>6033e</t>
  </si>
  <si>
    <t>6034e</t>
  </si>
  <si>
    <t>6036e</t>
  </si>
  <si>
    <t xml:space="preserve">TOTAL TRADING INVESTMENTS </t>
  </si>
  <si>
    <t>TRADING Portfolio Averages</t>
  </si>
  <si>
    <t>6100a</t>
  </si>
  <si>
    <t>6101a</t>
  </si>
  <si>
    <t>6102a</t>
  </si>
  <si>
    <t>6103a</t>
  </si>
  <si>
    <t>6104a</t>
  </si>
  <si>
    <t>6106a</t>
  </si>
  <si>
    <t>6105a</t>
  </si>
  <si>
    <t>6108a</t>
  </si>
  <si>
    <t>6109a</t>
  </si>
  <si>
    <t>6110a</t>
  </si>
  <si>
    <t>6111a</t>
  </si>
  <si>
    <t>6113a</t>
  </si>
  <si>
    <t>6114a</t>
  </si>
  <si>
    <t>6115a</t>
  </si>
  <si>
    <t>6116a</t>
  </si>
  <si>
    <t>6117a</t>
  </si>
  <si>
    <t>6119a</t>
  </si>
  <si>
    <t>6118a</t>
  </si>
  <si>
    <t>6120a</t>
  </si>
  <si>
    <t>6121a</t>
  </si>
  <si>
    <t>6122a</t>
  </si>
  <si>
    <t>6123a</t>
  </si>
  <si>
    <t>6124a</t>
  </si>
  <si>
    <t>6126a</t>
  </si>
  <si>
    <t>6127a</t>
  </si>
  <si>
    <t>6129a</t>
  </si>
  <si>
    <t>6130a</t>
  </si>
  <si>
    <t>6132a</t>
  </si>
  <si>
    <t>6131a</t>
  </si>
  <si>
    <t>6133a</t>
  </si>
  <si>
    <t>6134a</t>
  </si>
  <si>
    <t>6136a</t>
  </si>
  <si>
    <t>6136b</t>
  </si>
  <si>
    <t>6100b</t>
  </si>
  <si>
    <t>6101b</t>
  </si>
  <si>
    <t>6102b</t>
  </si>
  <si>
    <t>6103b</t>
  </si>
  <si>
    <t>6104b</t>
  </si>
  <si>
    <t>6105b</t>
  </si>
  <si>
    <t>6106b</t>
  </si>
  <si>
    <t>6108b</t>
  </si>
  <si>
    <t>6109b</t>
  </si>
  <si>
    <t>6110b</t>
  </si>
  <si>
    <t>6111b</t>
  </si>
  <si>
    <t>6113b</t>
  </si>
  <si>
    <t>6114b</t>
  </si>
  <si>
    <t>6115b</t>
  </si>
  <si>
    <t>6116b</t>
  </si>
  <si>
    <t>6117b</t>
  </si>
  <si>
    <t>6118b</t>
  </si>
  <si>
    <t>6119b</t>
  </si>
  <si>
    <t>6120b</t>
  </si>
  <si>
    <t>6121b</t>
  </si>
  <si>
    <t>6122b</t>
  </si>
  <si>
    <t>6123b</t>
  </si>
  <si>
    <t>6124b</t>
  </si>
  <si>
    <t>6126b</t>
  </si>
  <si>
    <t>6127b</t>
  </si>
  <si>
    <t>6129b</t>
  </si>
  <si>
    <t>6130b</t>
  </si>
  <si>
    <t>6131b</t>
  </si>
  <si>
    <t>6132b</t>
  </si>
  <si>
    <t>6133b</t>
  </si>
  <si>
    <t>6134b</t>
  </si>
  <si>
    <t>6136c</t>
  </si>
  <si>
    <t>6100d</t>
  </si>
  <si>
    <t>6101d</t>
  </si>
  <si>
    <t>6102d</t>
  </si>
  <si>
    <t>6103d</t>
  </si>
  <si>
    <t>6104d</t>
  </si>
  <si>
    <t>6105d</t>
  </si>
  <si>
    <t>6106d</t>
  </si>
  <si>
    <t>6108d</t>
  </si>
  <si>
    <t>6109d</t>
  </si>
  <si>
    <t>6110d</t>
  </si>
  <si>
    <t>6111d</t>
  </si>
  <si>
    <t>6113d</t>
  </si>
  <si>
    <t>6114d</t>
  </si>
  <si>
    <t>6115d</t>
  </si>
  <si>
    <t>6116d</t>
  </si>
  <si>
    <t>6117d</t>
  </si>
  <si>
    <t>6118d</t>
  </si>
  <si>
    <t>6119d</t>
  </si>
  <si>
    <t>6120d</t>
  </si>
  <si>
    <t>6121d</t>
  </si>
  <si>
    <t>6122d</t>
  </si>
  <si>
    <t>6123d</t>
  </si>
  <si>
    <t>6124d</t>
  </si>
  <si>
    <t>6126d</t>
  </si>
  <si>
    <t>6127d</t>
  </si>
  <si>
    <t>6129d</t>
  </si>
  <si>
    <t>6130d</t>
  </si>
  <si>
    <t>6131d</t>
  </si>
  <si>
    <t>6132d</t>
  </si>
  <si>
    <t>6133d</t>
  </si>
  <si>
    <t>6134d</t>
  </si>
  <si>
    <t>6136d</t>
  </si>
  <si>
    <t>6107a</t>
  </si>
  <si>
    <t>6112a</t>
  </si>
  <si>
    <t>6125a</t>
  </si>
  <si>
    <t>6128a</t>
  </si>
  <si>
    <t>6135a</t>
  </si>
  <si>
    <t>6131c</t>
  </si>
  <si>
    <t>6130c</t>
  </si>
  <si>
    <t>6132c</t>
  </si>
  <si>
    <t>6133c</t>
  </si>
  <si>
    <t>6134c</t>
  </si>
  <si>
    <t>6129c</t>
  </si>
  <si>
    <t>6126c</t>
  </si>
  <si>
    <t>6127c</t>
  </si>
  <si>
    <t>6113c</t>
  </si>
  <si>
    <t>6114c</t>
  </si>
  <si>
    <t>6115c</t>
  </si>
  <si>
    <t>6116c</t>
  </si>
  <si>
    <t>6117c</t>
  </si>
  <si>
    <t>6118c</t>
  </si>
  <si>
    <t>6119c</t>
  </si>
  <si>
    <t>6120c</t>
  </si>
  <si>
    <t>6121c</t>
  </si>
  <si>
    <t>6122c</t>
  </si>
  <si>
    <t>6123c</t>
  </si>
  <si>
    <t>6124c</t>
  </si>
  <si>
    <t>6108c</t>
  </si>
  <si>
    <t>6109c</t>
  </si>
  <si>
    <t>6110c</t>
  </si>
  <si>
    <t>6111c</t>
  </si>
  <si>
    <t>6100c</t>
  </si>
  <si>
    <t>6101c</t>
  </si>
  <si>
    <t>6102c</t>
  </si>
  <si>
    <t>6103c</t>
  </si>
  <si>
    <t>6104c</t>
  </si>
  <si>
    <t>6105c</t>
  </si>
  <si>
    <t>6106c</t>
  </si>
  <si>
    <t>6100e</t>
  </si>
  <si>
    <t>6101e</t>
  </si>
  <si>
    <t>6102e</t>
  </si>
  <si>
    <t>6103e</t>
  </si>
  <si>
    <t>6104e</t>
  </si>
  <si>
    <t>6105e</t>
  </si>
  <si>
    <t>6106e</t>
  </si>
  <si>
    <t>6108e</t>
  </si>
  <si>
    <t>6109e</t>
  </si>
  <si>
    <t>6110e</t>
  </si>
  <si>
    <t>6111e</t>
  </si>
  <si>
    <t>6113e</t>
  </si>
  <si>
    <t>6114e</t>
  </si>
  <si>
    <t>6115e</t>
  </si>
  <si>
    <t>6116e</t>
  </si>
  <si>
    <t>6117e</t>
  </si>
  <si>
    <t>6118e</t>
  </si>
  <si>
    <t>6119e</t>
  </si>
  <si>
    <t>6120e</t>
  </si>
  <si>
    <t>6121e</t>
  </si>
  <si>
    <t>6122e</t>
  </si>
  <si>
    <t>6123e</t>
  </si>
  <si>
    <t>6124e</t>
  </si>
  <si>
    <t>6126e</t>
  </si>
  <si>
    <t>6127e</t>
  </si>
  <si>
    <t>6129e</t>
  </si>
  <si>
    <t>6130e</t>
  </si>
  <si>
    <t>6131e</t>
  </si>
  <si>
    <t>6132e</t>
  </si>
  <si>
    <t>6133e</t>
  </si>
  <si>
    <t>6134e</t>
  </si>
  <si>
    <t>6136e</t>
  </si>
  <si>
    <t>6235a</t>
  </si>
  <si>
    <t>6200a</t>
  </si>
  <si>
    <t>6201a</t>
  </si>
  <si>
    <t>6202a</t>
  </si>
  <si>
    <t>6203a</t>
  </si>
  <si>
    <t>6204a</t>
  </si>
  <si>
    <t>6205a</t>
  </si>
  <si>
    <t>6206a</t>
  </si>
  <si>
    <t>6207a</t>
  </si>
  <si>
    <t>6208a</t>
  </si>
  <si>
    <t>6209a</t>
  </si>
  <si>
    <t>6210a</t>
  </si>
  <si>
    <t>6211a</t>
  </si>
  <si>
    <t>6212a</t>
  </si>
  <si>
    <t>6213a</t>
  </si>
  <si>
    <t>6214a</t>
  </si>
  <si>
    <t>6215a</t>
  </si>
  <si>
    <t>6216a</t>
  </si>
  <si>
    <t>6217a</t>
  </si>
  <si>
    <t>6218a</t>
  </si>
  <si>
    <t>6219a</t>
  </si>
  <si>
    <t>6220a</t>
  </si>
  <si>
    <t>6221a</t>
  </si>
  <si>
    <t>6222a</t>
  </si>
  <si>
    <t>6223a</t>
  </si>
  <si>
    <t>6224a</t>
  </si>
  <si>
    <t>6225a</t>
  </si>
  <si>
    <t>6226a</t>
  </si>
  <si>
    <t>6227a</t>
  </si>
  <si>
    <t>6228a</t>
  </si>
  <si>
    <t>6229a</t>
  </si>
  <si>
    <t>6231a</t>
  </si>
  <si>
    <t>6230a</t>
  </si>
  <si>
    <t>6232a</t>
  </si>
  <si>
    <t>6233a</t>
  </si>
  <si>
    <t>6236a</t>
  </si>
  <si>
    <t>6234a</t>
  </si>
  <si>
    <t>6200b</t>
  </si>
  <si>
    <t>6201b</t>
  </si>
  <si>
    <t>6202b</t>
  </si>
  <si>
    <t>6203b</t>
  </si>
  <si>
    <t>6204b</t>
  </si>
  <si>
    <t>6205b</t>
  </si>
  <si>
    <t>6206b</t>
  </si>
  <si>
    <t>6208b</t>
  </si>
  <si>
    <t>6209b</t>
  </si>
  <si>
    <t>6210b</t>
  </si>
  <si>
    <t>6211b</t>
  </si>
  <si>
    <t>6213b</t>
  </si>
  <si>
    <t>6214b</t>
  </si>
  <si>
    <t>6215b</t>
  </si>
  <si>
    <t>6216b</t>
  </si>
  <si>
    <t>6217b</t>
  </si>
  <si>
    <t>6218b</t>
  </si>
  <si>
    <t>6219b</t>
  </si>
  <si>
    <t>6220b</t>
  </si>
  <si>
    <t>6221b</t>
  </si>
  <si>
    <t>6222b</t>
  </si>
  <si>
    <t>6223b</t>
  </si>
  <si>
    <t>6224b</t>
  </si>
  <si>
    <t>6226b</t>
  </si>
  <si>
    <t>6227b</t>
  </si>
  <si>
    <t>6229b</t>
  </si>
  <si>
    <t>6230b</t>
  </si>
  <si>
    <t>6231b</t>
  </si>
  <si>
    <t>6232b</t>
  </si>
  <si>
    <t>6233b</t>
  </si>
  <si>
    <t>6234b</t>
  </si>
  <si>
    <t>6236b</t>
  </si>
  <si>
    <t>6236c</t>
  </si>
  <si>
    <t>6232c</t>
  </si>
  <si>
    <t>6231c</t>
  </si>
  <si>
    <t>6230c</t>
  </si>
  <si>
    <t>6234c</t>
  </si>
  <si>
    <t>6233c</t>
  </si>
  <si>
    <t>6226c</t>
  </si>
  <si>
    <t>6227c</t>
  </si>
  <si>
    <t>6229c</t>
  </si>
  <si>
    <t>6200c</t>
  </si>
  <si>
    <t>6201c</t>
  </si>
  <si>
    <t>6202c</t>
  </si>
  <si>
    <t>6203c</t>
  </si>
  <si>
    <t>6204c</t>
  </si>
  <si>
    <t>6205c</t>
  </si>
  <si>
    <t>6206c</t>
  </si>
  <si>
    <t>6208c</t>
  </si>
  <si>
    <t>6209c</t>
  </si>
  <si>
    <t>6210c</t>
  </si>
  <si>
    <t>6211c</t>
  </si>
  <si>
    <t>6213c</t>
  </si>
  <si>
    <t>6214c</t>
  </si>
  <si>
    <t>6215c</t>
  </si>
  <si>
    <t>6216c</t>
  </si>
  <si>
    <t>6217c</t>
  </si>
  <si>
    <t>6218c</t>
  </si>
  <si>
    <t>6219c</t>
  </si>
  <si>
    <t>6220c</t>
  </si>
  <si>
    <t>6221c</t>
  </si>
  <si>
    <t>6222c</t>
  </si>
  <si>
    <t>6223c</t>
  </si>
  <si>
    <t>6224c</t>
  </si>
  <si>
    <t>6200d</t>
  </si>
  <si>
    <t>6201d</t>
  </si>
  <si>
    <t>6203d</t>
  </si>
  <si>
    <t>6202d</t>
  </si>
  <si>
    <t>6206d</t>
  </si>
  <si>
    <t>6204d</t>
  </si>
  <si>
    <t>6205d</t>
  </si>
  <si>
    <t>6208d</t>
  </si>
  <si>
    <t>6209d</t>
  </si>
  <si>
    <t>6210d</t>
  </si>
  <si>
    <t>6211d</t>
  </si>
  <si>
    <t>6213d</t>
  </si>
  <si>
    <t>6214d</t>
  </si>
  <si>
    <t>6215d</t>
  </si>
  <si>
    <t>6218d</t>
  </si>
  <si>
    <t>6216d</t>
  </si>
  <si>
    <t>6217d</t>
  </si>
  <si>
    <t>6219d</t>
  </si>
  <si>
    <t>6220d</t>
  </si>
  <si>
    <t>6222d</t>
  </si>
  <si>
    <t>6221d</t>
  </si>
  <si>
    <t>6223d</t>
  </si>
  <si>
    <t>6224d</t>
  </si>
  <si>
    <t>6226d</t>
  </si>
  <si>
    <t>6227d</t>
  </si>
  <si>
    <t>6229d</t>
  </si>
  <si>
    <t>6230d</t>
  </si>
  <si>
    <t>6231d</t>
  </si>
  <si>
    <t>6233d</t>
  </si>
  <si>
    <t>6232d</t>
  </si>
  <si>
    <t>6234d</t>
  </si>
  <si>
    <t>6236d</t>
  </si>
  <si>
    <t>6236e</t>
  </si>
  <si>
    <t>6230e</t>
  </si>
  <si>
    <t>6231e</t>
  </si>
  <si>
    <t>6232e</t>
  </si>
  <si>
    <t>6234e</t>
  </si>
  <si>
    <t>6233e</t>
  </si>
  <si>
    <t>6226e</t>
  </si>
  <si>
    <t>6227e</t>
  </si>
  <si>
    <t>6229e</t>
  </si>
  <si>
    <t>6200e</t>
  </si>
  <si>
    <t>6201e</t>
  </si>
  <si>
    <t>6202e</t>
  </si>
  <si>
    <t>6203e</t>
  </si>
  <si>
    <t>6205e</t>
  </si>
  <si>
    <t>6204e</t>
  </si>
  <si>
    <t>6206e</t>
  </si>
  <si>
    <t>6208e</t>
  </si>
  <si>
    <t>6209e</t>
  </si>
  <si>
    <t>6210e</t>
  </si>
  <si>
    <t>6211e</t>
  </si>
  <si>
    <t>6214e</t>
  </si>
  <si>
    <t>6213e</t>
  </si>
  <si>
    <t>6215e</t>
  </si>
  <si>
    <t>6216e</t>
  </si>
  <si>
    <t>6218e</t>
  </si>
  <si>
    <t>6217e</t>
  </si>
  <si>
    <t>6219e</t>
  </si>
  <si>
    <t>6220e</t>
  </si>
  <si>
    <t>6221e</t>
  </si>
  <si>
    <t>6222e</t>
  </si>
  <si>
    <t>6223e</t>
  </si>
  <si>
    <t>6224e</t>
  </si>
  <si>
    <t>Gain (Loss) on Disposition of Assets</t>
  </si>
  <si>
    <t>Gain (Loss) on Hedged Transactions</t>
  </si>
  <si>
    <t>Yes but the OTTI is what would make the difference.  Not folliwng premium/discount issue.</t>
  </si>
  <si>
    <t>[YA] - See separate spreadsheet I'm emailing to you.</t>
  </si>
  <si>
    <t>Gain (Loss) on Investments sales</t>
  </si>
  <si>
    <t>g.1</t>
  </si>
  <si>
    <t>g.2</t>
  </si>
  <si>
    <t>Loss on Investments - Other Than Temporary Impairment (OTTI)</t>
  </si>
  <si>
    <t>Total OTTI</t>
  </si>
  <si>
    <t>5321a</t>
  </si>
  <si>
    <t>5321b</t>
  </si>
  <si>
    <t>Less OTTI losses in Other Comprehensive Income (per GAAP)</t>
  </si>
  <si>
    <t xml:space="preserve">Asset Backed Securities </t>
  </si>
  <si>
    <t>1a.   Mortgage-Backed Securities (MBS) (not including Commercial MBS)</t>
  </si>
  <si>
    <t>1b.   Mortgage-Backed Securities (MBS) (not including Commercial MBS)</t>
  </si>
  <si>
    <t>DANA and EBA Information</t>
  </si>
  <si>
    <t xml:space="preserve">                                                        CUSO Information</t>
  </si>
  <si>
    <t xml:space="preserve">INDIVIDUAL INVESTMENT </t>
  </si>
  <si>
    <t>7.    Reverse Repo/Repo Transactions Qualifying for Netting</t>
  </si>
  <si>
    <t>8.    Limited Liquidity Securities</t>
  </si>
  <si>
    <t>9.  Total Secured Borrowing</t>
  </si>
  <si>
    <t>New - Only for Corporate Cus - must be able to enter 500 entries</t>
  </si>
  <si>
    <t>Ensure this cell displays with (  ) around input to indicate it is a contra asset account.</t>
  </si>
  <si>
    <t xml:space="preserve">Notes field.   Include a field were the credit union can add notes to the financial statement. </t>
  </si>
  <si>
    <t>Programming note:  Call Report Foms should allow for fields to be designated as numeric to text</t>
  </si>
  <si>
    <t>Programming Note:  Call Report instructionsfor each data input field  should be hyperlinked.</t>
  </si>
  <si>
    <t>CURRENT MONTH</t>
  </si>
  <si>
    <t>(insert or drop down month)</t>
  </si>
  <si>
    <t>ACH (Debit)</t>
  </si>
  <si>
    <t>Number of Debit Transactions</t>
  </si>
  <si>
    <t>$ Amount of Debit Transactions</t>
  </si>
  <si>
    <t>(calculate)</t>
  </si>
  <si>
    <t>Receipt</t>
  </si>
  <si>
    <t>ACH (Credit)</t>
  </si>
  <si>
    <t>Number of Credit Transactions</t>
  </si>
  <si>
    <t>$ Amount of Credit Transactions</t>
  </si>
  <si>
    <t>ACH (Totals)</t>
  </si>
  <si>
    <t>Total Number of Transactions</t>
  </si>
  <si>
    <t>Total $ Amount of Transactions</t>
  </si>
  <si>
    <t xml:space="preserve">No. of cus subscribed to Origination </t>
  </si>
  <si>
    <t xml:space="preserve">No. of cus subscribed to Receipt </t>
  </si>
  <si>
    <t xml:space="preserve">No. of cus subscribed to Settlement only </t>
  </si>
  <si>
    <t>ACH - IAT</t>
  </si>
  <si>
    <t xml:space="preserve">Number of Transactions </t>
  </si>
  <si>
    <t>$ Amount of Transactions</t>
  </si>
  <si>
    <t>Outgoing</t>
  </si>
  <si>
    <t>Incoming</t>
  </si>
  <si>
    <t>Funds Transfer</t>
  </si>
  <si>
    <t>Incoming Wires - Domestic</t>
  </si>
  <si>
    <t>Outgoing Wires - Domestic</t>
  </si>
  <si>
    <t>Incoming Wires - International</t>
  </si>
  <si>
    <t>Outgoing Wires - International</t>
  </si>
  <si>
    <t>Item Processing (Paper)</t>
  </si>
  <si>
    <t>Inclearings</t>
  </si>
  <si>
    <t>Return items - Inclearings</t>
  </si>
  <si>
    <t>Item Processing (Image Capture)</t>
  </si>
  <si>
    <t>Count</t>
  </si>
  <si>
    <t>Total $ Amount</t>
  </si>
  <si>
    <t>Settlement - Credit / Deposit</t>
  </si>
  <si>
    <t>No. of credit unions subscribed</t>
  </si>
  <si>
    <t>Settlement - Debit / Withdrawal</t>
  </si>
  <si>
    <t>Card Programs</t>
  </si>
  <si>
    <t>ATM Card Program</t>
  </si>
  <si>
    <t>Description / No. of Credit Unions</t>
  </si>
  <si>
    <t>(enter description)</t>
  </si>
  <si>
    <t>(enter no. of cus)</t>
  </si>
  <si>
    <t>Debit Card Program</t>
  </si>
  <si>
    <t>Other Card Program</t>
  </si>
  <si>
    <t>Driving ATM Terminals</t>
  </si>
  <si>
    <t>Suspicious Activity Report (SAR) Filings</t>
  </si>
  <si>
    <t>Current Month</t>
  </si>
  <si>
    <t>Year to Date</t>
  </si>
  <si>
    <t>Structuring</t>
  </si>
  <si>
    <t>Terrorist Financing</t>
  </si>
  <si>
    <t>Fraud</t>
  </si>
  <si>
    <t>Money Laundering</t>
  </si>
  <si>
    <t>Other Suspicious Activity</t>
  </si>
  <si>
    <t>CHANGES MADE:</t>
  </si>
  <si>
    <t>For trending purposes: Isolate current month, prior month, percent change in dollar amount of transactions, current year-to-date,  and prior year.</t>
  </si>
  <si>
    <t>Include drop down or field to enter current month and year.</t>
  </si>
  <si>
    <t>Add a % Change column- system generated (MAY BE MORE VALUABLE TO SHOW %CHANGE BETWEEN AN ANNUALIZED YTD and PRIOR YEAR?)</t>
  </si>
  <si>
    <t>Change ACH "Received" to ACH "Receipt" to match corporate terminology</t>
  </si>
  <si>
    <t>Isolate credit and debit transactions</t>
  </si>
  <si>
    <t>System calculate totals for debits and credits</t>
  </si>
  <si>
    <t>Track ACH IAT due to high risk</t>
  </si>
  <si>
    <t>Remove "Third Party" from Funds Transfer descriptions</t>
  </si>
  <si>
    <t>Isolate Domestic Incoming and Outgoing Wires</t>
  </si>
  <si>
    <t>Isolate International Incoming and Outgoing Wires</t>
  </si>
  <si>
    <t>Isolate Settlement Only services</t>
  </si>
  <si>
    <t>Item Processing</t>
  </si>
  <si>
    <t>Change "Electronic" to "Image Capture"</t>
  </si>
  <si>
    <t>Change "Check Processing" to "Item Processing" to match corporate terminology</t>
  </si>
  <si>
    <t>Isolate Inclearings, Return items - Inclearings, Deposit Services</t>
  </si>
  <si>
    <t>Isolate Settlement Credits, Debits and No. of credit unions utilizing each</t>
  </si>
  <si>
    <t>Added Card Section</t>
  </si>
  <si>
    <t>Added Suspicious Activity Report (SAR) Filings Section</t>
  </si>
  <si>
    <t xml:space="preserve">MUST BE RECEIVED BY XXXXX OF THE MONTH </t>
  </si>
  <si>
    <t>1 {text added by corporate}</t>
  </si>
  <si>
    <t>2{text added by corporate}</t>
  </si>
  <si>
    <t>3{text added by corporate}</t>
  </si>
  <si>
    <t>4 {text added by corporate}</t>
  </si>
  <si>
    <t>5 {text added by corporate}</t>
  </si>
  <si>
    <t>6 {text added by corporate}</t>
  </si>
  <si>
    <t>7 {text added by corporate}</t>
  </si>
  <si>
    <t>8 {text added by corporate}</t>
  </si>
  <si>
    <t>9 {text added by corporate}</t>
  </si>
  <si>
    <t>10 {text added by corporate}</t>
  </si>
  <si>
    <t>11 {text added by corporate}</t>
  </si>
  <si>
    <t>12 {text added by corporate}</t>
  </si>
  <si>
    <t>13 {text added by corporate}</t>
  </si>
  <si>
    <t>14 {text added by corporate}</t>
  </si>
  <si>
    <t>15 {text added by corporate}</t>
  </si>
  <si>
    <t>Current PAR Amount</t>
  </si>
  <si>
    <t>Origional PAR Amount</t>
  </si>
  <si>
    <t>Current Price</t>
  </si>
  <si>
    <t>Book Price</t>
  </si>
  <si>
    <t>Cash</t>
  </si>
  <si>
    <t>5343h</t>
  </si>
  <si>
    <t>5343i</t>
  </si>
  <si>
    <t>5343J</t>
  </si>
  <si>
    <t>5343k</t>
  </si>
  <si>
    <t>Effective WAL of Assets</t>
  </si>
  <si>
    <t>Effective WAL of Investments</t>
  </si>
  <si>
    <t>Effective WAL of Liabilities</t>
  </si>
  <si>
    <t>Effective WAL of Loans</t>
  </si>
  <si>
    <t>WAL and other regulatory data</t>
  </si>
  <si>
    <t>Reverse Repo/Repo Transactions Qualifying for Netting</t>
  </si>
  <si>
    <t>Limited Liquidity Securities</t>
  </si>
  <si>
    <t>Total Secured Borrowing</t>
  </si>
  <si>
    <t>5451a</t>
  </si>
  <si>
    <t>5452a</t>
  </si>
  <si>
    <r>
      <rPr>
        <strike/>
        <sz val="10"/>
        <color rgb="FFFF0000"/>
        <rFont val="Arial"/>
        <family val="2"/>
      </rPr>
      <t>5490 or</t>
    </r>
    <r>
      <rPr>
        <sz val="10"/>
        <color rgb="FFFF0000"/>
        <rFont val="Arial"/>
        <family val="2"/>
      </rPr>
      <t xml:space="preserve"> 5900</t>
    </r>
  </si>
  <si>
    <r>
      <t>This Month(</t>
    </r>
    <r>
      <rPr>
        <b/>
        <sz val="8"/>
        <rFont val="Arial"/>
        <family val="2"/>
      </rPr>
      <t>negative)</t>
    </r>
  </si>
  <si>
    <t>Accumulated Depreciation</t>
  </si>
  <si>
    <t>6405</t>
  </si>
  <si>
    <t>Adjusted Core Capital (used to calculate the leverge ratio which is adjusted core capital/MDANA)</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</si>
</sst>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4" formatCode="_(&quot;$&quot;* #,##0.00_);_(&quot;$&quot;* \(#,##0.00\);_(&quot;$&quot;* &quot;-&quot;??_);_(@_)"/>
    <numFmt numFmtId="43" formatCode="_(* #,##0.00_);_(* \(#,##0.00\);_(* &quot;-&quot;??_);_(@_)"/>
    <numFmt numFmtId="164" formatCode="0."/>
    <numFmt numFmtId="165" formatCode="mm/dd/yyyy"/>
    <numFmt numFmtId="166" formatCode="#,##0.000"/>
    <numFmt numFmtId="167" formatCode="_(* #,##0_);_(* \(#,##0\);_(* &quot;-&quot;??_);_(@_)"/>
    <numFmt numFmtId="168" formatCode="0_);\(0\)"/>
  </numFmts>
  <fonts count="86" x14ac:knownFonts="1">
    <font>
      <sz val="10"/>
      <name val="Arial"/>
    </font>
    <font>
      <b/>
      <sz val="10"/>
      <name val="Arial"/>
      <family val="2"/>
    </font>
    <font>
      <b/>
      <i/>
      <sz val="10"/>
      <name val="Arial"/>
      <family val="2"/>
    </font>
    <font>
      <sz val="10"/>
      <name val="Arial"/>
      <family val="2"/>
    </font>
    <font>
      <sz val="12"/>
      <name val="Arial"/>
      <family val="2"/>
    </font>
    <font>
      <b/>
      <i/>
      <sz val="12"/>
      <name val="Arial"/>
      <family val="2"/>
    </font>
    <font>
      <b/>
      <sz val="12"/>
      <name val="Arial"/>
      <family val="2"/>
    </font>
    <font>
      <b/>
      <sz val="12"/>
      <name val="Arial"/>
      <family val="2"/>
    </font>
    <font>
      <b/>
      <i/>
      <sz val="10"/>
      <name val="Arial"/>
      <family val="2"/>
    </font>
    <font>
      <b/>
      <sz val="10"/>
      <name val="Arial"/>
      <family val="2"/>
    </font>
    <font>
      <sz val="10"/>
      <color indexed="12"/>
      <name val="Arial"/>
      <family val="2"/>
    </font>
    <font>
      <sz val="10"/>
      <color indexed="8"/>
      <name val="Arial"/>
      <family val="2"/>
    </font>
    <font>
      <b/>
      <i/>
      <sz val="10"/>
      <color indexed="8"/>
      <name val="Arial"/>
      <family val="2"/>
    </font>
    <font>
      <b/>
      <sz val="10"/>
      <color indexed="8"/>
      <name val="Arial"/>
      <family val="2"/>
    </font>
    <font>
      <b/>
      <u/>
      <sz val="10"/>
      <name val="Arial"/>
      <family val="2"/>
    </font>
    <font>
      <sz val="10"/>
      <name val="Arial"/>
      <family val="2"/>
    </font>
    <font>
      <i/>
      <sz val="10"/>
      <name val="Arial"/>
      <family val="2"/>
    </font>
    <font>
      <sz val="11"/>
      <color indexed="8"/>
      <name val="Calibri"/>
      <family val="2"/>
    </font>
    <font>
      <sz val="11"/>
      <color indexed="9"/>
      <name val="Calibri"/>
      <family val="2"/>
    </font>
    <font>
      <sz val="11"/>
      <color indexed="20"/>
      <name val="Calibri"/>
      <family val="2"/>
    </font>
    <font>
      <b/>
      <sz val="11"/>
      <color indexed="10"/>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10"/>
      <name val="Calibri"/>
      <family val="2"/>
    </font>
    <font>
      <sz val="11"/>
      <color indexed="19"/>
      <name val="Calibri"/>
      <family val="2"/>
    </font>
    <font>
      <b/>
      <sz val="11"/>
      <color indexed="63"/>
      <name val="Calibri"/>
      <family val="2"/>
    </font>
    <font>
      <b/>
      <sz val="18"/>
      <color indexed="62"/>
      <name val="Cambria"/>
      <family val="2"/>
    </font>
    <font>
      <b/>
      <sz val="11"/>
      <color indexed="8"/>
      <name val="Calibri"/>
      <family val="2"/>
    </font>
    <font>
      <sz val="11"/>
      <color indexed="10"/>
      <name val="Calibri"/>
      <family val="2"/>
    </font>
    <font>
      <b/>
      <sz val="18"/>
      <name val="Arial"/>
      <family val="2"/>
    </font>
    <font>
      <sz val="8"/>
      <name val="Arial"/>
      <family val="2"/>
    </font>
    <font>
      <sz val="10"/>
      <color indexed="10"/>
      <name val="Arial"/>
      <family val="2"/>
    </font>
    <font>
      <b/>
      <sz val="9"/>
      <color indexed="81"/>
      <name val="Tahoma"/>
      <family val="2"/>
    </font>
    <font>
      <sz val="9"/>
      <color indexed="81"/>
      <name val="Tahoma"/>
      <family val="2"/>
    </font>
    <font>
      <b/>
      <sz val="14"/>
      <name val="Arial"/>
      <family val="2"/>
    </font>
    <font>
      <sz val="14"/>
      <name val="Arial"/>
      <family val="2"/>
    </font>
    <font>
      <sz val="10"/>
      <name val="Calibri"/>
      <family val="2"/>
    </font>
    <font>
      <sz val="24"/>
      <name val="Arial Black"/>
      <family val="2"/>
    </font>
    <font>
      <sz val="6"/>
      <name val="Arial"/>
      <family val="2"/>
    </font>
    <font>
      <u/>
      <sz val="10"/>
      <name val="Arial"/>
      <family val="2"/>
    </font>
    <font>
      <strike/>
      <sz val="10"/>
      <name val="Arial"/>
      <family val="2"/>
    </font>
    <font>
      <b/>
      <i/>
      <strike/>
      <sz val="10"/>
      <name val="Arial"/>
      <family val="2"/>
    </font>
    <font>
      <b/>
      <strike/>
      <sz val="10"/>
      <name val="Arial"/>
      <family val="2"/>
    </font>
    <font>
      <b/>
      <strike/>
      <sz val="12"/>
      <name val="Arial"/>
      <family val="2"/>
    </font>
    <font>
      <b/>
      <sz val="10"/>
      <color indexed="30"/>
      <name val="Arial"/>
      <family val="2"/>
    </font>
    <font>
      <b/>
      <i/>
      <sz val="10"/>
      <color indexed="10"/>
      <name val="Arial"/>
      <family val="2"/>
    </font>
    <font>
      <b/>
      <u/>
      <sz val="14"/>
      <name val="Arial"/>
      <family val="2"/>
    </font>
    <font>
      <i/>
      <sz val="10"/>
      <color indexed="8"/>
      <name val="Arial"/>
      <family val="2"/>
    </font>
    <font>
      <b/>
      <i/>
      <u/>
      <sz val="10"/>
      <name val="Arial"/>
      <family val="2"/>
    </font>
    <font>
      <b/>
      <u/>
      <sz val="10"/>
      <color indexed="30"/>
      <name val="Arial"/>
      <family val="2"/>
    </font>
    <font>
      <b/>
      <i/>
      <u/>
      <sz val="10"/>
      <color indexed="30"/>
      <name val="Arial"/>
      <family val="2"/>
    </font>
    <font>
      <b/>
      <u/>
      <sz val="12"/>
      <name val="Arial"/>
      <family val="2"/>
    </font>
    <font>
      <sz val="10"/>
      <color rgb="FFFF0000"/>
      <name val="Arial"/>
      <family val="2"/>
    </font>
    <font>
      <sz val="10"/>
      <color theme="1"/>
      <name val="Arial"/>
      <family val="2"/>
    </font>
    <font>
      <sz val="11"/>
      <color theme="1"/>
      <name val="Arial"/>
      <family val="2"/>
    </font>
    <font>
      <b/>
      <sz val="8"/>
      <color theme="1"/>
      <name val="Arial"/>
      <family val="2"/>
    </font>
    <font>
      <sz val="8"/>
      <color theme="1"/>
      <name val="Arial"/>
      <family val="2"/>
    </font>
    <font>
      <sz val="8"/>
      <color rgb="FFFF0000"/>
      <name val="Arial"/>
      <family val="2"/>
    </font>
    <font>
      <sz val="11"/>
      <color rgb="FFFF0000"/>
      <name val="Arial"/>
      <family val="2"/>
    </font>
    <font>
      <b/>
      <sz val="10"/>
      <color rgb="FFFF0000"/>
      <name val="Arial"/>
      <family val="2"/>
    </font>
    <font>
      <b/>
      <sz val="12"/>
      <color theme="1"/>
      <name val="Arial"/>
      <family val="2"/>
    </font>
    <font>
      <sz val="6"/>
      <color theme="1"/>
      <name val="Arial"/>
      <family val="2"/>
    </font>
    <font>
      <b/>
      <sz val="10"/>
      <color rgb="FF0070C0"/>
      <name val="Arial"/>
      <family val="2"/>
    </font>
    <font>
      <b/>
      <i/>
      <sz val="10"/>
      <color rgb="FF0070C0"/>
      <name val="Arial"/>
      <family val="2"/>
    </font>
    <font>
      <b/>
      <sz val="8"/>
      <color rgb="FF0070C0"/>
      <name val="Arial"/>
      <family val="2"/>
    </font>
    <font>
      <sz val="10"/>
      <color theme="1" tint="0.14999847407452621"/>
      <name val="Arial"/>
      <family val="2"/>
    </font>
    <font>
      <sz val="10"/>
      <color rgb="FF0070C0"/>
      <name val="Arial"/>
      <family val="2"/>
    </font>
    <font>
      <b/>
      <u/>
      <sz val="10"/>
      <color rgb="FFFF0000"/>
      <name val="Arial"/>
      <family val="2"/>
    </font>
    <font>
      <u/>
      <sz val="10"/>
      <color rgb="FFFF0000"/>
      <name val="Arial"/>
      <family val="2"/>
    </font>
    <font>
      <sz val="12"/>
      <color rgb="FFFF0000"/>
      <name val="Arial"/>
      <family val="2"/>
    </font>
    <font>
      <b/>
      <sz val="8"/>
      <name val="Arial"/>
      <family val="2"/>
    </font>
    <font>
      <sz val="10"/>
      <name val="Arial"/>
    </font>
    <font>
      <i/>
      <u/>
      <sz val="10"/>
      <color theme="4" tint="-0.249977111117893"/>
      <name val="Arial"/>
      <family val="2"/>
    </font>
    <font>
      <i/>
      <u/>
      <sz val="10"/>
      <name val="Arial"/>
      <family val="2"/>
    </font>
    <font>
      <i/>
      <sz val="10"/>
      <color theme="4" tint="-0.249977111117893"/>
      <name val="Arial"/>
      <family val="2"/>
    </font>
    <font>
      <i/>
      <sz val="10"/>
      <color rgb="FFFF0000"/>
      <name val="Arial"/>
      <family val="2"/>
    </font>
    <font>
      <b/>
      <i/>
      <sz val="10"/>
      <color rgb="FFFF0000"/>
      <name val="Arial"/>
      <family val="2"/>
    </font>
    <font>
      <sz val="10"/>
      <color rgb="FF00B050"/>
      <name val="Arial"/>
      <family val="2"/>
    </font>
    <font>
      <b/>
      <sz val="10"/>
      <color rgb="FF00B050"/>
      <name val="Arial"/>
      <family val="2"/>
    </font>
    <font>
      <b/>
      <u/>
      <sz val="10"/>
      <color indexed="8"/>
      <name val="Arial"/>
      <family val="2"/>
    </font>
    <font>
      <strike/>
      <sz val="10"/>
      <color rgb="FFFF0000"/>
      <name val="Arial"/>
      <family val="2"/>
    </font>
  </fonts>
  <fills count="33">
    <fill>
      <patternFill patternType="none"/>
    </fill>
    <fill>
      <patternFill patternType="gray125"/>
    </fill>
    <fill>
      <patternFill patternType="solid">
        <fgColor indexed="44"/>
      </patternFill>
    </fill>
    <fill>
      <patternFill patternType="solid">
        <fgColor indexed="29"/>
      </patternFill>
    </fill>
    <fill>
      <patternFill patternType="solid">
        <fgColor indexed="26"/>
      </patternFill>
    </fill>
    <fill>
      <patternFill patternType="solid">
        <fgColor indexed="22"/>
      </patternFill>
    </fill>
    <fill>
      <patternFill patternType="solid">
        <fgColor indexed="27"/>
      </patternFill>
    </fill>
    <fill>
      <patternFill patternType="solid">
        <fgColor indexed="43"/>
      </patternFill>
    </fill>
    <fill>
      <patternFill patternType="solid">
        <fgColor indexed="45"/>
      </patternFill>
    </fill>
    <fill>
      <patternFill patternType="solid">
        <fgColor indexed="53"/>
      </patternFill>
    </fill>
    <fill>
      <patternFill patternType="solid">
        <fgColor indexed="51"/>
      </patternFill>
    </fill>
    <fill>
      <patternFill patternType="solid">
        <fgColor indexed="56"/>
      </patternFill>
    </fill>
    <fill>
      <patternFill patternType="solid">
        <fgColor indexed="54"/>
      </patternFill>
    </fill>
    <fill>
      <patternFill patternType="solid">
        <fgColor indexed="49"/>
      </patternFill>
    </fill>
    <fill>
      <patternFill patternType="solid">
        <fgColor indexed="10"/>
      </patternFill>
    </fill>
    <fill>
      <patternFill patternType="solid">
        <fgColor indexed="46"/>
      </patternFill>
    </fill>
    <fill>
      <patternFill patternType="solid">
        <fgColor indexed="9"/>
      </patternFill>
    </fill>
    <fill>
      <patternFill patternType="solid">
        <fgColor indexed="55"/>
      </patternFill>
    </fill>
    <fill>
      <patternFill patternType="solid">
        <fgColor indexed="22"/>
        <bgColor indexed="64"/>
      </patternFill>
    </fill>
    <fill>
      <patternFill patternType="solid">
        <fgColor theme="1" tint="0.499984740745262"/>
        <bgColor indexed="64"/>
      </patternFill>
    </fill>
    <fill>
      <patternFill patternType="solid">
        <fgColor rgb="FFFFFF00"/>
        <bgColor indexed="64"/>
      </patternFill>
    </fill>
    <fill>
      <patternFill patternType="solid">
        <fgColor theme="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0000"/>
        <bgColor indexed="64"/>
      </patternFill>
    </fill>
    <fill>
      <patternFill patternType="solid">
        <fgColor rgb="FF92D050"/>
        <bgColor indexed="64"/>
      </patternFill>
    </fill>
    <fill>
      <patternFill patternType="solid">
        <fgColor theme="9" tint="-0.249977111117893"/>
        <bgColor indexed="64"/>
      </patternFill>
    </fill>
    <fill>
      <patternFill patternType="solid">
        <fgColor theme="1" tint="4.9989318521683403E-2"/>
        <bgColor indexed="64"/>
      </patternFill>
    </fill>
    <fill>
      <patternFill patternType="solid">
        <fgColor theme="0" tint="-0.34998626667073579"/>
        <bgColor indexed="64"/>
      </patternFill>
    </fill>
    <fill>
      <patternFill patternType="solid">
        <fgColor theme="5" tint="0.59999389629810485"/>
        <bgColor indexed="64"/>
      </patternFill>
    </fill>
    <fill>
      <patternFill patternType="solid">
        <fgColor theme="0" tint="-4.9989318521683403E-2"/>
        <bgColor indexed="64"/>
      </patternFill>
    </fill>
    <fill>
      <patternFill patternType="solid">
        <fgColor theme="9" tint="0.59999389629810485"/>
        <bgColor indexed="64"/>
      </patternFill>
    </fill>
    <fill>
      <patternFill patternType="solid">
        <fgColor theme="1" tint="0.14999847407452621"/>
        <bgColor indexed="64"/>
      </patternFill>
    </fill>
  </fills>
  <borders count="46">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medium">
        <color indexed="64"/>
      </right>
      <top style="thin">
        <color indexed="64"/>
      </top>
      <bottom style="medium">
        <color indexed="64"/>
      </bottom>
      <diagonal/>
    </border>
    <border>
      <left style="thin">
        <color indexed="64"/>
      </left>
      <right/>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rgb="FFFF0000"/>
      </left>
      <right style="thin">
        <color indexed="64"/>
      </right>
      <top style="thin">
        <color indexed="64"/>
      </top>
      <bottom style="thin">
        <color indexed="64"/>
      </bottom>
      <diagonal/>
    </border>
    <border>
      <left style="thin">
        <color rgb="FFFF0000"/>
      </left>
      <right style="thin">
        <color indexed="64"/>
      </right>
      <top style="thin">
        <color indexed="64"/>
      </top>
      <bottom style="thin">
        <color rgb="FFFF0000"/>
      </bottom>
      <diagonal/>
    </border>
    <border>
      <left style="thin">
        <color indexed="64"/>
      </left>
      <right style="thin">
        <color indexed="64"/>
      </right>
      <top style="thin">
        <color indexed="64"/>
      </top>
      <bottom style="thin">
        <color rgb="FFFF0000"/>
      </bottom>
      <diagonal/>
    </border>
    <border>
      <left style="thin">
        <color indexed="64"/>
      </left>
      <right style="thin">
        <color rgb="FFFF0000"/>
      </right>
      <top style="thin">
        <color indexed="64"/>
      </top>
      <bottom style="thin">
        <color indexed="64"/>
      </bottom>
      <diagonal/>
    </border>
    <border>
      <left style="thin">
        <color indexed="64"/>
      </left>
      <right style="thin">
        <color rgb="FFFF0000"/>
      </right>
      <top style="thin">
        <color indexed="64"/>
      </top>
      <bottom style="thin">
        <color rgb="FFFF0000"/>
      </bottom>
      <diagonal/>
    </border>
    <border>
      <left style="thin">
        <color rgb="FFFF0000"/>
      </left>
      <right style="thin">
        <color indexed="64"/>
      </right>
      <top style="thin">
        <color rgb="FFFF0000"/>
      </top>
      <bottom style="thin">
        <color indexed="64"/>
      </bottom>
      <diagonal/>
    </border>
    <border>
      <left style="thin">
        <color indexed="64"/>
      </left>
      <right style="thin">
        <color indexed="64"/>
      </right>
      <top style="thin">
        <color rgb="FFFF0000"/>
      </top>
      <bottom style="thin">
        <color indexed="64"/>
      </bottom>
      <diagonal/>
    </border>
    <border>
      <left style="thin">
        <color indexed="64"/>
      </left>
      <right style="thin">
        <color rgb="FFFF0000"/>
      </right>
      <top style="thin">
        <color rgb="FFFF0000"/>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s>
  <cellStyleXfs count="48">
    <xf numFmtId="0" fontId="0" fillId="0" borderId="0"/>
    <xf numFmtId="0" fontId="17" fillId="2" borderId="0" applyNumberFormat="0" applyBorder="0" applyAlignment="0" applyProtection="0"/>
    <xf numFmtId="0" fontId="17" fillId="3" borderId="0" applyNumberFormat="0" applyBorder="0" applyAlignment="0" applyProtection="0"/>
    <xf numFmtId="0" fontId="17" fillId="4" borderId="0" applyNumberFormat="0" applyBorder="0" applyAlignment="0" applyProtection="0"/>
    <xf numFmtId="0" fontId="17" fillId="5" borderId="0" applyNumberFormat="0" applyBorder="0" applyAlignment="0" applyProtection="0"/>
    <xf numFmtId="0" fontId="17" fillId="6" borderId="0" applyNumberFormat="0" applyBorder="0" applyAlignment="0" applyProtection="0"/>
    <xf numFmtId="0" fontId="17" fillId="4" borderId="0" applyNumberFormat="0" applyBorder="0" applyAlignment="0" applyProtection="0"/>
    <xf numFmtId="0" fontId="17" fillId="6" borderId="0" applyNumberFormat="0" applyBorder="0" applyAlignment="0" applyProtection="0"/>
    <xf numFmtId="0" fontId="17" fillId="3" borderId="0" applyNumberFormat="0" applyBorder="0" applyAlignment="0" applyProtection="0"/>
    <xf numFmtId="0" fontId="17" fillId="7" borderId="0" applyNumberFormat="0" applyBorder="0" applyAlignment="0" applyProtection="0"/>
    <xf numFmtId="0" fontId="17" fillId="8" borderId="0" applyNumberFormat="0" applyBorder="0" applyAlignment="0" applyProtection="0"/>
    <xf numFmtId="0" fontId="17" fillId="6" borderId="0" applyNumberFormat="0" applyBorder="0" applyAlignment="0" applyProtection="0"/>
    <xf numFmtId="0" fontId="17" fillId="4" borderId="0" applyNumberFormat="0" applyBorder="0" applyAlignment="0" applyProtection="0"/>
    <xf numFmtId="0" fontId="18" fillId="6"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18" fillId="8" borderId="0" applyNumberFormat="0" applyBorder="0" applyAlignment="0" applyProtection="0"/>
    <xf numFmtId="0" fontId="18" fillId="6" borderId="0" applyNumberFormat="0" applyBorder="0" applyAlignment="0" applyProtection="0"/>
    <xf numFmtId="0" fontId="18" fillId="3" borderId="0" applyNumberFormat="0" applyBorder="0" applyAlignment="0" applyProtection="0"/>
    <xf numFmtId="0" fontId="18" fillId="11"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18" fillId="12"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19" fillId="15" borderId="0" applyNumberFormat="0" applyBorder="0" applyAlignment="0" applyProtection="0"/>
    <xf numFmtId="0" fontId="20" fillId="16" borderId="1" applyNumberFormat="0" applyAlignment="0" applyProtection="0"/>
    <xf numFmtId="0" fontId="21" fillId="17" borderId="2" applyNumberFormat="0" applyAlignment="0" applyProtection="0"/>
    <xf numFmtId="43" fontId="3" fillId="0" borderId="0" applyFont="0" applyFill="0" applyBorder="0" applyAlignment="0" applyProtection="0"/>
    <xf numFmtId="0" fontId="22" fillId="0" borderId="0" applyNumberFormat="0" applyFill="0" applyBorder="0" applyAlignment="0" applyProtection="0"/>
    <xf numFmtId="0" fontId="23" fillId="6" borderId="0" applyNumberFormat="0" applyBorder="0" applyAlignment="0" applyProtection="0"/>
    <xf numFmtId="0" fontId="24" fillId="0" borderId="3" applyNumberFormat="0" applyFill="0" applyAlignment="0" applyProtection="0"/>
    <xf numFmtId="0" fontId="25" fillId="0" borderId="4" applyNumberFormat="0" applyFill="0" applyAlignment="0" applyProtection="0"/>
    <xf numFmtId="0" fontId="26" fillId="0" borderId="5" applyNumberFormat="0" applyFill="0" applyAlignment="0" applyProtection="0"/>
    <xf numFmtId="0" fontId="26" fillId="0" borderId="0" applyNumberFormat="0" applyFill="0" applyBorder="0" applyAlignment="0" applyProtection="0"/>
    <xf numFmtId="0" fontId="27" fillId="7" borderId="1" applyNumberFormat="0" applyAlignment="0" applyProtection="0"/>
    <xf numFmtId="0" fontId="28" fillId="0" borderId="6" applyNumberFormat="0" applyFill="0" applyAlignment="0" applyProtection="0"/>
    <xf numFmtId="0" fontId="29" fillId="7" borderId="0" applyNumberFormat="0" applyBorder="0" applyAlignment="0" applyProtection="0"/>
    <xf numFmtId="0" fontId="3" fillId="0" borderId="0"/>
    <xf numFmtId="0" fontId="15" fillId="4" borderId="7" applyNumberFormat="0" applyFont="0" applyAlignment="0" applyProtection="0"/>
    <xf numFmtId="0" fontId="30" fillId="16" borderId="8" applyNumberFormat="0" applyAlignment="0" applyProtection="0"/>
    <xf numFmtId="9" fontId="3" fillId="0" borderId="0" applyFont="0" applyFill="0" applyBorder="0" applyAlignment="0" applyProtection="0"/>
    <xf numFmtId="0" fontId="31" fillId="0" borderId="0" applyNumberFormat="0" applyFill="0" applyBorder="0" applyAlignment="0" applyProtection="0"/>
    <xf numFmtId="0" fontId="32" fillId="0" borderId="9" applyNumberFormat="0" applyFill="0" applyAlignment="0" applyProtection="0"/>
    <xf numFmtId="0" fontId="33" fillId="0" borderId="0" applyNumberForma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0" fontId="76" fillId="0" borderId="0"/>
  </cellStyleXfs>
  <cellXfs count="778">
    <xf numFmtId="0" fontId="0" fillId="0" borderId="0" xfId="0"/>
    <xf numFmtId="0" fontId="3" fillId="0" borderId="0" xfId="0" applyFont="1"/>
    <xf numFmtId="164" fontId="0" fillId="0" borderId="0" xfId="0" applyNumberFormat="1"/>
    <xf numFmtId="0" fontId="0" fillId="0" borderId="0" xfId="0" applyAlignment="1">
      <alignment horizontal="center"/>
    </xf>
    <xf numFmtId="164" fontId="4" fillId="0" borderId="0" xfId="0" applyNumberFormat="1" applyFont="1"/>
    <xf numFmtId="0" fontId="0" fillId="0" borderId="0" xfId="0" applyAlignment="1"/>
    <xf numFmtId="164" fontId="3" fillId="0" borderId="0" xfId="0" applyNumberFormat="1" applyFont="1"/>
    <xf numFmtId="0" fontId="0" fillId="0" borderId="0" xfId="0" applyFill="1"/>
    <xf numFmtId="0" fontId="1" fillId="0" borderId="0" xfId="0" applyFont="1"/>
    <xf numFmtId="164" fontId="5" fillId="0" borderId="0" xfId="0" applyNumberFormat="1" applyFont="1"/>
    <xf numFmtId="164" fontId="2" fillId="0" borderId="0" xfId="0" applyNumberFormat="1" applyFont="1"/>
    <xf numFmtId="164" fontId="1" fillId="0" borderId="0" xfId="0" applyNumberFormat="1" applyFont="1"/>
    <xf numFmtId="164" fontId="6" fillId="0" borderId="0" xfId="0" applyNumberFormat="1" applyFont="1"/>
    <xf numFmtId="0" fontId="1" fillId="0" borderId="0" xfId="0" applyFont="1" applyAlignment="1">
      <alignment horizontal="center"/>
    </xf>
    <xf numFmtId="164" fontId="0" fillId="0" borderId="0" xfId="0" applyNumberFormat="1" applyFill="1"/>
    <xf numFmtId="0" fontId="0" fillId="0" borderId="0" xfId="0" applyFill="1" applyProtection="1"/>
    <xf numFmtId="0" fontId="3" fillId="0" borderId="0" xfId="0" applyFont="1" applyFill="1" applyProtection="1"/>
    <xf numFmtId="164" fontId="3" fillId="0" borderId="0" xfId="0" applyNumberFormat="1" applyFont="1" applyFill="1"/>
    <xf numFmtId="0" fontId="3" fillId="0" borderId="0" xfId="0" applyFont="1" applyFill="1"/>
    <xf numFmtId="164" fontId="0" fillId="0" borderId="0" xfId="0" applyNumberFormat="1" applyProtection="1"/>
    <xf numFmtId="0" fontId="0" fillId="0" borderId="0" xfId="0" applyProtection="1"/>
    <xf numFmtId="0" fontId="0" fillId="0" borderId="0" xfId="0" applyAlignment="1" applyProtection="1">
      <alignment horizontal="center"/>
    </xf>
    <xf numFmtId="0" fontId="3" fillId="0" borderId="0" xfId="0" applyFont="1" applyAlignment="1" applyProtection="1">
      <alignment horizontal="center"/>
    </xf>
    <xf numFmtId="0" fontId="0" fillId="0" borderId="0" xfId="0" applyBorder="1" applyProtection="1"/>
    <xf numFmtId="164" fontId="0" fillId="0" borderId="0" xfId="0" applyNumberFormat="1" applyFill="1" applyProtection="1"/>
    <xf numFmtId="0" fontId="0" fillId="0" borderId="0" xfId="0" applyAlignment="1">
      <alignment wrapText="1"/>
    </xf>
    <xf numFmtId="0" fontId="8" fillId="0" borderId="0" xfId="0" applyFont="1"/>
    <xf numFmtId="0" fontId="9" fillId="0" borderId="0" xfId="0" applyFont="1"/>
    <xf numFmtId="0" fontId="9" fillId="0" borderId="0" xfId="0" applyFont="1" applyProtection="1"/>
    <xf numFmtId="0" fontId="3" fillId="0" borderId="0" xfId="0" applyFont="1" applyProtection="1"/>
    <xf numFmtId="164" fontId="3" fillId="0" borderId="0" xfId="0" applyNumberFormat="1" applyFont="1" applyProtection="1"/>
    <xf numFmtId="164" fontId="3" fillId="0" borderId="0" xfId="0" applyNumberFormat="1" applyFont="1" applyFill="1" applyProtection="1"/>
    <xf numFmtId="164" fontId="9" fillId="0" borderId="0" xfId="0" applyNumberFormat="1" applyFont="1"/>
    <xf numFmtId="164" fontId="9" fillId="0" borderId="0" xfId="0" applyNumberFormat="1" applyFont="1" applyProtection="1"/>
    <xf numFmtId="0" fontId="7" fillId="0" borderId="0" xfId="0" applyFont="1" applyProtection="1"/>
    <xf numFmtId="164" fontId="2" fillId="0" borderId="0" xfId="0" applyNumberFormat="1" applyFont="1" applyAlignment="1">
      <alignment horizontal="centerContinuous" wrapText="1"/>
    </xf>
    <xf numFmtId="164" fontId="1" fillId="0" borderId="0" xfId="0" applyNumberFormat="1" applyFont="1" applyAlignment="1">
      <alignment horizontal="centerContinuous" wrapText="1"/>
    </xf>
    <xf numFmtId="0" fontId="3" fillId="0" borderId="0" xfId="0" applyFont="1" applyAlignment="1">
      <alignment horizontal="center"/>
    </xf>
    <xf numFmtId="0" fontId="11" fillId="0" borderId="0" xfId="0" applyFont="1"/>
    <xf numFmtId="164" fontId="10" fillId="0" borderId="0" xfId="0" applyNumberFormat="1" applyFont="1"/>
    <xf numFmtId="164" fontId="11" fillId="0" borderId="0" xfId="0" applyNumberFormat="1" applyFont="1" applyFill="1"/>
    <xf numFmtId="0" fontId="11" fillId="0" borderId="0" xfId="0" applyFont="1" applyFill="1"/>
    <xf numFmtId="164" fontId="11" fillId="0" borderId="0" xfId="0" applyNumberFormat="1" applyFont="1"/>
    <xf numFmtId="164" fontId="11" fillId="0" borderId="0" xfId="0" applyNumberFormat="1" applyFont="1" applyProtection="1"/>
    <xf numFmtId="0" fontId="11" fillId="0" borderId="0" xfId="0" applyFont="1" applyFill="1" applyProtection="1"/>
    <xf numFmtId="0" fontId="11" fillId="0" borderId="0" xfId="0" applyFont="1" applyProtection="1"/>
    <xf numFmtId="0" fontId="9" fillId="0" borderId="0" xfId="0" applyFont="1" applyAlignment="1">
      <alignment horizontal="left"/>
    </xf>
    <xf numFmtId="37" fontId="0" fillId="0" borderId="0" xfId="0" applyNumberFormat="1"/>
    <xf numFmtId="37" fontId="1" fillId="0" borderId="0" xfId="0" applyNumberFormat="1" applyFont="1" applyAlignment="1">
      <alignment horizontal="right"/>
    </xf>
    <xf numFmtId="38" fontId="0" fillId="0" borderId="0" xfId="0" applyNumberFormat="1" applyProtection="1"/>
    <xf numFmtId="0" fontId="11" fillId="0" borderId="0" xfId="0" applyFont="1" applyAlignment="1">
      <alignment vertical="top" wrapText="1"/>
    </xf>
    <xf numFmtId="0" fontId="0" fillId="0" borderId="0" xfId="0" applyAlignment="1">
      <alignment vertical="top"/>
    </xf>
    <xf numFmtId="0" fontId="3" fillId="0" borderId="0" xfId="0" applyFont="1" applyFill="1" applyAlignment="1" applyProtection="1">
      <alignment vertical="top" wrapText="1"/>
    </xf>
    <xf numFmtId="0" fontId="3" fillId="0" borderId="0" xfId="0" applyFont="1" applyAlignment="1" applyProtection="1">
      <alignment vertical="top"/>
    </xf>
    <xf numFmtId="0" fontId="3" fillId="0" borderId="0" xfId="0" applyFont="1" applyAlignment="1">
      <alignment wrapText="1"/>
    </xf>
    <xf numFmtId="0" fontId="9" fillId="0" borderId="0" xfId="0" applyFont="1" applyAlignment="1" applyProtection="1">
      <alignment horizontal="center"/>
    </xf>
    <xf numFmtId="0" fontId="8" fillId="0" borderId="0" xfId="0" applyFont="1" applyProtection="1"/>
    <xf numFmtId="37" fontId="0" fillId="0" borderId="0" xfId="0" applyNumberFormat="1" applyProtection="1">
      <protection locked="0"/>
    </xf>
    <xf numFmtId="37" fontId="3" fillId="0" borderId="0" xfId="0" applyNumberFormat="1" applyFont="1" applyProtection="1">
      <protection locked="0"/>
    </xf>
    <xf numFmtId="164" fontId="11" fillId="0" borderId="0" xfId="0" applyNumberFormat="1" applyFont="1" applyFill="1" applyProtection="1"/>
    <xf numFmtId="37" fontId="0" fillId="0" borderId="10" xfId="0" applyNumberFormat="1" applyBorder="1" applyProtection="1">
      <protection locked="0"/>
    </xf>
    <xf numFmtId="0" fontId="16" fillId="0" borderId="0" xfId="0" applyFont="1" applyFill="1"/>
    <xf numFmtId="0" fontId="16" fillId="0" borderId="0" xfId="0" applyFont="1"/>
    <xf numFmtId="0" fontId="9" fillId="0" borderId="0" xfId="0" applyFont="1" applyAlignment="1">
      <alignment horizontal="center"/>
    </xf>
    <xf numFmtId="37" fontId="9" fillId="0" borderId="0" xfId="0" applyNumberFormat="1" applyFont="1" applyProtection="1">
      <protection locked="0"/>
    </xf>
    <xf numFmtId="164" fontId="8" fillId="0" borderId="0" xfId="0" applyNumberFormat="1" applyFont="1"/>
    <xf numFmtId="0" fontId="13" fillId="0" borderId="0" xfId="0" applyFont="1"/>
    <xf numFmtId="0" fontId="9" fillId="0" borderId="0" xfId="0" applyFont="1" applyBorder="1" applyAlignment="1">
      <alignment horizontal="center"/>
    </xf>
    <xf numFmtId="0" fontId="14" fillId="0" borderId="0" xfId="0" applyFont="1" applyBorder="1" applyAlignment="1">
      <alignment horizontal="left"/>
    </xf>
    <xf numFmtId="0" fontId="14" fillId="0" borderId="0" xfId="0" applyFont="1" applyBorder="1" applyAlignment="1"/>
    <xf numFmtId="0" fontId="14" fillId="0" borderId="0" xfId="0" applyFont="1"/>
    <xf numFmtId="0" fontId="0" fillId="0" borderId="0" xfId="0" applyBorder="1"/>
    <xf numFmtId="0" fontId="9" fillId="0" borderId="0" xfId="0" applyFont="1" applyFill="1" applyBorder="1" applyAlignment="1">
      <alignment horizontal="center"/>
    </xf>
    <xf numFmtId="10" fontId="0" fillId="0" borderId="0" xfId="0" applyNumberFormat="1" applyBorder="1"/>
    <xf numFmtId="166" fontId="9" fillId="0" borderId="0" xfId="0" applyNumberFormat="1" applyFont="1" applyFill="1" applyBorder="1" applyAlignment="1">
      <alignment horizontal="center"/>
    </xf>
    <xf numFmtId="37" fontId="3" fillId="0" borderId="0" xfId="0" applyNumberFormat="1" applyFont="1" applyFill="1" applyBorder="1" applyProtection="1"/>
    <xf numFmtId="38" fontId="0" fillId="0" borderId="0" xfId="0" applyNumberFormat="1" applyFill="1" applyProtection="1"/>
    <xf numFmtId="37" fontId="3" fillId="0" borderId="10" xfId="0" applyNumberFormat="1" applyFont="1" applyFill="1" applyBorder="1" applyProtection="1"/>
    <xf numFmtId="0" fontId="3" fillId="0" borderId="0" xfId="0" applyFont="1" applyAlignment="1">
      <alignment horizontal="center" wrapText="1"/>
    </xf>
    <xf numFmtId="0" fontId="9" fillId="0" borderId="0" xfId="0" applyFont="1" applyAlignment="1">
      <alignment horizontal="center" wrapText="1"/>
    </xf>
    <xf numFmtId="0" fontId="9" fillId="0" borderId="10" xfId="0" applyFont="1" applyBorder="1" applyAlignment="1">
      <alignment horizontal="center" wrapText="1"/>
    </xf>
    <xf numFmtId="37" fontId="0" fillId="0" borderId="10" xfId="0" applyNumberFormat="1" applyFill="1" applyBorder="1" applyProtection="1">
      <protection locked="0"/>
    </xf>
    <xf numFmtId="0" fontId="3" fillId="0" borderId="0" xfId="0" applyFont="1" applyBorder="1" applyAlignment="1" applyProtection="1">
      <alignment horizontal="center"/>
    </xf>
    <xf numFmtId="0" fontId="9" fillId="0" borderId="10" xfId="0" applyFont="1" applyBorder="1" applyAlignment="1" applyProtection="1">
      <alignment horizontal="center"/>
    </xf>
    <xf numFmtId="0" fontId="9" fillId="0" borderId="10" xfId="0" applyFont="1" applyBorder="1" applyAlignment="1" applyProtection="1">
      <alignment horizontal="center" wrapText="1"/>
    </xf>
    <xf numFmtId="0" fontId="11" fillId="0" borderId="10" xfId="0" applyNumberFormat="1" applyFont="1" applyFill="1" applyBorder="1" applyAlignment="1" applyProtection="1">
      <alignment horizontal="center"/>
      <protection locked="0"/>
    </xf>
    <xf numFmtId="0" fontId="3" fillId="0" borderId="10" xfId="0" applyNumberFormat="1" applyFont="1" applyFill="1" applyBorder="1" applyAlignment="1" applyProtection="1">
      <alignment horizontal="center"/>
    </xf>
    <xf numFmtId="0" fontId="3" fillId="0" borderId="0" xfId="0" applyNumberFormat="1" applyFont="1" applyFill="1" applyAlignment="1" applyProtection="1">
      <alignment horizontal="center"/>
    </xf>
    <xf numFmtId="0" fontId="0" fillId="0" borderId="0" xfId="0" applyFill="1" applyAlignment="1" applyProtection="1">
      <alignment horizontal="center"/>
    </xf>
    <xf numFmtId="0" fontId="3" fillId="0" borderId="11" xfId="0" applyNumberFormat="1" applyFont="1" applyFill="1" applyBorder="1" applyAlignment="1" applyProtection="1">
      <alignment horizontal="center"/>
    </xf>
    <xf numFmtId="0" fontId="3" fillId="0" borderId="11" xfId="0" applyNumberFormat="1" applyFont="1" applyFill="1" applyBorder="1" applyAlignment="1">
      <alignment horizontal="center"/>
    </xf>
    <xf numFmtId="37" fontId="3" fillId="0" borderId="10" xfId="0" applyNumberFormat="1" applyFont="1" applyFill="1" applyBorder="1" applyProtection="1">
      <protection locked="0"/>
    </xf>
    <xf numFmtId="0" fontId="3" fillId="0" borderId="10" xfId="0" applyNumberFormat="1" applyFont="1" applyFill="1" applyBorder="1" applyAlignment="1" applyProtection="1">
      <alignment horizontal="center"/>
      <protection locked="0"/>
    </xf>
    <xf numFmtId="0" fontId="3" fillId="0" borderId="0" xfId="0" applyFont="1" applyFill="1" applyAlignment="1" applyProtection="1">
      <alignment horizontal="center"/>
    </xf>
    <xf numFmtId="37" fontId="3" fillId="0" borderId="10" xfId="0" applyNumberFormat="1" applyFont="1" applyBorder="1" applyProtection="1">
      <protection locked="0"/>
    </xf>
    <xf numFmtId="0" fontId="3" fillId="0" borderId="10" xfId="0" applyFont="1" applyBorder="1" applyProtection="1"/>
    <xf numFmtId="37" fontId="3" fillId="0" borderId="12" xfId="0" applyNumberFormat="1" applyFont="1" applyBorder="1" applyProtection="1">
      <protection locked="0"/>
    </xf>
    <xf numFmtId="0" fontId="9" fillId="0" borderId="13" xfId="0" applyFont="1" applyBorder="1" applyProtection="1"/>
    <xf numFmtId="0" fontId="9" fillId="0" borderId="14" xfId="0" applyFont="1" applyBorder="1" applyAlignment="1" applyProtection="1">
      <alignment horizontal="center"/>
    </xf>
    <xf numFmtId="0" fontId="9" fillId="0" borderId="15" xfId="0" applyFont="1" applyBorder="1" applyAlignment="1" applyProtection="1">
      <alignment horizontal="center" wrapText="1"/>
    </xf>
    <xf numFmtId="37" fontId="3" fillId="0" borderId="14" xfId="0" applyNumberFormat="1" applyFont="1" applyBorder="1" applyProtection="1">
      <protection locked="0"/>
    </xf>
    <xf numFmtId="37" fontId="3" fillId="0" borderId="16" xfId="0" applyNumberFormat="1" applyFont="1" applyBorder="1" applyProtection="1">
      <protection locked="0"/>
    </xf>
    <xf numFmtId="0" fontId="3" fillId="0" borderId="10" xfId="0" applyNumberFormat="1" applyFont="1" applyBorder="1" applyAlignment="1" applyProtection="1">
      <alignment horizontal="center"/>
      <protection locked="0"/>
    </xf>
    <xf numFmtId="0" fontId="3" fillId="0" borderId="17" xfId="0" applyNumberFormat="1" applyFont="1" applyFill="1" applyBorder="1" applyAlignment="1" applyProtection="1">
      <alignment horizontal="center"/>
    </xf>
    <xf numFmtId="0" fontId="9" fillId="0" borderId="0" xfId="0" applyFont="1" applyBorder="1" applyAlignment="1" applyProtection="1">
      <alignment horizontal="center"/>
    </xf>
    <xf numFmtId="0" fontId="3" fillId="0" borderId="0" xfId="0" applyFont="1" applyBorder="1" applyProtection="1"/>
    <xf numFmtId="0" fontId="3" fillId="0" borderId="10" xfId="0" applyFont="1" applyFill="1" applyBorder="1" applyAlignment="1" applyProtection="1">
      <alignment horizontal="center"/>
    </xf>
    <xf numFmtId="14" fontId="3" fillId="0" borderId="10" xfId="0" applyNumberFormat="1" applyFont="1" applyBorder="1" applyProtection="1">
      <protection locked="0"/>
    </xf>
    <xf numFmtId="37" fontId="3" fillId="0" borderId="12" xfId="0" applyNumberFormat="1" applyFont="1" applyFill="1" applyBorder="1" applyProtection="1">
      <protection locked="0"/>
    </xf>
    <xf numFmtId="0" fontId="3" fillId="0" borderId="12" xfId="0" applyFont="1" applyFill="1" applyBorder="1" applyAlignment="1" applyProtection="1">
      <alignment horizontal="center"/>
    </xf>
    <xf numFmtId="0" fontId="9" fillId="0" borderId="18" xfId="0" applyFont="1" applyBorder="1" applyProtection="1"/>
    <xf numFmtId="0" fontId="3" fillId="0" borderId="19" xfId="0" applyFont="1" applyBorder="1" applyProtection="1"/>
    <xf numFmtId="0" fontId="3" fillId="0" borderId="20" xfId="0" applyFont="1" applyBorder="1" applyProtection="1"/>
    <xf numFmtId="0" fontId="3" fillId="0" borderId="21" xfId="0" applyFont="1" applyBorder="1" applyProtection="1"/>
    <xf numFmtId="0" fontId="9" fillId="0" borderId="22" xfId="0" applyFont="1" applyBorder="1" applyAlignment="1" applyProtection="1">
      <alignment wrapText="1"/>
    </xf>
    <xf numFmtId="0" fontId="3" fillId="0" borderId="23" xfId="0" applyFont="1" applyBorder="1" applyProtection="1"/>
    <xf numFmtId="0" fontId="3" fillId="0" borderId="19" xfId="0" applyFont="1" applyBorder="1" applyAlignment="1" applyProtection="1">
      <alignment horizontal="center"/>
    </xf>
    <xf numFmtId="0" fontId="3" fillId="0" borderId="20" xfId="0" applyFont="1" applyBorder="1" applyAlignment="1" applyProtection="1">
      <alignment horizontal="center"/>
    </xf>
    <xf numFmtId="37" fontId="3" fillId="0" borderId="21" xfId="0" applyNumberFormat="1" applyFont="1" applyFill="1" applyBorder="1" applyProtection="1">
      <protection locked="0"/>
    </xf>
    <xf numFmtId="37" fontId="3" fillId="0" borderId="23" xfId="0" applyNumberFormat="1" applyFont="1" applyFill="1" applyBorder="1" applyProtection="1"/>
    <xf numFmtId="0" fontId="3" fillId="0" borderId="10" xfId="0" applyFont="1" applyFill="1" applyBorder="1" applyAlignment="1" applyProtection="1">
      <alignment horizontal="center" vertical="center"/>
    </xf>
    <xf numFmtId="37" fontId="3" fillId="0" borderId="10" xfId="0" applyNumberFormat="1" applyFont="1" applyFill="1" applyBorder="1" applyAlignment="1" applyProtection="1">
      <alignment vertical="center"/>
      <protection locked="0"/>
    </xf>
    <xf numFmtId="14" fontId="3" fillId="0" borderId="10" xfId="0" applyNumberFormat="1" applyFont="1" applyBorder="1" applyAlignment="1" applyProtection="1">
      <alignment vertical="center"/>
      <protection locked="0"/>
    </xf>
    <xf numFmtId="0" fontId="3" fillId="0" borderId="10" xfId="0" applyFont="1" applyBorder="1" applyAlignment="1" applyProtection="1">
      <alignment vertical="center"/>
    </xf>
    <xf numFmtId="0" fontId="3" fillId="0" borderId="24" xfId="0" applyNumberFormat="1" applyFont="1" applyFill="1" applyBorder="1" applyAlignment="1" applyProtection="1">
      <alignment horizontal="center"/>
    </xf>
    <xf numFmtId="0" fontId="3" fillId="0" borderId="23" xfId="0" applyFont="1" applyFill="1" applyBorder="1" applyAlignment="1" applyProtection="1">
      <alignment horizontal="center"/>
    </xf>
    <xf numFmtId="0" fontId="3" fillId="0" borderId="25" xfId="0" applyFont="1" applyBorder="1" applyAlignment="1" applyProtection="1">
      <alignment horizontal="center"/>
    </xf>
    <xf numFmtId="37" fontId="3" fillId="0" borderId="21" xfId="0" applyNumberFormat="1" applyFont="1" applyFill="1" applyBorder="1" applyProtection="1"/>
    <xf numFmtId="0" fontId="0" fillId="0" borderId="10" xfId="0" applyBorder="1" applyAlignment="1">
      <alignment horizontal="center"/>
    </xf>
    <xf numFmtId="37" fontId="11" fillId="0" borderId="10" xfId="28" applyNumberFormat="1" applyFont="1" applyFill="1" applyBorder="1" applyProtection="1">
      <protection locked="0"/>
    </xf>
    <xf numFmtId="0" fontId="3" fillId="0" borderId="10" xfId="0" applyFont="1" applyBorder="1" applyAlignment="1">
      <alignment horizontal="center"/>
    </xf>
    <xf numFmtId="37" fontId="0" fillId="0" borderId="10" xfId="0" applyNumberFormat="1" applyBorder="1" applyAlignment="1" applyProtection="1">
      <alignment horizontal="right"/>
      <protection locked="0"/>
    </xf>
    <xf numFmtId="0" fontId="3" fillId="0" borderId="26" xfId="0" applyNumberFormat="1" applyFont="1" applyFill="1" applyBorder="1" applyAlignment="1">
      <alignment horizontal="center"/>
    </xf>
    <xf numFmtId="0" fontId="3" fillId="0" borderId="10" xfId="0" applyFont="1" applyBorder="1"/>
    <xf numFmtId="37" fontId="3" fillId="0" borderId="10" xfId="0" applyNumberFormat="1" applyFont="1" applyFill="1" applyBorder="1" applyAlignment="1" applyProtection="1">
      <alignment horizontal="center"/>
      <protection locked="0"/>
    </xf>
    <xf numFmtId="0" fontId="3" fillId="0" borderId="10" xfId="0" applyFont="1" applyFill="1" applyBorder="1" applyAlignment="1">
      <alignment horizontal="center"/>
    </xf>
    <xf numFmtId="37" fontId="3" fillId="0" borderId="10" xfId="0" applyNumberFormat="1" applyFont="1" applyBorder="1" applyAlignment="1" applyProtection="1">
      <alignment horizontal="center"/>
      <protection locked="0"/>
    </xf>
    <xf numFmtId="0" fontId="3" fillId="0" borderId="0" xfId="0" applyNumberFormat="1" applyFont="1" applyAlignment="1">
      <alignment horizontal="center"/>
    </xf>
    <xf numFmtId="0" fontId="3" fillId="0" borderId="10" xfId="0" applyNumberFormat="1" applyFont="1" applyFill="1" applyBorder="1" applyAlignment="1">
      <alignment horizontal="center"/>
    </xf>
    <xf numFmtId="0" fontId="3" fillId="0" borderId="0" xfId="0" applyFont="1" applyBorder="1"/>
    <xf numFmtId="0" fontId="3" fillId="0" borderId="0" xfId="0" applyFont="1" applyFill="1" applyBorder="1"/>
    <xf numFmtId="0" fontId="3" fillId="0" borderId="10" xfId="0" applyFont="1" applyBorder="1" applyAlignment="1">
      <alignment horizontal="center" vertical="center"/>
    </xf>
    <xf numFmtId="9" fontId="3" fillId="0" borderId="0" xfId="0" applyNumberFormat="1" applyFont="1" applyAlignment="1">
      <alignment wrapText="1"/>
    </xf>
    <xf numFmtId="0" fontId="3" fillId="0" borderId="0" xfId="0" applyFont="1" applyAlignment="1">
      <alignment horizontal="left" wrapText="1"/>
    </xf>
    <xf numFmtId="9" fontId="3" fillId="0" borderId="0" xfId="0" applyNumberFormat="1" applyFont="1" applyFill="1" applyBorder="1" applyAlignment="1">
      <alignment wrapText="1"/>
    </xf>
    <xf numFmtId="3" fontId="9" fillId="0" borderId="0" xfId="0" applyNumberFormat="1" applyFont="1" applyFill="1" applyBorder="1"/>
    <xf numFmtId="166" fontId="9" fillId="0" borderId="0" xfId="0" applyNumberFormat="1" applyFont="1" applyFill="1" applyBorder="1"/>
    <xf numFmtId="10" fontId="3" fillId="0" borderId="0" xfId="0" applyNumberFormat="1" applyFont="1" applyBorder="1"/>
    <xf numFmtId="0" fontId="9" fillId="0" borderId="10" xfId="0" applyFont="1" applyFill="1" applyBorder="1" applyAlignment="1">
      <alignment horizontal="center" wrapText="1"/>
    </xf>
    <xf numFmtId="3" fontId="3" fillId="0" borderId="10" xfId="0" applyNumberFormat="1" applyFont="1" applyFill="1" applyBorder="1"/>
    <xf numFmtId="0" fontId="3" fillId="0" borderId="10" xfId="0" applyNumberFormat="1" applyFont="1" applyFill="1" applyBorder="1" applyAlignment="1">
      <alignment horizontal="center" vertical="center"/>
    </xf>
    <xf numFmtId="0" fontId="3" fillId="0" borderId="10" xfId="0" applyNumberFormat="1" applyFont="1" applyFill="1" applyBorder="1" applyAlignment="1" applyProtection="1">
      <alignment horizontal="center" vertical="center"/>
      <protection locked="0"/>
    </xf>
    <xf numFmtId="0" fontId="9" fillId="0" borderId="10" xfId="0" applyNumberFormat="1" applyFont="1" applyFill="1" applyBorder="1" applyAlignment="1" applyProtection="1">
      <alignment horizontal="center" vertical="center"/>
      <protection locked="0"/>
    </xf>
    <xf numFmtId="0" fontId="9" fillId="0" borderId="10" xfId="0" applyFont="1" applyFill="1" applyBorder="1" applyAlignment="1">
      <alignment horizontal="center"/>
    </xf>
    <xf numFmtId="0" fontId="3" fillId="0" borderId="12" xfId="0" applyNumberFormat="1" applyFont="1" applyFill="1" applyBorder="1" applyAlignment="1">
      <alignment horizontal="center"/>
    </xf>
    <xf numFmtId="0" fontId="3" fillId="0" borderId="27" xfId="0" applyNumberFormat="1" applyFont="1" applyFill="1" applyBorder="1" applyAlignment="1">
      <alignment horizontal="center"/>
    </xf>
    <xf numFmtId="0" fontId="3" fillId="0" borderId="12" xfId="0" applyNumberFormat="1" applyFont="1" applyFill="1" applyBorder="1" applyAlignment="1">
      <alignment horizontal="center" vertical="center"/>
    </xf>
    <xf numFmtId="0" fontId="3" fillId="0" borderId="12" xfId="0" applyNumberFormat="1" applyFont="1" applyFill="1" applyBorder="1" applyAlignment="1" applyProtection="1">
      <alignment horizontal="center" vertical="center"/>
      <protection locked="0"/>
    </xf>
    <xf numFmtId="0" fontId="9" fillId="0" borderId="12" xfId="0" applyNumberFormat="1" applyFont="1" applyFill="1" applyBorder="1" applyAlignment="1" applyProtection="1">
      <alignment horizontal="center" vertical="center"/>
      <protection locked="0"/>
    </xf>
    <xf numFmtId="0" fontId="9" fillId="0" borderId="10" xfId="0" applyNumberFormat="1" applyFont="1" applyFill="1" applyBorder="1" applyAlignment="1">
      <alignment horizontal="center"/>
    </xf>
    <xf numFmtId="0" fontId="8" fillId="0" borderId="10" xfId="0" applyFont="1" applyBorder="1"/>
    <xf numFmtId="0" fontId="3" fillId="0" borderId="0" xfId="0" applyNumberFormat="1" applyFont="1" applyFill="1" applyBorder="1" applyAlignment="1">
      <alignment horizontal="center"/>
    </xf>
    <xf numFmtId="37" fontId="1" fillId="0" borderId="0" xfId="0" applyNumberFormat="1" applyFont="1" applyFill="1" applyProtection="1"/>
    <xf numFmtId="0" fontId="1" fillId="0" borderId="10" xfId="0" applyFont="1" applyBorder="1" applyAlignment="1">
      <alignment horizontal="center" wrapText="1"/>
    </xf>
    <xf numFmtId="0" fontId="3" fillId="0" borderId="10" xfId="0" applyFont="1" applyFill="1" applyBorder="1"/>
    <xf numFmtId="0" fontId="3" fillId="0" borderId="11" xfId="0" applyFont="1" applyFill="1" applyBorder="1" applyAlignment="1">
      <alignment horizontal="center"/>
    </xf>
    <xf numFmtId="0" fontId="0" fillId="0" borderId="0" xfId="0" applyFill="1" applyBorder="1"/>
    <xf numFmtId="0" fontId="0" fillId="0" borderId="0" xfId="0" applyNumberFormat="1" applyAlignment="1">
      <alignment horizontal="center"/>
    </xf>
    <xf numFmtId="0" fontId="1" fillId="0" borderId="10" xfId="0" applyFont="1" applyBorder="1" applyAlignment="1">
      <alignment horizontal="centerContinuous" wrapText="1"/>
    </xf>
    <xf numFmtId="37" fontId="0" fillId="0" borderId="10" xfId="0" applyNumberFormat="1" applyFill="1" applyBorder="1" applyProtection="1"/>
    <xf numFmtId="37" fontId="13" fillId="0" borderId="10" xfId="0" applyNumberFormat="1" applyFont="1" applyFill="1" applyBorder="1" applyAlignment="1" applyProtection="1">
      <protection locked="0"/>
    </xf>
    <xf numFmtId="165" fontId="11" fillId="0" borderId="10" xfId="0" applyNumberFormat="1" applyFont="1" applyFill="1" applyBorder="1" applyAlignment="1" applyProtection="1">
      <alignment horizontal="right"/>
      <protection locked="0"/>
    </xf>
    <xf numFmtId="37" fontId="11" fillId="0" borderId="10" xfId="0" applyNumberFormat="1" applyFont="1" applyFill="1" applyBorder="1" applyAlignment="1" applyProtection="1">
      <alignment horizontal="right"/>
      <protection locked="0"/>
    </xf>
    <xf numFmtId="10" fontId="11" fillId="0" borderId="10" xfId="0" applyNumberFormat="1" applyFont="1" applyFill="1" applyBorder="1" applyAlignment="1" applyProtection="1">
      <alignment horizontal="right"/>
      <protection locked="0"/>
    </xf>
    <xf numFmtId="1" fontId="3" fillId="0" borderId="10" xfId="0" applyNumberFormat="1" applyFont="1" applyFill="1" applyBorder="1" applyAlignment="1" applyProtection="1">
      <alignment horizontal="right"/>
    </xf>
    <xf numFmtId="1" fontId="3" fillId="0" borderId="0" xfId="0" applyNumberFormat="1" applyFont="1" applyFill="1" applyBorder="1" applyAlignment="1" applyProtection="1">
      <alignment horizontal="right"/>
    </xf>
    <xf numFmtId="0" fontId="0" fillId="0" borderId="0" xfId="0" applyNumberFormat="1" applyAlignment="1" applyProtection="1">
      <alignment horizontal="center"/>
    </xf>
    <xf numFmtId="0" fontId="0" fillId="0" borderId="0" xfId="0" applyAlignment="1" applyProtection="1">
      <alignment horizontal="center" vertical="center"/>
    </xf>
    <xf numFmtId="38" fontId="0" fillId="0" borderId="10" xfId="0" applyNumberFormat="1" applyFill="1" applyBorder="1" applyProtection="1">
      <protection locked="0"/>
    </xf>
    <xf numFmtId="38" fontId="0" fillId="0" borderId="12" xfId="0" applyNumberFormat="1" applyFill="1" applyBorder="1" applyProtection="1">
      <protection locked="0"/>
    </xf>
    <xf numFmtId="38" fontId="3" fillId="0" borderId="27" xfId="0" applyNumberFormat="1" applyFont="1" applyFill="1" applyBorder="1" applyProtection="1"/>
    <xf numFmtId="0" fontId="3" fillId="0" borderId="26" xfId="0" applyNumberFormat="1" applyFont="1" applyFill="1" applyBorder="1" applyAlignment="1" applyProtection="1">
      <alignment horizontal="center"/>
    </xf>
    <xf numFmtId="0" fontId="3" fillId="0" borderId="13" xfId="0" applyNumberFormat="1" applyFont="1" applyFill="1" applyBorder="1" applyAlignment="1" applyProtection="1">
      <alignment horizontal="center"/>
      <protection locked="0"/>
    </xf>
    <xf numFmtId="0" fontId="0" fillId="0" borderId="10" xfId="0" applyBorder="1"/>
    <xf numFmtId="0" fontId="0" fillId="0" borderId="10" xfId="0" applyBorder="1" applyAlignment="1">
      <alignment horizontal="center" vertical="center"/>
    </xf>
    <xf numFmtId="0" fontId="0" fillId="0" borderId="0" xfId="0" applyAlignment="1">
      <alignment horizontal="center" vertical="center"/>
    </xf>
    <xf numFmtId="38" fontId="0" fillId="19" borderId="13" xfId="0" applyNumberFormat="1" applyFill="1" applyBorder="1" applyAlignment="1" applyProtection="1">
      <alignment horizontal="right"/>
    </xf>
    <xf numFmtId="0" fontId="1" fillId="19" borderId="11" xfId="0" applyFont="1" applyFill="1" applyBorder="1"/>
    <xf numFmtId="38" fontId="1" fillId="19" borderId="13" xfId="0" applyNumberFormat="1" applyFont="1" applyFill="1" applyBorder="1" applyAlignment="1" applyProtection="1">
      <alignment horizontal="right"/>
    </xf>
    <xf numFmtId="38" fontId="1" fillId="19" borderId="11" xfId="0" applyNumberFormat="1" applyFont="1" applyFill="1" applyBorder="1" applyAlignment="1" applyProtection="1">
      <alignment horizontal="right"/>
    </xf>
    <xf numFmtId="0" fontId="3" fillId="0" borderId="0" xfId="0" applyNumberFormat="1" applyFont="1" applyAlignment="1">
      <alignment horizontal="left" wrapText="1"/>
    </xf>
    <xf numFmtId="0" fontId="3" fillId="0" borderId="0" xfId="0" applyNumberFormat="1" applyFont="1" applyFill="1" applyBorder="1" applyAlignment="1">
      <alignment horizontal="left" wrapText="1"/>
    </xf>
    <xf numFmtId="0" fontId="3" fillId="0" borderId="26" xfId="0" applyNumberFormat="1" applyFont="1" applyFill="1" applyBorder="1" applyAlignment="1">
      <alignment horizontal="center" vertical="center"/>
    </xf>
    <xf numFmtId="0" fontId="3" fillId="0" borderId="26" xfId="0" applyNumberFormat="1" applyFont="1" applyFill="1" applyBorder="1" applyAlignment="1" applyProtection="1">
      <alignment horizontal="center" vertical="center"/>
      <protection locked="0"/>
    </xf>
    <xf numFmtId="0" fontId="3" fillId="0" borderId="11" xfId="0" applyNumberFormat="1" applyFont="1" applyFill="1" applyBorder="1" applyAlignment="1">
      <alignment horizontal="center" vertical="center"/>
    </xf>
    <xf numFmtId="0" fontId="3" fillId="0" borderId="19" xfId="0" applyNumberFormat="1" applyFont="1" applyFill="1" applyBorder="1" applyAlignment="1">
      <alignment horizontal="center" vertical="center"/>
    </xf>
    <xf numFmtId="0" fontId="3" fillId="0" borderId="23" xfId="0" applyNumberFormat="1" applyFont="1" applyFill="1" applyBorder="1" applyAlignment="1">
      <alignment horizontal="center"/>
    </xf>
    <xf numFmtId="0" fontId="3" fillId="0" borderId="28" xfId="0" applyNumberFormat="1" applyFont="1" applyFill="1" applyBorder="1" applyAlignment="1">
      <alignment horizontal="center"/>
    </xf>
    <xf numFmtId="9" fontId="9" fillId="0" borderId="10" xfId="0" applyNumberFormat="1" applyFont="1" applyBorder="1" applyAlignment="1">
      <alignment horizontal="center" wrapText="1"/>
    </xf>
    <xf numFmtId="9" fontId="9" fillId="0" borderId="10" xfId="0" applyNumberFormat="1" applyFont="1" applyFill="1" applyBorder="1" applyAlignment="1">
      <alignment horizontal="center" wrapText="1"/>
    </xf>
    <xf numFmtId="3" fontId="3" fillId="0" borderId="12" xfId="0" applyNumberFormat="1" applyFont="1" applyFill="1" applyBorder="1"/>
    <xf numFmtId="0" fontId="9" fillId="0" borderId="12" xfId="0" applyNumberFormat="1" applyFont="1" applyFill="1" applyBorder="1" applyAlignment="1">
      <alignment horizontal="center"/>
    </xf>
    <xf numFmtId="3" fontId="3" fillId="0" borderId="0" xfId="0" applyNumberFormat="1" applyFont="1" applyFill="1" applyBorder="1"/>
    <xf numFmtId="0" fontId="9" fillId="0" borderId="0" xfId="0" applyNumberFormat="1" applyFont="1" applyFill="1" applyBorder="1" applyAlignment="1">
      <alignment horizontal="center"/>
    </xf>
    <xf numFmtId="0" fontId="9" fillId="0" borderId="29" xfId="0" applyFont="1" applyFill="1" applyBorder="1" applyAlignment="1">
      <alignment horizontal="center" vertical="center" wrapText="1"/>
    </xf>
    <xf numFmtId="0" fontId="9" fillId="0" borderId="29" xfId="0" applyFont="1" applyBorder="1" applyAlignment="1" applyProtection="1">
      <alignment horizontal="center" vertical="center" wrapText="1"/>
    </xf>
    <xf numFmtId="0" fontId="9" fillId="0" borderId="0" xfId="0" applyFont="1" applyFill="1" applyBorder="1" applyAlignment="1">
      <alignment horizontal="center" vertical="center"/>
    </xf>
    <xf numFmtId="0" fontId="9" fillId="0" borderId="0" xfId="0" applyFont="1" applyFill="1" applyBorder="1" applyAlignment="1" applyProtection="1">
      <alignment horizontal="center" vertical="center" wrapText="1"/>
    </xf>
    <xf numFmtId="0" fontId="9" fillId="0" borderId="0" xfId="0" applyFont="1" applyAlignment="1">
      <alignment horizontal="center" vertical="center"/>
    </xf>
    <xf numFmtId="9" fontId="3" fillId="0" borderId="10" xfId="0" applyNumberFormat="1" applyFont="1" applyFill="1" applyBorder="1" applyAlignment="1">
      <alignment horizontal="center" vertical="center"/>
    </xf>
    <xf numFmtId="0" fontId="3" fillId="0" borderId="10" xfId="0" applyFont="1" applyFill="1" applyBorder="1" applyAlignment="1">
      <alignment horizontal="center" vertical="center"/>
    </xf>
    <xf numFmtId="9" fontId="3" fillId="0" borderId="12" xfId="0" applyNumberFormat="1" applyFont="1" applyFill="1" applyBorder="1" applyAlignment="1">
      <alignment horizontal="center" vertical="center"/>
    </xf>
    <xf numFmtId="0" fontId="3" fillId="0" borderId="19" xfId="0" applyFont="1" applyFill="1" applyBorder="1" applyAlignment="1">
      <alignment horizontal="center" vertical="center"/>
    </xf>
    <xf numFmtId="0" fontId="3" fillId="0" borderId="20" xfId="0" applyFont="1" applyFill="1" applyBorder="1" applyAlignment="1">
      <alignment horizontal="center" vertical="center"/>
    </xf>
    <xf numFmtId="9" fontId="3" fillId="0" borderId="29" xfId="0" applyNumberFormat="1" applyFont="1" applyFill="1" applyBorder="1" applyAlignment="1">
      <alignment horizontal="center" vertical="center"/>
    </xf>
    <xf numFmtId="0" fontId="3" fillId="0" borderId="11"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26" xfId="0" applyFont="1" applyFill="1" applyBorder="1" applyAlignment="1">
      <alignment horizontal="center" vertical="center"/>
    </xf>
    <xf numFmtId="0" fontId="9" fillId="20" borderId="10" xfId="0" applyFont="1" applyFill="1" applyBorder="1" applyAlignment="1">
      <alignment horizontal="center" wrapText="1"/>
    </xf>
    <xf numFmtId="0" fontId="9" fillId="20" borderId="10" xfId="0" applyFont="1" applyFill="1" applyBorder="1" applyAlignment="1" applyProtection="1">
      <alignment horizontal="center" wrapText="1"/>
    </xf>
    <xf numFmtId="9" fontId="3" fillId="20" borderId="10" xfId="0" applyNumberFormat="1" applyFont="1" applyFill="1" applyBorder="1" applyAlignment="1">
      <alignment horizontal="center"/>
    </xf>
    <xf numFmtId="0" fontId="3" fillId="20" borderId="10" xfId="0" applyNumberFormat="1" applyFont="1" applyFill="1" applyBorder="1" applyAlignment="1">
      <alignment horizontal="center"/>
    </xf>
    <xf numFmtId="0" fontId="3" fillId="20" borderId="10" xfId="0" applyFont="1" applyFill="1" applyBorder="1" applyAlignment="1">
      <alignment horizontal="center"/>
    </xf>
    <xf numFmtId="0" fontId="57" fillId="0" borderId="0" xfId="0" applyFont="1"/>
    <xf numFmtId="0" fontId="63" fillId="0" borderId="0" xfId="0" applyFont="1"/>
    <xf numFmtId="0" fontId="64" fillId="0" borderId="0" xfId="0" applyFont="1"/>
    <xf numFmtId="0" fontId="57" fillId="0" borderId="0" xfId="0" applyFont="1" applyFill="1" applyBorder="1"/>
    <xf numFmtId="0" fontId="0" fillId="0" borderId="0" xfId="0" applyBorder="1" applyAlignment="1"/>
    <xf numFmtId="0" fontId="58" fillId="0" borderId="0" xfId="0" applyFont="1"/>
    <xf numFmtId="0" fontId="57" fillId="0" borderId="0" xfId="0" applyFont="1" applyAlignment="1"/>
    <xf numFmtId="0" fontId="40" fillId="0" borderId="0" xfId="0" applyFont="1"/>
    <xf numFmtId="0" fontId="4" fillId="0" borderId="0" xfId="0" applyFont="1" applyAlignment="1">
      <alignment horizontal="right" wrapText="1"/>
    </xf>
    <xf numFmtId="0" fontId="3" fillId="0" borderId="0" xfId="0" applyFont="1" applyAlignment="1">
      <alignment horizontal="left" vertical="top" wrapText="1"/>
    </xf>
    <xf numFmtId="0" fontId="9" fillId="0" borderId="10" xfId="0" applyFont="1" applyBorder="1"/>
    <xf numFmtId="0" fontId="57" fillId="0" borderId="10" xfId="0" applyFont="1" applyBorder="1" applyAlignment="1">
      <alignment horizontal="center" vertical="center" wrapText="1"/>
    </xf>
    <xf numFmtId="0" fontId="4" fillId="0" borderId="0" xfId="0" applyFont="1"/>
    <xf numFmtId="164" fontId="9" fillId="0" borderId="0" xfId="0" applyNumberFormat="1" applyFont="1" applyFill="1"/>
    <xf numFmtId="0" fontId="3" fillId="0" borderId="0" xfId="0" applyFont="1" applyFill="1" applyAlignment="1">
      <alignment horizontal="center" wrapText="1"/>
    </xf>
    <xf numFmtId="164" fontId="8" fillId="0" borderId="0" xfId="0" applyNumberFormat="1" applyFont="1" applyFill="1" applyBorder="1"/>
    <xf numFmtId="0" fontId="9" fillId="0" borderId="0" xfId="0" applyFont="1" applyFill="1" applyBorder="1"/>
    <xf numFmtId="0" fontId="9" fillId="0" borderId="0" xfId="0" applyFont="1" applyFill="1" applyBorder="1" applyAlignment="1">
      <alignment horizontal="center" wrapText="1"/>
    </xf>
    <xf numFmtId="0" fontId="3" fillId="20" borderId="0" xfId="0" applyFont="1" applyFill="1"/>
    <xf numFmtId="37" fontId="0" fillId="0" borderId="0" xfId="0" applyNumberFormat="1" applyFill="1" applyBorder="1" applyProtection="1"/>
    <xf numFmtId="0" fontId="67" fillId="0" borderId="0" xfId="0" applyFont="1" applyAlignment="1">
      <alignment horizontal="left" indent="1"/>
    </xf>
    <xf numFmtId="0" fontId="68" fillId="0" borderId="0" xfId="0" applyFont="1" applyAlignment="1">
      <alignment horizontal="left" indent="1"/>
    </xf>
    <xf numFmtId="3" fontId="1" fillId="0" borderId="0" xfId="0" applyNumberFormat="1" applyFont="1" applyProtection="1"/>
    <xf numFmtId="0" fontId="67" fillId="0" borderId="0" xfId="0" applyFont="1" applyFill="1" applyAlignment="1">
      <alignment horizontal="left" indent="1"/>
    </xf>
    <xf numFmtId="0" fontId="67" fillId="0" borderId="0" xfId="0" applyFont="1" applyFill="1" applyAlignment="1">
      <alignment horizontal="left" wrapText="1" indent="1"/>
    </xf>
    <xf numFmtId="0" fontId="45" fillId="0" borderId="0" xfId="0" applyFont="1"/>
    <xf numFmtId="38" fontId="1" fillId="0" borderId="0" xfId="0" applyNumberFormat="1" applyFont="1" applyFill="1" applyProtection="1"/>
    <xf numFmtId="0" fontId="67" fillId="0" borderId="0" xfId="0" applyFont="1" applyAlignment="1">
      <alignment horizontal="left" indent="2"/>
    </xf>
    <xf numFmtId="0" fontId="67" fillId="0" borderId="0" xfId="0" applyFont="1" applyAlignment="1">
      <alignment horizontal="left" vertical="top" wrapText="1" indent="1"/>
    </xf>
    <xf numFmtId="0" fontId="69" fillId="0" borderId="0" xfId="0" applyFont="1" applyAlignment="1">
      <alignment horizontal="left" indent="1"/>
    </xf>
    <xf numFmtId="37" fontId="0" fillId="18" borderId="10" xfId="0" applyNumberFormat="1" applyFill="1" applyBorder="1" applyProtection="1"/>
    <xf numFmtId="37" fontId="0" fillId="23" borderId="10" xfId="0" applyNumberFormat="1" applyFill="1" applyBorder="1"/>
    <xf numFmtId="0" fontId="67" fillId="0" borderId="10" xfId="0" applyFont="1" applyBorder="1" applyAlignment="1">
      <alignment horizontal="right" indent="1"/>
    </xf>
    <xf numFmtId="37" fontId="1" fillId="18" borderId="10" xfId="0" applyNumberFormat="1" applyFont="1" applyFill="1" applyBorder="1" applyProtection="1"/>
    <xf numFmtId="38" fontId="0" fillId="18" borderId="10" xfId="0" applyNumberFormat="1" applyFill="1" applyBorder="1" applyProtection="1"/>
    <xf numFmtId="38" fontId="1" fillId="18" borderId="10" xfId="0" applyNumberFormat="1" applyFont="1" applyFill="1" applyBorder="1" applyProtection="1"/>
    <xf numFmtId="0" fontId="35" fillId="0" borderId="10" xfId="0" applyFont="1" applyBorder="1" applyAlignment="1">
      <alignment horizontal="center"/>
    </xf>
    <xf numFmtId="0" fontId="9" fillId="0" borderId="0" xfId="0" applyFont="1" applyBorder="1" applyAlignment="1"/>
    <xf numFmtId="0" fontId="3" fillId="0" borderId="0" xfId="0" applyFont="1" applyFill="1" applyAlignment="1">
      <alignment horizontal="center"/>
    </xf>
    <xf numFmtId="0" fontId="3" fillId="0" borderId="0" xfId="0" applyFont="1" applyFill="1" applyBorder="1" applyAlignment="1">
      <alignment horizontal="center"/>
    </xf>
    <xf numFmtId="37" fontId="0" fillId="18" borderId="13" xfId="0" applyNumberFormat="1" applyFill="1" applyBorder="1" applyProtection="1"/>
    <xf numFmtId="0" fontId="3" fillId="0" borderId="0" xfId="0" applyNumberFormat="1" applyFont="1" applyFill="1" applyBorder="1" applyAlignment="1" applyProtection="1">
      <alignment horizontal="center"/>
    </xf>
    <xf numFmtId="0" fontId="3" fillId="0" borderId="0" xfId="0" applyNumberFormat="1" applyFont="1" applyFill="1" applyBorder="1" applyAlignment="1" applyProtection="1">
      <alignment horizontal="center"/>
      <protection locked="0"/>
    </xf>
    <xf numFmtId="0" fontId="1" fillId="0" borderId="0" xfId="0" applyFont="1" applyFill="1" applyBorder="1" applyProtection="1"/>
    <xf numFmtId="0" fontId="0" fillId="0" borderId="0" xfId="0" applyFill="1" applyBorder="1" applyProtection="1"/>
    <xf numFmtId="0" fontId="0" fillId="0" borderId="0" xfId="0" applyFill="1" applyBorder="1" applyAlignment="1" applyProtection="1">
      <alignment horizontal="center"/>
    </xf>
    <xf numFmtId="0" fontId="3" fillId="0" borderId="0" xfId="0" applyFont="1" applyFill="1" applyBorder="1" applyAlignment="1" applyProtection="1">
      <alignment horizontal="center"/>
    </xf>
    <xf numFmtId="164" fontId="8" fillId="0" borderId="0" xfId="0" applyNumberFormat="1" applyFont="1" applyProtection="1"/>
    <xf numFmtId="37" fontId="0" fillId="0" borderId="0" xfId="0" applyNumberFormat="1" applyFill="1" applyProtection="1"/>
    <xf numFmtId="0" fontId="67" fillId="0" borderId="0" xfId="0" applyFont="1" applyProtection="1"/>
    <xf numFmtId="0" fontId="67" fillId="0" borderId="0" xfId="0" applyFont="1" applyAlignment="1" applyProtection="1">
      <alignment wrapText="1"/>
    </xf>
    <xf numFmtId="0" fontId="67" fillId="0" borderId="0" xfId="0" applyFont="1" applyFill="1" applyAlignment="1" applyProtection="1">
      <alignment wrapText="1"/>
    </xf>
    <xf numFmtId="0" fontId="67" fillId="0" borderId="0" xfId="0" applyFont="1" applyAlignment="1">
      <alignment wrapText="1"/>
    </xf>
    <xf numFmtId="37" fontId="9" fillId="0" borderId="0" xfId="0" applyNumberFormat="1" applyFont="1" applyFill="1" applyProtection="1"/>
    <xf numFmtId="0" fontId="67" fillId="0" borderId="0" xfId="0" applyFont="1" applyFill="1" applyProtection="1"/>
    <xf numFmtId="0" fontId="67" fillId="0" borderId="0" xfId="0" applyFont="1"/>
    <xf numFmtId="0" fontId="67" fillId="0" borderId="0" xfId="0" applyFont="1" applyFill="1"/>
    <xf numFmtId="37" fontId="9" fillId="0" borderId="0" xfId="0" applyNumberFormat="1" applyFont="1" applyFill="1"/>
    <xf numFmtId="0" fontId="67" fillId="0" borderId="0" xfId="0" applyFont="1" applyFill="1" applyAlignment="1">
      <alignment horizontal="left" wrapText="1"/>
    </xf>
    <xf numFmtId="164" fontId="13" fillId="0" borderId="0" xfId="0" applyNumberFormat="1" applyFont="1" applyProtection="1"/>
    <xf numFmtId="37" fontId="9" fillId="18" borderId="10" xfId="0" applyNumberFormat="1" applyFont="1" applyFill="1" applyBorder="1" applyProtection="1"/>
    <xf numFmtId="37" fontId="67" fillId="0" borderId="10" xfId="0" applyNumberFormat="1" applyFont="1" applyBorder="1" applyProtection="1">
      <protection locked="0"/>
    </xf>
    <xf numFmtId="37" fontId="67" fillId="0" borderId="10" xfId="0" applyNumberFormat="1" applyFont="1" applyFill="1" applyBorder="1" applyProtection="1"/>
    <xf numFmtId="37" fontId="9" fillId="18" borderId="10" xfId="0" applyNumberFormat="1" applyFont="1" applyFill="1" applyBorder="1"/>
    <xf numFmtId="37" fontId="67" fillId="0" borderId="10" xfId="0" applyNumberFormat="1" applyFont="1" applyFill="1" applyBorder="1" applyProtection="1">
      <protection locked="0"/>
    </xf>
    <xf numFmtId="37" fontId="0" fillId="23" borderId="10" xfId="0" applyNumberFormat="1" applyFill="1" applyBorder="1" applyProtection="1"/>
    <xf numFmtId="38" fontId="67" fillId="0" borderId="10" xfId="0" applyNumberFormat="1" applyFont="1" applyBorder="1" applyProtection="1"/>
    <xf numFmtId="37" fontId="0" fillId="23" borderId="10" xfId="0" applyNumberFormat="1" applyFill="1" applyBorder="1" applyProtection="1">
      <protection locked="0"/>
    </xf>
    <xf numFmtId="0" fontId="0" fillId="23" borderId="10" xfId="0" applyFill="1" applyBorder="1" applyProtection="1"/>
    <xf numFmtId="0" fontId="3" fillId="24" borderId="10" xfId="0" applyFont="1" applyFill="1" applyBorder="1" applyAlignment="1">
      <alignment horizontal="center"/>
    </xf>
    <xf numFmtId="0" fontId="3" fillId="0" borderId="10" xfId="0" applyFont="1" applyFill="1" applyBorder="1" applyAlignment="1">
      <alignment horizontal="right"/>
    </xf>
    <xf numFmtId="0" fontId="57" fillId="0" borderId="10" xfId="0" applyFont="1" applyFill="1" applyBorder="1"/>
    <xf numFmtId="0" fontId="3" fillId="25" borderId="10" xfId="0" applyFont="1" applyFill="1" applyBorder="1" applyAlignment="1">
      <alignment horizontal="center"/>
    </xf>
    <xf numFmtId="0" fontId="3" fillId="22" borderId="10" xfId="0" applyFont="1" applyFill="1" applyBorder="1" applyAlignment="1">
      <alignment horizontal="center"/>
    </xf>
    <xf numFmtId="0" fontId="9" fillId="22" borderId="10" xfId="0" applyFont="1" applyFill="1" applyBorder="1" applyAlignment="1">
      <alignment horizontal="center"/>
    </xf>
    <xf numFmtId="0" fontId="3" fillId="0" borderId="10" xfId="0" applyFont="1" applyBorder="1" applyAlignment="1">
      <alignment horizontal="right"/>
    </xf>
    <xf numFmtId="0" fontId="3" fillId="0" borderId="0" xfId="0" applyFont="1" applyFill="1" applyBorder="1" applyAlignment="1">
      <alignment horizontal="left" vertical="top"/>
    </xf>
    <xf numFmtId="0" fontId="57" fillId="0" borderId="0" xfId="0" applyFont="1" applyAlignment="1">
      <alignment horizontal="left" vertical="top"/>
    </xf>
    <xf numFmtId="0" fontId="3" fillId="0" borderId="0" xfId="0" applyFont="1" applyAlignment="1">
      <alignment horizontal="right"/>
    </xf>
    <xf numFmtId="0" fontId="3" fillId="0" borderId="0" xfId="0" applyFont="1" applyAlignment="1">
      <alignment horizontal="center" vertical="center" wrapText="1"/>
    </xf>
    <xf numFmtId="0" fontId="9" fillId="0" borderId="10" xfId="0" applyFont="1" applyFill="1" applyBorder="1" applyAlignment="1">
      <alignment horizontal="center" vertical="center"/>
    </xf>
    <xf numFmtId="0" fontId="7" fillId="0" borderId="0" xfId="0" applyFont="1" applyAlignment="1" applyProtection="1">
      <alignment horizontal="center" vertical="center"/>
    </xf>
    <xf numFmtId="0" fontId="0" fillId="0" borderId="0" xfId="0" applyFill="1" applyBorder="1" applyAlignment="1" applyProtection="1">
      <alignment horizontal="center" vertical="center"/>
    </xf>
    <xf numFmtId="0" fontId="0" fillId="0" borderId="10" xfId="0" applyFill="1" applyBorder="1" applyAlignment="1" applyProtection="1">
      <alignment horizontal="center" vertical="center"/>
    </xf>
    <xf numFmtId="0" fontId="3" fillId="25" borderId="10" xfId="0" applyFont="1" applyFill="1" applyBorder="1" applyAlignment="1" applyProtection="1">
      <alignment horizontal="center" vertical="center"/>
    </xf>
    <xf numFmtId="0" fontId="0" fillId="25" borderId="10" xfId="0" applyFill="1" applyBorder="1" applyAlignment="1" applyProtection="1">
      <alignment horizontal="center" vertical="center"/>
    </xf>
    <xf numFmtId="0" fontId="3" fillId="23" borderId="10" xfId="0" applyFont="1" applyFill="1" applyBorder="1" applyAlignment="1" applyProtection="1">
      <alignment horizontal="center"/>
    </xf>
    <xf numFmtId="0" fontId="3" fillId="23" borderId="10" xfId="0" applyFont="1" applyFill="1" applyBorder="1"/>
    <xf numFmtId="0" fontId="11" fillId="23" borderId="10" xfId="0" applyFont="1" applyFill="1" applyBorder="1" applyAlignment="1" applyProtection="1">
      <alignment horizontal="center"/>
    </xf>
    <xf numFmtId="0" fontId="57" fillId="0" borderId="0" xfId="0" applyFont="1" applyFill="1" applyBorder="1" applyProtection="1"/>
    <xf numFmtId="37" fontId="3" fillId="0" borderId="15" xfId="0" applyNumberFormat="1" applyFont="1" applyBorder="1" applyAlignment="1" applyProtection="1">
      <alignment horizontal="center"/>
      <protection locked="0"/>
    </xf>
    <xf numFmtId="0" fontId="64" fillId="0" borderId="0" xfId="0" applyFont="1" applyAlignment="1" applyProtection="1">
      <alignment horizontal="center"/>
    </xf>
    <xf numFmtId="164" fontId="9" fillId="0" borderId="0" xfId="0" applyNumberFormat="1" applyFont="1" applyAlignment="1">
      <alignment horizontal="center"/>
    </xf>
    <xf numFmtId="37" fontId="3" fillId="0" borderId="11" xfId="0" applyNumberFormat="1" applyFont="1" applyFill="1" applyBorder="1" applyAlignment="1" applyProtection="1">
      <alignment horizontal="center"/>
    </xf>
    <xf numFmtId="37" fontId="3" fillId="0" borderId="10" xfId="0" applyNumberFormat="1" applyFont="1" applyFill="1" applyBorder="1" applyAlignment="1" applyProtection="1">
      <alignment horizontal="center" vertical="center"/>
      <protection locked="0"/>
    </xf>
    <xf numFmtId="37" fontId="3" fillId="0" borderId="30" xfId="0" applyNumberFormat="1" applyFont="1" applyFill="1" applyBorder="1" applyAlignment="1" applyProtection="1">
      <alignment horizontal="center"/>
    </xf>
    <xf numFmtId="0" fontId="3" fillId="0" borderId="15" xfId="0" applyFont="1" applyBorder="1" applyAlignment="1" applyProtection="1">
      <alignment horizontal="center"/>
    </xf>
    <xf numFmtId="0" fontId="3" fillId="26" borderId="0" xfId="0" applyFont="1" applyFill="1" applyBorder="1"/>
    <xf numFmtId="0" fontId="69" fillId="0" borderId="10" xfId="0" applyFont="1" applyFill="1" applyBorder="1" applyAlignment="1">
      <alignment horizontal="center"/>
    </xf>
    <xf numFmtId="0" fontId="9" fillId="0" borderId="0" xfId="0" applyFont="1" applyAlignment="1">
      <alignment horizontal="centerContinuous"/>
    </xf>
    <xf numFmtId="0" fontId="9" fillId="0" borderId="0" xfId="0" applyFont="1" applyFill="1" applyAlignment="1">
      <alignment horizontal="left"/>
    </xf>
    <xf numFmtId="164" fontId="12" fillId="0" borderId="0" xfId="0" applyNumberFormat="1" applyFont="1" applyFill="1"/>
    <xf numFmtId="164" fontId="10" fillId="0" borderId="0" xfId="0" applyNumberFormat="1" applyFont="1" applyFill="1"/>
    <xf numFmtId="0" fontId="8" fillId="0" borderId="0" xfId="0" applyFont="1" applyFill="1"/>
    <xf numFmtId="164" fontId="8" fillId="0" borderId="0" xfId="0" applyNumberFormat="1" applyFont="1" applyFill="1"/>
    <xf numFmtId="0" fontId="9" fillId="0" borderId="0" xfId="0" applyFont="1" applyFill="1"/>
    <xf numFmtId="164" fontId="36" fillId="0" borderId="0" xfId="0" applyNumberFormat="1" applyFont="1" applyFill="1"/>
    <xf numFmtId="164" fontId="36" fillId="0" borderId="0" xfId="0" applyNumberFormat="1" applyFont="1"/>
    <xf numFmtId="0" fontId="36" fillId="0" borderId="0" xfId="0" applyFont="1"/>
    <xf numFmtId="37" fontId="11" fillId="0" borderId="10" xfId="0" applyNumberFormat="1" applyFont="1" applyFill="1" applyBorder="1" applyProtection="1">
      <protection locked="0"/>
    </xf>
    <xf numFmtId="37" fontId="3" fillId="23" borderId="10" xfId="0" applyNumberFormat="1" applyFont="1" applyFill="1" applyBorder="1"/>
    <xf numFmtId="0" fontId="3" fillId="27" borderId="10" xfId="0" applyFont="1" applyFill="1" applyBorder="1"/>
    <xf numFmtId="37" fontId="3" fillId="23" borderId="12" xfId="0" applyNumberFormat="1" applyFont="1" applyFill="1" applyBorder="1"/>
    <xf numFmtId="37" fontId="1" fillId="0" borderId="0" xfId="0" applyNumberFormat="1" applyFont="1" applyFill="1" applyBorder="1" applyAlignment="1">
      <alignment horizontal="center"/>
    </xf>
    <xf numFmtId="0" fontId="1" fillId="0" borderId="0" xfId="0" applyFont="1" applyFill="1" applyBorder="1"/>
    <xf numFmtId="0" fontId="9" fillId="0" borderId="0" xfId="0" applyFont="1" applyFill="1" applyBorder="1" applyAlignment="1" applyProtection="1">
      <alignment horizontal="center" wrapText="1"/>
    </xf>
    <xf numFmtId="37" fontId="9" fillId="0" borderId="0" xfId="0" applyNumberFormat="1" applyFont="1" applyAlignment="1">
      <alignment horizontal="center"/>
    </xf>
    <xf numFmtId="0" fontId="57" fillId="0" borderId="0" xfId="0" applyFont="1" applyAlignment="1">
      <alignment wrapText="1"/>
    </xf>
    <xf numFmtId="37" fontId="9" fillId="0" borderId="0" xfId="0" applyNumberFormat="1" applyFont="1"/>
    <xf numFmtId="37" fontId="11" fillId="0" borderId="0" xfId="28" applyNumberFormat="1" applyFont="1" applyProtection="1">
      <protection locked="0"/>
    </xf>
    <xf numFmtId="0" fontId="57" fillId="0" borderId="0" xfId="0" applyFont="1" applyAlignment="1" applyProtection="1">
      <alignment wrapText="1"/>
    </xf>
    <xf numFmtId="37" fontId="9" fillId="0" borderId="10" xfId="0" applyNumberFormat="1" applyFont="1" applyBorder="1" applyAlignment="1">
      <alignment horizontal="center"/>
    </xf>
    <xf numFmtId="37" fontId="0" fillId="0" borderId="10" xfId="0" applyNumberFormat="1" applyBorder="1"/>
    <xf numFmtId="37" fontId="0" fillId="0" borderId="10" xfId="28" applyNumberFormat="1" applyFont="1" applyBorder="1" applyProtection="1">
      <protection locked="0"/>
    </xf>
    <xf numFmtId="37" fontId="9" fillId="18" borderId="10" xfId="28" applyNumberFormat="1" applyFont="1" applyFill="1" applyBorder="1"/>
    <xf numFmtId="37" fontId="44" fillId="0" borderId="10" xfId="0" applyNumberFormat="1" applyFont="1" applyBorder="1" applyAlignment="1">
      <alignment horizontal="center"/>
    </xf>
    <xf numFmtId="0" fontId="44" fillId="0" borderId="10" xfId="0" applyFont="1" applyBorder="1" applyAlignment="1">
      <alignment horizontal="center" wrapText="1"/>
    </xf>
    <xf numFmtId="0" fontId="44" fillId="0" borderId="10" xfId="0" applyFont="1" applyBorder="1" applyAlignment="1">
      <alignment horizontal="center"/>
    </xf>
    <xf numFmtId="37" fontId="3" fillId="0" borderId="10" xfId="0" applyNumberFormat="1" applyFont="1" applyBorder="1" applyAlignment="1">
      <alignment horizontal="center"/>
    </xf>
    <xf numFmtId="0" fontId="44" fillId="0" borderId="10" xfId="0" applyFont="1" applyBorder="1"/>
    <xf numFmtId="37" fontId="11" fillId="0" borderId="10" xfId="28" applyNumberFormat="1" applyFont="1" applyBorder="1" applyProtection="1">
      <protection locked="0"/>
    </xf>
    <xf numFmtId="0" fontId="3" fillId="0" borderId="10" xfId="0" applyFont="1" applyBorder="1" applyAlignment="1">
      <alignment wrapText="1"/>
    </xf>
    <xf numFmtId="37" fontId="9" fillId="23" borderId="10" xfId="0" applyNumberFormat="1" applyFont="1" applyFill="1" applyBorder="1"/>
    <xf numFmtId="0" fontId="3" fillId="0" borderId="10" xfId="0" applyFont="1" applyFill="1" applyBorder="1" applyAlignment="1" applyProtection="1">
      <alignment wrapText="1"/>
    </xf>
    <xf numFmtId="0" fontId="0" fillId="0" borderId="10" xfId="0" applyFill="1" applyBorder="1" applyProtection="1"/>
    <xf numFmtId="37" fontId="9" fillId="0" borderId="10" xfId="28" applyNumberFormat="1" applyFont="1" applyBorder="1" applyProtection="1">
      <protection locked="0"/>
    </xf>
    <xf numFmtId="37" fontId="3" fillId="0" borderId="10" xfId="28" applyNumberFormat="1" applyFont="1" applyBorder="1" applyProtection="1">
      <protection locked="0"/>
    </xf>
    <xf numFmtId="37" fontId="9" fillId="18" borderId="10" xfId="0" applyNumberFormat="1" applyFont="1" applyFill="1" applyBorder="1" applyAlignment="1">
      <alignment horizontal="right"/>
    </xf>
    <xf numFmtId="0" fontId="9" fillId="0" borderId="12" xfId="0" applyFont="1" applyBorder="1" applyAlignment="1">
      <alignment horizontal="center"/>
    </xf>
    <xf numFmtId="0" fontId="9" fillId="0" borderId="29" xfId="0" applyFont="1" applyBorder="1" applyAlignment="1">
      <alignment horizontal="center"/>
    </xf>
    <xf numFmtId="37" fontId="0" fillId="18" borderId="10" xfId="0" applyNumberFormat="1" applyFill="1" applyBorder="1" applyAlignment="1" applyProtection="1">
      <alignment horizontal="right"/>
    </xf>
    <xf numFmtId="0" fontId="0" fillId="0" borderId="10" xfId="28" applyNumberFormat="1" applyFont="1" applyBorder="1" applyAlignment="1" applyProtection="1">
      <alignment horizontal="center"/>
      <protection locked="0"/>
    </xf>
    <xf numFmtId="0" fontId="9" fillId="18" borderId="10" xfId="28" applyNumberFormat="1" applyFont="1" applyFill="1" applyBorder="1" applyAlignment="1">
      <alignment horizontal="center"/>
    </xf>
    <xf numFmtId="0" fontId="3" fillId="18" borderId="10" xfId="28" applyNumberFormat="1" applyFont="1" applyFill="1" applyBorder="1" applyAlignment="1">
      <alignment horizontal="center"/>
    </xf>
    <xf numFmtId="37" fontId="0" fillId="27" borderId="10" xfId="0" applyNumberFormat="1" applyFill="1" applyBorder="1"/>
    <xf numFmtId="0" fontId="0" fillId="27" borderId="10" xfId="0" applyNumberFormat="1" applyFill="1" applyBorder="1" applyAlignment="1">
      <alignment horizontal="center"/>
    </xf>
    <xf numFmtId="0" fontId="0" fillId="0" borderId="10" xfId="0" applyNumberFormat="1" applyBorder="1" applyAlignment="1">
      <alignment horizontal="center"/>
    </xf>
    <xf numFmtId="0" fontId="9" fillId="0" borderId="0" xfId="0" applyNumberFormat="1" applyFont="1"/>
    <xf numFmtId="0" fontId="3" fillId="0" borderId="0" xfId="0" applyNumberFormat="1" applyFont="1"/>
    <xf numFmtId="0" fontId="1" fillId="0" borderId="0" xfId="0" applyNumberFormat="1" applyFont="1" applyFill="1" applyBorder="1" applyAlignment="1">
      <alignment horizontal="center"/>
    </xf>
    <xf numFmtId="0" fontId="3" fillId="0" borderId="10" xfId="0" applyNumberFormat="1" applyFont="1" applyBorder="1" applyAlignment="1">
      <alignment horizontal="center"/>
    </xf>
    <xf numFmtId="0" fontId="0" fillId="0" borderId="0" xfId="0" applyNumberFormat="1"/>
    <xf numFmtId="0" fontId="9" fillId="0" borderId="0" xfId="0" applyNumberFormat="1" applyFont="1" applyAlignment="1">
      <alignment horizontal="center"/>
    </xf>
    <xf numFmtId="0" fontId="44" fillId="0" borderId="10" xfId="0" applyNumberFormat="1" applyFont="1" applyBorder="1" applyAlignment="1">
      <alignment horizontal="center"/>
    </xf>
    <xf numFmtId="0" fontId="9" fillId="0" borderId="10" xfId="0" applyNumberFormat="1" applyFont="1" applyBorder="1" applyAlignment="1">
      <alignment horizontal="center"/>
    </xf>
    <xf numFmtId="0" fontId="9" fillId="0" borderId="12" xfId="0" applyNumberFormat="1" applyFont="1" applyBorder="1" applyAlignment="1">
      <alignment horizontal="center"/>
    </xf>
    <xf numFmtId="0" fontId="9" fillId="0" borderId="29" xfId="0" applyNumberFormat="1" applyFont="1" applyBorder="1" applyAlignment="1">
      <alignment horizontal="center"/>
    </xf>
    <xf numFmtId="0" fontId="7" fillId="0" borderId="0" xfId="0" applyNumberFormat="1" applyFont="1" applyAlignment="1">
      <alignment horizontal="center"/>
    </xf>
    <xf numFmtId="0" fontId="1" fillId="0" borderId="0" xfId="0" applyNumberFormat="1" applyFont="1"/>
    <xf numFmtId="0" fontId="9" fillId="0" borderId="0" xfId="0" applyNumberFormat="1" applyFont="1" applyFill="1" applyBorder="1" applyAlignment="1" applyProtection="1">
      <alignment horizontal="center" wrapText="1"/>
    </xf>
    <xf numFmtId="0" fontId="57" fillId="0" borderId="0" xfId="0" applyNumberFormat="1" applyFont="1" applyAlignment="1">
      <alignment wrapText="1"/>
    </xf>
    <xf numFmtId="0" fontId="44" fillId="0" borderId="10" xfId="0" applyNumberFormat="1" applyFont="1" applyBorder="1" applyAlignment="1">
      <alignment horizontal="center" wrapText="1"/>
    </xf>
    <xf numFmtId="0" fontId="57" fillId="0" borderId="0" xfId="0" applyNumberFormat="1" applyFont="1" applyAlignment="1" applyProtection="1">
      <alignment wrapText="1"/>
    </xf>
    <xf numFmtId="0" fontId="0" fillId="0" borderId="0" xfId="0" applyNumberFormat="1" applyFill="1" applyBorder="1"/>
    <xf numFmtId="0" fontId="0" fillId="0" borderId="0" xfId="0" applyNumberFormat="1" applyProtection="1"/>
    <xf numFmtId="0" fontId="3" fillId="0" borderId="0" xfId="0" applyNumberFormat="1" applyFont="1" applyAlignment="1">
      <alignment horizontal="center" wrapText="1"/>
    </xf>
    <xf numFmtId="0" fontId="1" fillId="0" borderId="0" xfId="0" applyNumberFormat="1" applyFont="1" applyFill="1" applyBorder="1"/>
    <xf numFmtId="0" fontId="0" fillId="0" borderId="0" xfId="0" applyNumberFormat="1" applyFill="1" applyBorder="1" applyProtection="1"/>
    <xf numFmtId="0" fontId="3" fillId="0" borderId="0" xfId="0" applyNumberFormat="1" applyFont="1" applyFill="1" applyBorder="1"/>
    <xf numFmtId="0" fontId="1" fillId="0" borderId="0" xfId="0" applyNumberFormat="1" applyFont="1" applyAlignment="1">
      <alignment horizontal="center"/>
    </xf>
    <xf numFmtId="0" fontId="11" fillId="0" borderId="10" xfId="28" applyNumberFormat="1" applyFont="1" applyBorder="1" applyAlignment="1" applyProtection="1">
      <alignment horizontal="center"/>
      <protection locked="0"/>
    </xf>
    <xf numFmtId="0" fontId="11" fillId="0" borderId="10" xfId="28" applyNumberFormat="1" applyFont="1" applyFill="1" applyBorder="1" applyAlignment="1" applyProtection="1">
      <alignment horizontal="center"/>
      <protection locked="0"/>
    </xf>
    <xf numFmtId="0" fontId="11" fillId="0" borderId="0" xfId="28" applyNumberFormat="1" applyFont="1" applyAlignment="1" applyProtection="1">
      <alignment horizontal="center"/>
      <protection locked="0"/>
    </xf>
    <xf numFmtId="0" fontId="9" fillId="0" borderId="10" xfId="28" applyNumberFormat="1" applyFont="1" applyBorder="1" applyAlignment="1" applyProtection="1">
      <alignment horizontal="center"/>
      <protection locked="0"/>
    </xf>
    <xf numFmtId="0" fontId="3" fillId="0" borderId="10" xfId="28" applyNumberFormat="1" applyFont="1" applyBorder="1" applyAlignment="1" applyProtection="1">
      <alignment horizontal="center"/>
      <protection locked="0"/>
    </xf>
    <xf numFmtId="0" fontId="9" fillId="18" borderId="10" xfId="0" applyNumberFormat="1" applyFont="1" applyFill="1" applyBorder="1" applyAlignment="1">
      <alignment horizontal="center"/>
    </xf>
    <xf numFmtId="0" fontId="44" fillId="0" borderId="10" xfId="0" applyNumberFormat="1" applyFont="1" applyBorder="1" applyAlignment="1">
      <alignment horizontal="center" vertical="center"/>
    </xf>
    <xf numFmtId="0" fontId="44" fillId="0" borderId="10" xfId="0" applyNumberFormat="1" applyFont="1" applyFill="1" applyBorder="1" applyAlignment="1">
      <alignment horizontal="center" vertical="center"/>
    </xf>
    <xf numFmtId="0" fontId="9" fillId="0" borderId="12" xfId="0" applyNumberFormat="1" applyFont="1" applyBorder="1" applyAlignment="1">
      <alignment horizontal="center" vertical="center"/>
    </xf>
    <xf numFmtId="0" fontId="9" fillId="0" borderId="29" xfId="0" applyNumberFormat="1" applyFont="1" applyBorder="1" applyAlignment="1">
      <alignment horizontal="center" vertical="center"/>
    </xf>
    <xf numFmtId="0" fontId="9" fillId="0" borderId="12" xfId="0" applyNumberFormat="1" applyFont="1" applyFill="1" applyBorder="1" applyAlignment="1">
      <alignment horizontal="center" vertical="center"/>
    </xf>
    <xf numFmtId="0" fontId="9" fillId="0" borderId="29" xfId="0" applyNumberFormat="1" applyFont="1" applyFill="1" applyBorder="1" applyAlignment="1">
      <alignment horizontal="center" vertical="center"/>
    </xf>
    <xf numFmtId="0" fontId="3" fillId="23" borderId="10" xfId="0" applyNumberFormat="1" applyFont="1" applyFill="1" applyBorder="1" applyAlignment="1" applyProtection="1">
      <alignment horizontal="center"/>
      <protection locked="0"/>
    </xf>
    <xf numFmtId="0" fontId="3" fillId="0" borderId="10" xfId="0" applyNumberFormat="1" applyFont="1" applyBorder="1" applyAlignment="1" applyProtection="1">
      <alignment horizontal="center" vertical="center"/>
      <protection locked="0"/>
    </xf>
    <xf numFmtId="0" fontId="3" fillId="18" borderId="10" xfId="0" applyNumberFormat="1" applyFont="1" applyFill="1" applyBorder="1" applyAlignment="1">
      <alignment horizontal="center" vertical="center"/>
    </xf>
    <xf numFmtId="0" fontId="9" fillId="18" borderId="10" xfId="0" applyNumberFormat="1" applyFont="1" applyFill="1" applyBorder="1" applyAlignment="1">
      <alignment horizontal="center" vertical="center"/>
    </xf>
    <xf numFmtId="0" fontId="3" fillId="18" borderId="10" xfId="0" applyNumberFormat="1" applyFont="1" applyFill="1" applyBorder="1" applyAlignment="1" applyProtection="1">
      <alignment horizontal="center" vertical="center"/>
    </xf>
    <xf numFmtId="0" fontId="0" fillId="0" borderId="0" xfId="0" applyAlignment="1">
      <alignment horizontal="left" vertical="top" wrapText="1"/>
    </xf>
    <xf numFmtId="0" fontId="3" fillId="0" borderId="0" xfId="0" applyFont="1" applyAlignment="1" applyProtection="1">
      <alignment wrapText="1"/>
    </xf>
    <xf numFmtId="0" fontId="64" fillId="0" borderId="0" xfId="0" applyFont="1" applyAlignment="1">
      <alignment wrapText="1"/>
    </xf>
    <xf numFmtId="164" fontId="47" fillId="0" borderId="0" xfId="0" applyNumberFormat="1" applyFont="1"/>
    <xf numFmtId="0" fontId="47" fillId="0" borderId="0" xfId="0" applyFont="1"/>
    <xf numFmtId="0" fontId="45" fillId="0" borderId="0" xfId="0" applyFont="1" applyProtection="1"/>
    <xf numFmtId="0" fontId="47" fillId="0" borderId="10" xfId="0" applyFont="1" applyBorder="1" applyAlignment="1" applyProtection="1">
      <alignment horizontal="center"/>
    </xf>
    <xf numFmtId="0" fontId="47" fillId="0" borderId="10" xfId="0" applyFont="1" applyBorder="1" applyAlignment="1">
      <alignment horizontal="center" wrapText="1"/>
    </xf>
    <xf numFmtId="164" fontId="45" fillId="0" borderId="0" xfId="0" applyNumberFormat="1" applyFont="1" applyProtection="1"/>
    <xf numFmtId="37" fontId="45" fillId="0" borderId="10" xfId="0" applyNumberFormat="1" applyFont="1" applyBorder="1" applyProtection="1">
      <protection locked="0"/>
    </xf>
    <xf numFmtId="0" fontId="45" fillId="0" borderId="10" xfId="0" applyNumberFormat="1" applyFont="1" applyBorder="1" applyAlignment="1" applyProtection="1">
      <alignment horizontal="center"/>
      <protection locked="0"/>
    </xf>
    <xf numFmtId="0" fontId="45" fillId="0" borderId="10" xfId="0" applyFont="1" applyBorder="1" applyAlignment="1" applyProtection="1">
      <alignment horizontal="center" vertical="center"/>
    </xf>
    <xf numFmtId="0" fontId="45" fillId="0" borderId="0" xfId="0" applyNumberFormat="1" applyFont="1" applyAlignment="1" applyProtection="1">
      <alignment horizontal="center"/>
    </xf>
    <xf numFmtId="0" fontId="45" fillId="0" borderId="0" xfId="0" applyFont="1" applyAlignment="1" applyProtection="1">
      <alignment horizontal="center" vertical="center"/>
    </xf>
    <xf numFmtId="0" fontId="46" fillId="0" borderId="13" xfId="0" applyFont="1" applyBorder="1" applyProtection="1"/>
    <xf numFmtId="0" fontId="45" fillId="0" borderId="11" xfId="0" applyFont="1" applyBorder="1" applyProtection="1"/>
    <xf numFmtId="0" fontId="46" fillId="0" borderId="0" xfId="0" applyFont="1" applyProtection="1"/>
    <xf numFmtId="0" fontId="46" fillId="0" borderId="0" xfId="0" applyNumberFormat="1" applyFont="1" applyAlignment="1" applyProtection="1">
      <alignment horizontal="center"/>
    </xf>
    <xf numFmtId="0" fontId="57" fillId="0" borderId="0" xfId="0" applyFont="1" applyProtection="1"/>
    <xf numFmtId="0" fontId="3" fillId="0" borderId="0" xfId="0" applyFont="1" applyFill="1" applyBorder="1" applyAlignment="1" applyProtection="1">
      <alignment horizontal="center" vertical="center"/>
    </xf>
    <xf numFmtId="0" fontId="9" fillId="0" borderId="0" xfId="0" applyFont="1" applyFill="1" applyAlignment="1" applyProtection="1">
      <alignment wrapText="1"/>
    </xf>
    <xf numFmtId="0" fontId="6" fillId="0" borderId="0" xfId="0" applyFont="1" applyFill="1"/>
    <xf numFmtId="0" fontId="9" fillId="0" borderId="0" xfId="0" applyFont="1" applyFill="1" applyAlignment="1">
      <alignment horizontal="center"/>
    </xf>
    <xf numFmtId="37" fontId="3" fillId="0" borderId="0" xfId="28" applyNumberFormat="1" applyFont="1" applyFill="1" applyAlignment="1">
      <alignment horizontal="right" vertical="top"/>
    </xf>
    <xf numFmtId="37" fontId="9" fillId="0" borderId="0" xfId="28" applyNumberFormat="1" applyFont="1" applyFill="1" applyAlignment="1">
      <alignment horizontal="right" vertical="top"/>
    </xf>
    <xf numFmtId="0" fontId="3" fillId="0" borderId="0" xfId="0" applyFont="1" applyFill="1" applyAlignment="1">
      <alignment horizontal="left" indent="1"/>
    </xf>
    <xf numFmtId="37" fontId="3" fillId="0" borderId="0" xfId="0" applyNumberFormat="1" applyFont="1" applyFill="1" applyProtection="1">
      <protection locked="0"/>
    </xf>
    <xf numFmtId="37" fontId="3" fillId="28" borderId="10" xfId="0" applyNumberFormat="1" applyFont="1" applyFill="1" applyBorder="1" applyProtection="1">
      <protection locked="0"/>
    </xf>
    <xf numFmtId="0" fontId="1" fillId="0" borderId="0" xfId="0" applyFont="1" applyAlignment="1">
      <alignment horizontal="center" vertical="center"/>
    </xf>
    <xf numFmtId="0" fontId="3" fillId="0" borderId="0" xfId="0" applyFont="1" applyFill="1" applyAlignment="1">
      <alignment horizontal="center" vertical="center"/>
    </xf>
    <xf numFmtId="37" fontId="9" fillId="0" borderId="0" xfId="28" applyNumberFormat="1" applyFont="1" applyFill="1" applyBorder="1" applyAlignment="1">
      <alignment horizontal="right" vertical="top"/>
    </xf>
    <xf numFmtId="0" fontId="3" fillId="0" borderId="0" xfId="0" applyFont="1" applyFill="1" applyBorder="1" applyAlignment="1">
      <alignment horizontal="center" vertical="center"/>
    </xf>
    <xf numFmtId="0" fontId="9" fillId="0" borderId="0" xfId="0" applyFont="1" applyFill="1" applyAlignment="1">
      <alignment horizontal="center" vertical="center"/>
    </xf>
    <xf numFmtId="0" fontId="3" fillId="0" borderId="0" xfId="0" applyFont="1" applyAlignment="1">
      <alignment horizontal="center" vertical="center"/>
    </xf>
    <xf numFmtId="37" fontId="3" fillId="0" borderId="0" xfId="0" applyNumberFormat="1" applyFont="1" applyFill="1" applyAlignment="1" applyProtection="1">
      <alignment horizontal="center" vertical="center"/>
      <protection locked="0"/>
    </xf>
    <xf numFmtId="37" fontId="9" fillId="28" borderId="10" xfId="28" applyNumberFormat="1" applyFont="1" applyFill="1" applyBorder="1" applyAlignment="1">
      <alignment horizontal="right" vertical="top"/>
    </xf>
    <xf numFmtId="0" fontId="0" fillId="0" borderId="0" xfId="0" applyFill="1" applyAlignment="1">
      <alignment horizontal="center" vertical="center"/>
    </xf>
    <xf numFmtId="164" fontId="51" fillId="0" borderId="0" xfId="0" applyNumberFormat="1" applyFont="1" applyFill="1" applyAlignment="1">
      <alignment horizontal="left" vertical="top"/>
    </xf>
    <xf numFmtId="0" fontId="3" fillId="0" borderId="0" xfId="0" applyFont="1" applyFill="1" applyAlignment="1">
      <alignment wrapText="1"/>
    </xf>
    <xf numFmtId="164" fontId="3" fillId="0" borderId="0" xfId="0" applyNumberFormat="1" applyFont="1" applyFill="1" applyAlignment="1">
      <alignment horizontal="left" vertical="top"/>
    </xf>
    <xf numFmtId="0" fontId="11" fillId="0" borderId="0" xfId="0" applyFont="1" applyFill="1" applyAlignment="1">
      <alignment vertical="top" wrapText="1"/>
    </xf>
    <xf numFmtId="0" fontId="57" fillId="0" borderId="0" xfId="0" applyFont="1" applyFill="1"/>
    <xf numFmtId="0" fontId="52" fillId="0" borderId="0" xfId="0" applyFont="1" applyFill="1" applyAlignment="1">
      <alignment wrapText="1"/>
    </xf>
    <xf numFmtId="0" fontId="9" fillId="0" borderId="0" xfId="0" applyFont="1" applyFill="1" applyAlignment="1">
      <alignment horizontal="left" wrapText="1"/>
    </xf>
    <xf numFmtId="0" fontId="3" fillId="0" borderId="0" xfId="0" applyFont="1" applyFill="1" applyAlignment="1">
      <alignment horizontal="left" vertical="top"/>
    </xf>
    <xf numFmtId="164" fontId="16" fillId="0" borderId="0" xfId="0" applyNumberFormat="1" applyFont="1" applyFill="1" applyAlignment="1">
      <alignment horizontal="left" vertical="top"/>
    </xf>
    <xf numFmtId="0" fontId="9" fillId="0" borderId="0" xfId="0" applyFont="1" applyFill="1" applyAlignment="1">
      <alignment wrapText="1"/>
    </xf>
    <xf numFmtId="37" fontId="9" fillId="0" borderId="0" xfId="0" applyNumberFormat="1" applyFont="1" applyFill="1" applyProtection="1">
      <protection locked="0"/>
    </xf>
    <xf numFmtId="164" fontId="8" fillId="0" borderId="0" xfId="0" applyNumberFormat="1" applyFont="1" applyFill="1" applyAlignment="1">
      <alignment horizontal="left" vertical="top"/>
    </xf>
    <xf numFmtId="164" fontId="36" fillId="0" borderId="0" xfId="0" applyNumberFormat="1" applyFont="1" applyFill="1" applyAlignment="1">
      <alignment horizontal="left" vertical="top"/>
    </xf>
    <xf numFmtId="0" fontId="16" fillId="0" borderId="0" xfId="0" applyFont="1" applyFill="1" applyAlignment="1">
      <alignment wrapText="1"/>
    </xf>
    <xf numFmtId="0" fontId="4" fillId="0" borderId="0" xfId="0" applyFont="1" applyFill="1"/>
    <xf numFmtId="0" fontId="36" fillId="0" borderId="0" xfId="0" applyFont="1" applyFill="1" applyAlignment="1">
      <alignment horizontal="left" vertical="top"/>
    </xf>
    <xf numFmtId="164" fontId="9" fillId="0" borderId="0" xfId="0" applyNumberFormat="1" applyFont="1" applyFill="1" applyAlignment="1">
      <alignment wrapText="1"/>
    </xf>
    <xf numFmtId="0" fontId="9" fillId="24" borderId="10" xfId="0" applyFont="1" applyFill="1" applyBorder="1" applyAlignment="1">
      <alignment horizontal="center"/>
    </xf>
    <xf numFmtId="38" fontId="3" fillId="0" borderId="10" xfId="0" applyNumberFormat="1" applyFont="1" applyFill="1" applyBorder="1" applyProtection="1"/>
    <xf numFmtId="0" fontId="4" fillId="0" borderId="0" xfId="0" applyFont="1" applyFill="1" applyAlignment="1">
      <alignment horizontal="center" vertical="center"/>
    </xf>
    <xf numFmtId="0" fontId="70" fillId="0" borderId="10" xfId="0" applyFont="1" applyFill="1" applyBorder="1"/>
    <xf numFmtId="0" fontId="64" fillId="0" borderId="0" xfId="0" applyFont="1" applyAlignment="1">
      <alignment horizontal="left"/>
    </xf>
    <xf numFmtId="0" fontId="9" fillId="0" borderId="0" xfId="0" applyFont="1" applyAlignment="1">
      <alignment horizontal="left" vertical="top"/>
    </xf>
    <xf numFmtId="0" fontId="0" fillId="0" borderId="0" xfId="0" applyAlignment="1">
      <alignment horizontal="left" vertical="top"/>
    </xf>
    <xf numFmtId="0" fontId="11" fillId="0" borderId="0" xfId="0" applyFont="1" applyAlignment="1">
      <alignment horizontal="left" vertical="top"/>
    </xf>
    <xf numFmtId="0" fontId="3" fillId="0" borderId="0" xfId="0" applyFont="1" applyAlignment="1">
      <alignment horizontal="left" vertical="top"/>
    </xf>
    <xf numFmtId="0" fontId="53" fillId="0" borderId="0" xfId="0" applyFont="1"/>
    <xf numFmtId="0" fontId="71" fillId="0" borderId="0" xfId="0" applyFont="1" applyAlignment="1">
      <alignment horizontal="left" indent="1"/>
    </xf>
    <xf numFmtId="0" fontId="71" fillId="29" borderId="0" xfId="0" applyFont="1" applyFill="1" applyAlignment="1">
      <alignment horizontal="left" indent="1"/>
    </xf>
    <xf numFmtId="0" fontId="57" fillId="0" borderId="0" xfId="0" applyFont="1" applyAlignment="1">
      <alignment horizontal="left" vertical="top" wrapText="1" indent="1"/>
    </xf>
    <xf numFmtId="0" fontId="67" fillId="0" borderId="0" xfId="0" applyFont="1" applyFill="1" applyAlignment="1">
      <alignment horizontal="left" vertical="top" wrapText="1" indent="1"/>
    </xf>
    <xf numFmtId="37" fontId="0" fillId="0" borderId="0" xfId="0" applyNumberFormat="1" applyFill="1" applyProtection="1">
      <protection locked="0"/>
    </xf>
    <xf numFmtId="164" fontId="0" fillId="0" borderId="0" xfId="0" applyNumberFormat="1" applyAlignment="1">
      <alignment horizontal="left" vertical="top"/>
    </xf>
    <xf numFmtId="0" fontId="3" fillId="0" borderId="0" xfId="0" applyFont="1" applyFill="1" applyAlignment="1">
      <alignment horizontal="left" vertical="top" wrapText="1"/>
    </xf>
    <xf numFmtId="0" fontId="57" fillId="0" borderId="0" xfId="0" applyFont="1" applyAlignment="1">
      <alignment horizontal="left" vertical="top" wrapText="1"/>
    </xf>
    <xf numFmtId="0" fontId="67" fillId="0" borderId="0" xfId="0" applyFont="1" applyAlignment="1">
      <alignment horizontal="left" vertical="top"/>
    </xf>
    <xf numFmtId="0" fontId="3" fillId="0" borderId="0" xfId="0" applyFont="1" applyFill="1" applyAlignment="1">
      <alignment horizontal="left" vertical="top" wrapText="1" indent="1"/>
    </xf>
    <xf numFmtId="0" fontId="13" fillId="0" borderId="0" xfId="0" applyFont="1" applyAlignment="1">
      <alignment horizontal="left" vertical="top"/>
    </xf>
    <xf numFmtId="37" fontId="13" fillId="0" borderId="0" xfId="0" applyNumberFormat="1" applyFont="1" applyFill="1" applyAlignment="1" applyProtection="1">
      <protection locked="0"/>
    </xf>
    <xf numFmtId="164" fontId="12" fillId="0" borderId="0" xfId="0" applyNumberFormat="1" applyFont="1"/>
    <xf numFmtId="164" fontId="13" fillId="0" borderId="0" xfId="0" applyNumberFormat="1" applyFont="1"/>
    <xf numFmtId="1" fontId="3" fillId="0" borderId="0" xfId="0" applyNumberFormat="1" applyFont="1" applyFill="1" applyAlignment="1" applyProtection="1">
      <alignment horizontal="right"/>
    </xf>
    <xf numFmtId="0" fontId="71" fillId="0" borderId="0" xfId="0" applyFont="1" applyAlignment="1">
      <alignment horizontal="left" vertical="top" wrapText="1" indent="1"/>
    </xf>
    <xf numFmtId="0" fontId="57" fillId="0" borderId="10" xfId="0" applyFont="1" applyBorder="1" applyAlignment="1">
      <alignment wrapText="1"/>
    </xf>
    <xf numFmtId="0" fontId="57" fillId="0" borderId="0" xfId="0" applyFont="1" applyAlignment="1">
      <alignment vertical="top"/>
    </xf>
    <xf numFmtId="0" fontId="3" fillId="0" borderId="10" xfId="0" applyFont="1" applyBorder="1" applyAlignment="1">
      <alignment horizontal="center" vertical="center" wrapText="1"/>
    </xf>
    <xf numFmtId="37" fontId="0" fillId="23" borderId="10" xfId="0" applyNumberFormat="1" applyFill="1" applyBorder="1" applyAlignment="1" applyProtection="1">
      <alignment horizontal="right" vertical="top"/>
      <protection locked="0"/>
    </xf>
    <xf numFmtId="37" fontId="67" fillId="0" borderId="10" xfId="0" applyNumberFormat="1" applyFont="1" applyFill="1" applyBorder="1" applyAlignment="1" applyProtection="1">
      <alignment horizontal="right" vertical="top"/>
      <protection locked="0"/>
    </xf>
    <xf numFmtId="37" fontId="3" fillId="0" borderId="10" xfId="0" applyNumberFormat="1" applyFont="1" applyFill="1" applyBorder="1" applyAlignment="1" applyProtection="1">
      <alignment horizontal="right" vertical="top"/>
      <protection locked="0"/>
    </xf>
    <xf numFmtId="37" fontId="3" fillId="0" borderId="10" xfId="0" applyNumberFormat="1" applyFont="1" applyBorder="1" applyAlignment="1" applyProtection="1">
      <alignment horizontal="center" vertical="center"/>
      <protection locked="0"/>
    </xf>
    <xf numFmtId="10" fontId="11" fillId="18" borderId="10" xfId="0" applyNumberFormat="1" applyFont="1" applyFill="1" applyBorder="1" applyAlignment="1" applyProtection="1">
      <alignment horizontal="right"/>
    </xf>
    <xf numFmtId="0" fontId="0" fillId="0" borderId="10" xfId="0" applyBorder="1" applyProtection="1"/>
    <xf numFmtId="0" fontId="3" fillId="0" borderId="10" xfId="0" applyFont="1" applyBorder="1" applyAlignment="1">
      <alignment horizontal="center" wrapText="1"/>
    </xf>
    <xf numFmtId="0" fontId="3" fillId="20" borderId="10" xfId="0" applyFont="1" applyFill="1" applyBorder="1" applyAlignment="1">
      <alignment horizontal="center" vertical="center" wrapText="1"/>
    </xf>
    <xf numFmtId="0" fontId="3" fillId="0" borderId="10" xfId="0" applyFont="1" applyFill="1" applyBorder="1" applyAlignment="1">
      <alignment horizontal="center" vertical="center" wrapText="1"/>
    </xf>
    <xf numFmtId="37" fontId="1" fillId="0" borderId="0" xfId="0" applyNumberFormat="1" applyFont="1" applyFill="1" applyBorder="1" applyProtection="1"/>
    <xf numFmtId="0" fontId="3" fillId="0" borderId="0" xfId="0" applyFont="1" applyFill="1" applyBorder="1" applyAlignment="1">
      <alignment horizontal="right"/>
    </xf>
    <xf numFmtId="0" fontId="3" fillId="0" borderId="13" xfId="0" applyFont="1" applyBorder="1" applyAlignment="1">
      <alignment horizontal="center"/>
    </xf>
    <xf numFmtId="0" fontId="56" fillId="0" borderId="0" xfId="0" applyFont="1"/>
    <xf numFmtId="0" fontId="4" fillId="0" borderId="0" xfId="0" applyFont="1" applyAlignment="1">
      <alignment wrapText="1"/>
    </xf>
    <xf numFmtId="0" fontId="64" fillId="0" borderId="0" xfId="0" applyFont="1" applyFill="1" applyBorder="1"/>
    <xf numFmtId="0" fontId="64" fillId="0" borderId="0" xfId="0" applyFont="1" applyFill="1" applyBorder="1" applyAlignment="1">
      <alignment horizontal="left" vertical="top"/>
    </xf>
    <xf numFmtId="0" fontId="72" fillId="0" borderId="0" xfId="0" applyFont="1" applyFill="1" applyBorder="1" applyAlignment="1">
      <alignment horizontal="left" vertical="top"/>
    </xf>
    <xf numFmtId="0" fontId="67" fillId="0" borderId="10" xfId="0" applyFont="1" applyFill="1" applyBorder="1" applyAlignment="1">
      <alignment horizontal="center"/>
    </xf>
    <xf numFmtId="0" fontId="57" fillId="0" borderId="0" xfId="0" applyFont="1" applyBorder="1" applyAlignment="1">
      <alignment horizontal="left"/>
    </xf>
    <xf numFmtId="0" fontId="73" fillId="0" borderId="0" xfId="0" applyFont="1" applyProtection="1"/>
    <xf numFmtId="0" fontId="67" fillId="22" borderId="10" xfId="0" applyFont="1" applyFill="1" applyBorder="1" applyAlignment="1">
      <alignment horizontal="center"/>
    </xf>
    <xf numFmtId="0" fontId="1" fillId="0" borderId="10" xfId="0" applyFont="1" applyBorder="1"/>
    <xf numFmtId="3" fontId="3" fillId="0" borderId="10" xfId="0" applyNumberFormat="1" applyFont="1" applyBorder="1" applyAlignment="1" applyProtection="1">
      <alignment horizontal="right"/>
      <protection locked="0"/>
    </xf>
    <xf numFmtId="38" fontId="3" fillId="18" borderId="10" xfId="0" applyNumberFormat="1" applyFont="1" applyFill="1" applyBorder="1" applyProtection="1"/>
    <xf numFmtId="37" fontId="3" fillId="23" borderId="10" xfId="0" applyNumberFormat="1" applyFont="1" applyFill="1" applyBorder="1" applyProtection="1"/>
    <xf numFmtId="0" fontId="9" fillId="0" borderId="10" xfId="0" applyFont="1" applyFill="1" applyBorder="1" applyAlignment="1" applyProtection="1">
      <alignment horizontal="center" vertical="center" wrapText="1"/>
    </xf>
    <xf numFmtId="37" fontId="9" fillId="0" borderId="10" xfId="28" applyNumberFormat="1" applyFont="1" applyFill="1" applyBorder="1" applyAlignment="1">
      <alignment horizontal="center" vertical="top"/>
    </xf>
    <xf numFmtId="37" fontId="3" fillId="23" borderId="27" xfId="0" applyNumberFormat="1" applyFont="1" applyFill="1" applyBorder="1" applyProtection="1"/>
    <xf numFmtId="0" fontId="3" fillId="23" borderId="32" xfId="0" applyFont="1" applyFill="1" applyBorder="1" applyAlignment="1" applyProtection="1">
      <alignment horizontal="center"/>
    </xf>
    <xf numFmtId="0" fontId="3" fillId="23" borderId="27" xfId="0" applyFont="1" applyFill="1" applyBorder="1" applyAlignment="1" applyProtection="1">
      <alignment horizontal="center"/>
    </xf>
    <xf numFmtId="37" fontId="3" fillId="23" borderId="33" xfId="0" applyNumberFormat="1" applyFont="1" applyFill="1" applyBorder="1" applyProtection="1"/>
    <xf numFmtId="0" fontId="3" fillId="23" borderId="27" xfId="0" applyNumberFormat="1" applyFont="1" applyFill="1" applyBorder="1" applyAlignment="1">
      <alignment horizontal="center"/>
    </xf>
    <xf numFmtId="0" fontId="3" fillId="23" borderId="27" xfId="0" applyNumberFormat="1" applyFont="1" applyFill="1" applyBorder="1" applyAlignment="1">
      <alignment horizontal="center" vertical="center"/>
    </xf>
    <xf numFmtId="0" fontId="3" fillId="23" borderId="27" xfId="0" applyNumberFormat="1" applyFont="1" applyFill="1" applyBorder="1" applyAlignment="1" applyProtection="1">
      <alignment horizontal="center" vertical="center"/>
      <protection locked="0"/>
    </xf>
    <xf numFmtId="0" fontId="9" fillId="23" borderId="27" xfId="0" applyNumberFormat="1" applyFont="1" applyFill="1" applyBorder="1" applyAlignment="1" applyProtection="1">
      <alignment horizontal="center" vertical="center"/>
      <protection locked="0"/>
    </xf>
    <xf numFmtId="3" fontId="3" fillId="23" borderId="27" xfId="0" applyNumberFormat="1" applyFont="1" applyFill="1" applyBorder="1"/>
    <xf numFmtId="0" fontId="9" fillId="23" borderId="27" xfId="0" applyNumberFormat="1" applyFont="1" applyFill="1" applyBorder="1" applyAlignment="1">
      <alignment horizontal="center"/>
    </xf>
    <xf numFmtId="9" fontId="3" fillId="23" borderId="27" xfId="0" applyNumberFormat="1" applyFont="1" applyFill="1" applyBorder="1" applyAlignment="1">
      <alignment horizontal="center" vertical="center"/>
    </xf>
    <xf numFmtId="0" fontId="3" fillId="23" borderId="27" xfId="0" applyFont="1" applyFill="1" applyBorder="1" applyAlignment="1">
      <alignment horizontal="center" vertical="center"/>
    </xf>
    <xf numFmtId="0" fontId="0" fillId="0" borderId="10" xfId="0" applyFill="1" applyBorder="1" applyAlignment="1">
      <alignment horizontal="center" vertical="center"/>
    </xf>
    <xf numFmtId="0" fontId="57" fillId="0" borderId="0" xfId="0" applyFont="1" applyFill="1" applyAlignment="1">
      <alignment horizontal="center" vertical="center" wrapText="1"/>
    </xf>
    <xf numFmtId="0" fontId="57" fillId="0" borderId="0" xfId="0" applyFont="1" applyAlignment="1">
      <alignment horizontal="center" vertical="center" wrapText="1"/>
    </xf>
    <xf numFmtId="0" fontId="57" fillId="25" borderId="10" xfId="0" applyFont="1" applyFill="1" applyBorder="1" applyAlignment="1">
      <alignment horizontal="right"/>
    </xf>
    <xf numFmtId="0" fontId="57" fillId="25" borderId="10" xfId="0" applyNumberFormat="1" applyFont="1" applyFill="1" applyBorder="1" applyAlignment="1" applyProtection="1">
      <alignment horizontal="center"/>
    </xf>
    <xf numFmtId="0" fontId="57" fillId="25" borderId="10" xfId="0" applyNumberFormat="1" applyFont="1" applyFill="1" applyBorder="1" applyAlignment="1" applyProtection="1">
      <alignment horizontal="center" vertical="center"/>
      <protection locked="0"/>
    </xf>
    <xf numFmtId="0" fontId="57" fillId="25" borderId="10" xfId="0" applyFont="1" applyFill="1" applyBorder="1" applyAlignment="1">
      <alignment horizontal="center" vertical="center"/>
    </xf>
    <xf numFmtId="0" fontId="9" fillId="0" borderId="0" xfId="0" applyNumberFormat="1" applyFont="1" applyAlignment="1">
      <alignment horizontal="center" vertical="center"/>
    </xf>
    <xf numFmtId="0" fontId="9" fillId="0" borderId="0" xfId="0" applyNumberFormat="1" applyFont="1" applyAlignment="1">
      <alignment horizontal="center" wrapText="1"/>
    </xf>
    <xf numFmtId="0" fontId="3" fillId="0" borderId="0" xfId="0" applyNumberFormat="1" applyFont="1" applyAlignment="1">
      <alignment horizontal="center" vertical="center"/>
    </xf>
    <xf numFmtId="0" fontId="0" fillId="0" borderId="0" xfId="0" applyNumberFormat="1" applyAlignment="1">
      <alignment horizontal="center" vertical="center"/>
    </xf>
    <xf numFmtId="0" fontId="57" fillId="0" borderId="0" xfId="0" applyNumberFormat="1" applyFont="1"/>
    <xf numFmtId="0" fontId="3" fillId="0" borderId="0" xfId="0" applyNumberFormat="1" applyFont="1" applyAlignment="1">
      <alignment horizontal="centerContinuous"/>
    </xf>
    <xf numFmtId="0" fontId="3" fillId="0" borderId="0" xfId="41" applyNumberFormat="1" applyFont="1"/>
    <xf numFmtId="0" fontId="9" fillId="0" borderId="10" xfId="0" applyNumberFormat="1" applyFont="1" applyBorder="1" applyAlignment="1">
      <alignment horizontal="center" vertical="center"/>
    </xf>
    <xf numFmtId="0" fontId="9" fillId="24" borderId="10" xfId="0" applyNumberFormat="1" applyFont="1" applyFill="1" applyBorder="1" applyAlignment="1">
      <alignment horizontal="center"/>
    </xf>
    <xf numFmtId="0" fontId="9" fillId="0" borderId="10" xfId="41" applyNumberFormat="1" applyFont="1" applyBorder="1" applyAlignment="1">
      <alignment horizontal="center"/>
    </xf>
    <xf numFmtId="0" fontId="3" fillId="0" borderId="10" xfId="0" applyNumberFormat="1" applyFont="1" applyFill="1" applyBorder="1" applyProtection="1">
      <protection locked="0"/>
    </xf>
    <xf numFmtId="0" fontId="3" fillId="0" borderId="10" xfId="41" applyNumberFormat="1" applyFont="1" applyFill="1" applyBorder="1"/>
    <xf numFmtId="0" fontId="3" fillId="0" borderId="10" xfId="0" applyNumberFormat="1" applyFont="1" applyFill="1" applyBorder="1"/>
    <xf numFmtId="0" fontId="3" fillId="0" borderId="0" xfId="0" applyNumberFormat="1" applyFont="1" applyFill="1" applyAlignment="1">
      <alignment horizontal="center" vertical="center"/>
    </xf>
    <xf numFmtId="0" fontId="3" fillId="0" borderId="0" xfId="0" applyNumberFormat="1" applyFont="1" applyFill="1"/>
    <xf numFmtId="0" fontId="3" fillId="0" borderId="0" xfId="41" applyNumberFormat="1" applyFont="1" applyFill="1"/>
    <xf numFmtId="0" fontId="3" fillId="23" borderId="10" xfId="0" applyNumberFormat="1" applyFont="1" applyFill="1" applyBorder="1"/>
    <xf numFmtId="0" fontId="4" fillId="0" borderId="0" xfId="41" applyNumberFormat="1" applyFont="1"/>
    <xf numFmtId="0" fontId="4" fillId="0" borderId="0" xfId="41" applyNumberFormat="1" applyFont="1" applyFill="1"/>
    <xf numFmtId="0" fontId="4" fillId="0" borderId="0" xfId="0" applyNumberFormat="1" applyFont="1"/>
    <xf numFmtId="0" fontId="4" fillId="0" borderId="0" xfId="0" applyNumberFormat="1" applyFont="1" applyFill="1"/>
    <xf numFmtId="0" fontId="3" fillId="23" borderId="12" xfId="0" applyNumberFormat="1" applyFont="1" applyFill="1" applyBorder="1"/>
    <xf numFmtId="0" fontId="57" fillId="0" borderId="0" xfId="41" applyNumberFormat="1" applyFont="1"/>
    <xf numFmtId="0" fontId="3" fillId="27" borderId="10" xfId="0" applyNumberFormat="1" applyFont="1" applyFill="1" applyBorder="1" applyAlignment="1">
      <alignment horizontal="center" vertical="center"/>
    </xf>
    <xf numFmtId="0" fontId="3" fillId="27" borderId="10" xfId="0" applyNumberFormat="1" applyFont="1" applyFill="1" applyBorder="1"/>
    <xf numFmtId="0" fontId="3" fillId="23" borderId="10" xfId="41" applyNumberFormat="1" applyFont="1" applyFill="1" applyBorder="1"/>
    <xf numFmtId="0" fontId="0" fillId="0" borderId="10" xfId="0" applyNumberFormat="1" applyBorder="1"/>
    <xf numFmtId="0" fontId="0" fillId="0" borderId="0" xfId="0" applyNumberFormat="1" applyFill="1" applyAlignment="1">
      <alignment horizontal="center" vertical="center"/>
    </xf>
    <xf numFmtId="0" fontId="0" fillId="0" borderId="0" xfId="0" applyNumberFormat="1" applyFill="1"/>
    <xf numFmtId="0" fontId="57" fillId="0" borderId="0" xfId="0" applyNumberFormat="1" applyFont="1" applyFill="1" applyAlignment="1">
      <alignment horizontal="center" vertical="center"/>
    </xf>
    <xf numFmtId="0" fontId="9" fillId="0" borderId="0" xfId="0" applyNumberFormat="1" applyFont="1" applyAlignment="1">
      <alignment horizontal="centerContinuous"/>
    </xf>
    <xf numFmtId="0" fontId="3" fillId="21" borderId="10" xfId="41" applyNumberFormat="1" applyFont="1" applyFill="1" applyBorder="1"/>
    <xf numFmtId="0" fontId="3" fillId="21" borderId="10" xfId="0" applyNumberFormat="1" applyFont="1" applyFill="1" applyBorder="1" applyAlignment="1" applyProtection="1">
      <alignment horizontal="center" vertical="center"/>
      <protection locked="0"/>
    </xf>
    <xf numFmtId="0" fontId="3" fillId="21" borderId="10" xfId="0" applyNumberFormat="1" applyFont="1" applyFill="1" applyBorder="1"/>
    <xf numFmtId="0" fontId="57" fillId="0" borderId="12" xfId="0" applyNumberFormat="1" applyFont="1" applyFill="1" applyBorder="1" applyAlignment="1">
      <alignment horizontal="center" vertical="center"/>
    </xf>
    <xf numFmtId="0" fontId="57" fillId="0" borderId="0" xfId="0" applyNumberFormat="1" applyFont="1" applyFill="1"/>
    <xf numFmtId="0" fontId="57" fillId="0" borderId="0" xfId="41" applyNumberFormat="1" applyFont="1" applyFill="1"/>
    <xf numFmtId="0" fontId="74" fillId="0" borderId="0" xfId="41" applyNumberFormat="1" applyFont="1" applyFill="1"/>
    <xf numFmtId="0" fontId="57" fillId="21" borderId="10" xfId="0" applyNumberFormat="1" applyFont="1" applyFill="1" applyBorder="1" applyAlignment="1" applyProtection="1">
      <alignment horizontal="center" vertical="center"/>
      <protection locked="0"/>
    </xf>
    <xf numFmtId="0" fontId="74" fillId="0" borderId="0" xfId="0" applyNumberFormat="1" applyFont="1" applyFill="1"/>
    <xf numFmtId="0" fontId="57" fillId="25" borderId="10" xfId="28" applyNumberFormat="1" applyFont="1" applyFill="1" applyBorder="1" applyAlignment="1" applyProtection="1">
      <alignment horizontal="center"/>
      <protection locked="0"/>
    </xf>
    <xf numFmtId="0" fontId="57" fillId="25" borderId="10" xfId="0" applyNumberFormat="1" applyFont="1" applyFill="1" applyBorder="1" applyAlignment="1">
      <alignment horizontal="center"/>
    </xf>
    <xf numFmtId="0" fontId="64" fillId="25" borderId="10" xfId="28" applyNumberFormat="1" applyFont="1" applyFill="1" applyBorder="1" applyAlignment="1">
      <alignment horizontal="center"/>
    </xf>
    <xf numFmtId="0" fontId="57" fillId="25" borderId="10" xfId="0" applyNumberFormat="1" applyFont="1" applyFill="1" applyBorder="1" applyAlignment="1">
      <alignment horizontal="center" vertical="center" wrapText="1"/>
    </xf>
    <xf numFmtId="0" fontId="57" fillId="25" borderId="10" xfId="0" applyNumberFormat="1" applyFont="1" applyFill="1" applyBorder="1" applyAlignment="1" applyProtection="1">
      <alignment horizontal="center" vertical="center" wrapText="1"/>
    </xf>
    <xf numFmtId="0" fontId="57" fillId="25" borderId="10" xfId="0" applyNumberFormat="1" applyFont="1" applyFill="1" applyBorder="1" applyAlignment="1" applyProtection="1">
      <alignment horizontal="center" vertical="center"/>
    </xf>
    <xf numFmtId="0" fontId="57" fillId="25" borderId="10" xfId="0" applyNumberFormat="1" applyFont="1" applyFill="1" applyBorder="1" applyAlignment="1">
      <alignment horizontal="center" vertical="center"/>
    </xf>
    <xf numFmtId="37" fontId="67" fillId="28" borderId="10" xfId="0" applyNumberFormat="1" applyFont="1" applyFill="1" applyBorder="1" applyProtection="1">
      <protection locked="0"/>
    </xf>
    <xf numFmtId="38" fontId="3" fillId="0" borderId="10" xfId="0" applyNumberFormat="1" applyFont="1" applyBorder="1" applyAlignment="1" applyProtection="1">
      <alignment horizontal="right"/>
      <protection locked="0"/>
    </xf>
    <xf numFmtId="0" fontId="3" fillId="0" borderId="0" xfId="0" applyFont="1" applyAlignment="1">
      <alignment horizontal="left" vertical="top" wrapText="1"/>
    </xf>
    <xf numFmtId="0" fontId="57" fillId="0" borderId="0" xfId="0" applyFont="1" applyAlignment="1">
      <alignment horizontal="left" vertical="center"/>
    </xf>
    <xf numFmtId="164" fontId="6" fillId="0" borderId="0" xfId="38" applyNumberFormat="1" applyFont="1" applyAlignment="1" applyProtection="1">
      <alignment horizontal="left"/>
    </xf>
    <xf numFmtId="0" fontId="3" fillId="0" borderId="0" xfId="38" applyProtection="1"/>
    <xf numFmtId="0" fontId="3" fillId="0" borderId="0" xfId="38"/>
    <xf numFmtId="0" fontId="3" fillId="0" borderId="0" xfId="38" applyAlignment="1" applyProtection="1">
      <alignment horizontal="right"/>
    </xf>
    <xf numFmtId="0" fontId="3" fillId="30" borderId="13" xfId="38" applyFill="1" applyBorder="1" applyAlignment="1" applyProtection="1">
      <alignment horizontal="right"/>
    </xf>
    <xf numFmtId="0" fontId="3" fillId="30" borderId="26" xfId="38" applyFill="1" applyBorder="1" applyProtection="1"/>
    <xf numFmtId="0" fontId="1" fillId="30" borderId="26" xfId="38" applyFont="1" applyFill="1" applyBorder="1" applyProtection="1"/>
    <xf numFmtId="0" fontId="77" fillId="30" borderId="26" xfId="38" applyFont="1" applyFill="1" applyBorder="1" applyProtection="1"/>
    <xf numFmtId="0" fontId="3" fillId="30" borderId="26" xfId="38" applyFill="1" applyBorder="1"/>
    <xf numFmtId="0" fontId="1" fillId="0" borderId="0" xfId="38" applyFont="1" applyProtection="1"/>
    <xf numFmtId="0" fontId="78" fillId="0" borderId="0" xfId="38" applyFont="1" applyProtection="1"/>
    <xf numFmtId="0" fontId="1" fillId="0" borderId="0" xfId="38" applyFont="1"/>
    <xf numFmtId="164" fontId="3" fillId="0" borderId="0" xfId="38" applyNumberFormat="1" applyAlignment="1" applyProtection="1">
      <alignment horizontal="right" wrapText="1"/>
    </xf>
    <xf numFmtId="0" fontId="2" fillId="0" borderId="0" xfId="38" applyFont="1" applyAlignment="1" applyProtection="1">
      <alignment wrapText="1"/>
    </xf>
    <xf numFmtId="0" fontId="3" fillId="0" borderId="0" xfId="38" applyAlignment="1">
      <alignment wrapText="1"/>
    </xf>
    <xf numFmtId="164" fontId="3" fillId="0" borderId="0" xfId="38" applyNumberFormat="1" applyAlignment="1" applyProtection="1">
      <alignment horizontal="right"/>
    </xf>
    <xf numFmtId="37" fontId="3" fillId="0" borderId="10" xfId="38" applyNumberFormat="1" applyBorder="1" applyProtection="1">
      <protection locked="0"/>
    </xf>
    <xf numFmtId="37" fontId="3" fillId="0" borderId="0" xfId="38" applyNumberFormat="1" applyBorder="1" applyProtection="1">
      <protection locked="0"/>
    </xf>
    <xf numFmtId="37" fontId="79" fillId="0" borderId="10" xfId="38" applyNumberFormat="1" applyFont="1" applyBorder="1" applyProtection="1">
      <protection locked="0"/>
    </xf>
    <xf numFmtId="0" fontId="3" fillId="0" borderId="0" xfId="38" applyFont="1" applyFill="1" applyBorder="1" applyProtection="1"/>
    <xf numFmtId="0" fontId="2" fillId="0" borderId="0" xfId="38" applyFont="1" applyFill="1" applyBorder="1" applyProtection="1"/>
    <xf numFmtId="0" fontId="3" fillId="0" borderId="0" xfId="38" applyFont="1" applyFill="1" applyBorder="1" applyAlignment="1" applyProtection="1">
      <alignment horizontal="left"/>
    </xf>
    <xf numFmtId="0" fontId="16" fillId="0" borderId="10" xfId="38" applyFont="1" applyBorder="1"/>
    <xf numFmtId="37" fontId="3" fillId="1" borderId="10" xfId="38" applyNumberFormat="1" applyFill="1" applyBorder="1" applyProtection="1">
      <protection locked="0"/>
    </xf>
    <xf numFmtId="0" fontId="3" fillId="0" borderId="0" xfId="38" applyFont="1" applyProtection="1"/>
    <xf numFmtId="0" fontId="2" fillId="0" borderId="0" xfId="38" applyFont="1" applyProtection="1"/>
    <xf numFmtId="0" fontId="3" fillId="0" borderId="0" xfId="38" applyBorder="1"/>
    <xf numFmtId="0" fontId="3" fillId="0" borderId="0" xfId="38" applyAlignment="1">
      <alignment horizontal="right"/>
    </xf>
    <xf numFmtId="37" fontId="2" fillId="0" borderId="0" xfId="38" applyNumberFormat="1" applyFont="1" applyBorder="1" applyProtection="1">
      <protection locked="0"/>
    </xf>
    <xf numFmtId="0" fontId="3" fillId="0" borderId="0" xfId="38" applyFont="1" applyFill="1" applyBorder="1" applyAlignment="1" applyProtection="1">
      <alignment horizontal="right"/>
    </xf>
    <xf numFmtId="0" fontId="3" fillId="0" borderId="10" xfId="38" applyBorder="1"/>
    <xf numFmtId="0" fontId="3" fillId="0" borderId="10" xfId="38" applyFont="1" applyFill="1" applyBorder="1" applyAlignment="1">
      <alignment horizontal="center"/>
    </xf>
    <xf numFmtId="0" fontId="3" fillId="0" borderId="0" xfId="38" applyFill="1" applyBorder="1" applyAlignment="1">
      <alignment horizontal="center"/>
    </xf>
    <xf numFmtId="167" fontId="0" fillId="0" borderId="0" xfId="45" applyNumberFormat="1" applyFont="1" applyFill="1" applyBorder="1"/>
    <xf numFmtId="0" fontId="3" fillId="0" borderId="0" xfId="38" applyFont="1" applyFill="1" applyBorder="1" applyAlignment="1">
      <alignment horizontal="center"/>
    </xf>
    <xf numFmtId="0" fontId="57" fillId="0" borderId="0" xfId="38" applyFont="1"/>
    <xf numFmtId="0" fontId="3" fillId="0" borderId="0" xfId="38" applyAlignment="1">
      <alignment horizontal="right" wrapText="1"/>
    </xf>
    <xf numFmtId="0" fontId="1" fillId="0" borderId="0" xfId="38" applyFont="1" applyAlignment="1">
      <alignment wrapText="1"/>
    </xf>
    <xf numFmtId="0" fontId="3" fillId="0" borderId="0" xfId="38" applyFont="1" applyAlignment="1">
      <alignment horizontal="left"/>
    </xf>
    <xf numFmtId="0" fontId="3" fillId="0" borderId="0" xfId="38" applyFont="1" applyAlignment="1">
      <alignment horizontal="right"/>
    </xf>
    <xf numFmtId="0" fontId="3" fillId="0" borderId="0" xfId="38" applyFont="1" applyFill="1" applyBorder="1" applyAlignment="1">
      <alignment horizontal="left"/>
    </xf>
    <xf numFmtId="0" fontId="80" fillId="0" borderId="0" xfId="38" applyFont="1"/>
    <xf numFmtId="0" fontId="2" fillId="0" borderId="0" xfId="38" applyFont="1"/>
    <xf numFmtId="164" fontId="80" fillId="0" borderId="0" xfId="38" applyNumberFormat="1" applyFont="1" applyAlignment="1" applyProtection="1">
      <alignment horizontal="right"/>
    </xf>
    <xf numFmtId="0" fontId="81" fillId="0" borderId="0" xfId="38" applyFont="1"/>
    <xf numFmtId="0" fontId="80" fillId="0" borderId="0" xfId="38" applyFont="1" applyFill="1" applyBorder="1"/>
    <xf numFmtId="0" fontId="81" fillId="0" borderId="0" xfId="38" applyFont="1" applyFill="1" applyBorder="1"/>
    <xf numFmtId="0" fontId="80" fillId="0" borderId="0" xfId="38" applyFont="1" applyAlignment="1">
      <alignment horizontal="right"/>
    </xf>
    <xf numFmtId="0" fontId="3" fillId="0" borderId="0" xfId="0" applyFont="1" applyBorder="1" applyProtection="1"/>
    <xf numFmtId="0" fontId="3" fillId="0" borderId="0" xfId="0" applyFont="1" applyProtection="1"/>
    <xf numFmtId="0" fontId="43" fillId="0" borderId="0" xfId="0" applyFont="1" applyBorder="1" applyAlignment="1">
      <alignment horizontal="center" vertical="center"/>
    </xf>
    <xf numFmtId="0" fontId="75" fillId="0" borderId="0" xfId="0" applyFont="1" applyBorder="1"/>
    <xf numFmtId="0" fontId="63" fillId="0" borderId="0" xfId="0" applyFont="1" applyFill="1" applyBorder="1" applyAlignment="1">
      <alignment vertical="top" wrapText="1"/>
    </xf>
    <xf numFmtId="0" fontId="59" fillId="21" borderId="10" xfId="0" applyFont="1" applyFill="1" applyBorder="1" applyAlignment="1">
      <alignment vertical="top" wrapText="1"/>
    </xf>
    <xf numFmtId="0" fontId="9" fillId="0" borderId="19" xfId="0" applyFont="1" applyBorder="1" applyProtection="1"/>
    <xf numFmtId="0" fontId="9" fillId="0" borderId="23" xfId="0" applyFont="1" applyBorder="1" applyAlignment="1" applyProtection="1">
      <alignment wrapText="1"/>
    </xf>
    <xf numFmtId="0" fontId="9" fillId="0" borderId="29" xfId="0" applyFont="1" applyBorder="1" applyAlignment="1" applyProtection="1">
      <alignment horizontal="center" wrapText="1"/>
    </xf>
    <xf numFmtId="0" fontId="9" fillId="0" borderId="29" xfId="0" applyFont="1" applyBorder="1" applyAlignment="1" applyProtection="1">
      <alignment horizontal="center"/>
    </xf>
    <xf numFmtId="0" fontId="9" fillId="0" borderId="45" xfId="0" applyFont="1" applyBorder="1" applyAlignment="1" applyProtection="1">
      <alignment horizontal="center" wrapText="1"/>
    </xf>
    <xf numFmtId="0" fontId="3" fillId="0" borderId="13" xfId="0" applyFont="1" applyBorder="1" applyProtection="1"/>
    <xf numFmtId="0" fontId="3" fillId="0" borderId="26" xfId="0" applyFont="1" applyBorder="1" applyProtection="1"/>
    <xf numFmtId="0" fontId="9" fillId="0" borderId="30" xfId="0" applyFont="1" applyBorder="1" applyAlignment="1" applyProtection="1">
      <alignment horizontal="center"/>
    </xf>
    <xf numFmtId="37" fontId="3" fillId="0" borderId="11" xfId="0" applyNumberFormat="1" applyFont="1" applyBorder="1" applyProtection="1">
      <protection locked="0"/>
    </xf>
    <xf numFmtId="37" fontId="3" fillId="0" borderId="20" xfId="0" applyNumberFormat="1" applyFont="1" applyBorder="1" applyProtection="1">
      <protection locked="0"/>
    </xf>
    <xf numFmtId="37" fontId="3" fillId="23" borderId="32" xfId="0" applyNumberFormat="1" applyFont="1" applyFill="1" applyBorder="1" applyProtection="1"/>
    <xf numFmtId="0" fontId="57" fillId="27" borderId="10" xfId="0" applyFont="1" applyFill="1" applyBorder="1" applyProtection="1"/>
    <xf numFmtId="0" fontId="9" fillId="28" borderId="10" xfId="0" applyFont="1" applyFill="1" applyBorder="1" applyProtection="1"/>
    <xf numFmtId="0" fontId="1" fillId="0" borderId="10" xfId="0" applyFont="1" applyBorder="1" applyAlignment="1" applyProtection="1">
      <alignment horizontal="center"/>
    </xf>
    <xf numFmtId="0" fontId="82" fillId="0" borderId="10" xfId="0" applyFont="1" applyBorder="1" applyAlignment="1" applyProtection="1">
      <alignment horizontal="center"/>
    </xf>
    <xf numFmtId="0" fontId="82" fillId="27" borderId="10" xfId="0" applyFont="1" applyFill="1" applyBorder="1" applyAlignment="1" applyProtection="1">
      <alignment horizontal="center"/>
    </xf>
    <xf numFmtId="0" fontId="83" fillId="0" borderId="10" xfId="0" applyFont="1" applyBorder="1" applyAlignment="1" applyProtection="1">
      <alignment horizontal="center"/>
    </xf>
    <xf numFmtId="0" fontId="9" fillId="0" borderId="0" xfId="0" applyFont="1" applyBorder="1" applyAlignment="1" applyProtection="1">
      <alignment horizontal="center" wrapText="1"/>
    </xf>
    <xf numFmtId="0" fontId="3" fillId="0" borderId="0" xfId="0" applyNumberFormat="1" applyFont="1" applyBorder="1" applyAlignment="1" applyProtection="1">
      <alignment horizontal="center"/>
      <protection locked="0"/>
    </xf>
    <xf numFmtId="0" fontId="9" fillId="0" borderId="0" xfId="0" applyFont="1" applyBorder="1" applyProtection="1"/>
    <xf numFmtId="39" fontId="9" fillId="0" borderId="0" xfId="0" applyNumberFormat="1" applyFont="1" applyBorder="1" applyProtection="1">
      <protection locked="0"/>
    </xf>
    <xf numFmtId="10" fontId="11" fillId="0" borderId="0" xfId="0" applyNumberFormat="1" applyFont="1" applyFill="1" applyBorder="1" applyAlignment="1" applyProtection="1">
      <alignment horizontal="right"/>
      <protection locked="0"/>
    </xf>
    <xf numFmtId="0" fontId="0" fillId="0" borderId="0" xfId="0" applyBorder="1" applyAlignment="1">
      <alignment horizontal="center" vertical="center"/>
    </xf>
    <xf numFmtId="0" fontId="84" fillId="0" borderId="0" xfId="0" applyFont="1"/>
    <xf numFmtId="0" fontId="9" fillId="0" borderId="10" xfId="0" applyFont="1" applyFill="1" applyBorder="1" applyAlignment="1" applyProtection="1">
      <alignment horizontal="center" wrapText="1"/>
    </xf>
    <xf numFmtId="9" fontId="3" fillId="0" borderId="10" xfId="0" applyNumberFormat="1" applyFont="1" applyFill="1" applyBorder="1" applyAlignment="1">
      <alignment horizontal="center"/>
    </xf>
    <xf numFmtId="0" fontId="0" fillId="0" borderId="10" xfId="0" applyFill="1" applyBorder="1"/>
    <xf numFmtId="0" fontId="0" fillId="0" borderId="10" xfId="0" applyFill="1" applyBorder="1" applyAlignment="1">
      <alignment horizontal="center"/>
    </xf>
    <xf numFmtId="0" fontId="3" fillId="0" borderId="12" xfId="0" applyFont="1" applyFill="1" applyBorder="1"/>
    <xf numFmtId="0" fontId="3" fillId="0" borderId="12" xfId="0" applyFont="1" applyFill="1" applyBorder="1" applyAlignment="1">
      <alignment horizontal="center"/>
    </xf>
    <xf numFmtId="0" fontId="3" fillId="0" borderId="28" xfId="0" applyFont="1" applyFill="1" applyBorder="1"/>
    <xf numFmtId="0" fontId="3" fillId="0" borderId="27" xfId="0" applyFont="1" applyFill="1" applyBorder="1" applyAlignment="1">
      <alignment horizontal="center"/>
    </xf>
    <xf numFmtId="0" fontId="9" fillId="21" borderId="10" xfId="0" applyFont="1" applyFill="1" applyBorder="1" applyAlignment="1" applyProtection="1">
      <alignment horizontal="center" wrapText="1"/>
    </xf>
    <xf numFmtId="0" fontId="9" fillId="21" borderId="10" xfId="0" applyFont="1" applyFill="1" applyBorder="1" applyAlignment="1">
      <alignment horizontal="center" wrapText="1"/>
    </xf>
    <xf numFmtId="0" fontId="9" fillId="21" borderId="10" xfId="0" applyNumberFormat="1" applyFont="1" applyFill="1" applyBorder="1" applyAlignment="1" applyProtection="1">
      <alignment horizontal="center" vertical="center"/>
      <protection locked="0"/>
    </xf>
    <xf numFmtId="0" fontId="3" fillId="21" borderId="10" xfId="0" applyNumberFormat="1" applyFont="1" applyFill="1" applyBorder="1" applyAlignment="1">
      <alignment horizontal="center"/>
    </xf>
    <xf numFmtId="0" fontId="9" fillId="21" borderId="10" xfId="0" applyNumberFormat="1" applyFont="1" applyFill="1" applyBorder="1" applyAlignment="1">
      <alignment horizontal="center"/>
    </xf>
    <xf numFmtId="0" fontId="3" fillId="21" borderId="10" xfId="0" applyFont="1" applyFill="1" applyBorder="1"/>
    <xf numFmtId="0" fontId="0" fillId="21" borderId="10" xfId="0" applyFill="1" applyBorder="1"/>
    <xf numFmtId="0" fontId="3" fillId="21" borderId="10" xfId="0" applyFont="1" applyFill="1" applyBorder="1" applyAlignment="1">
      <alignment horizontal="center"/>
    </xf>
    <xf numFmtId="0" fontId="3" fillId="21" borderId="0" xfId="0" applyFont="1" applyFill="1" applyBorder="1" applyAlignment="1">
      <alignment horizontal="center"/>
    </xf>
    <xf numFmtId="9" fontId="3" fillId="21" borderId="10" xfId="0" applyNumberFormat="1" applyFont="1" applyFill="1" applyBorder="1" applyAlignment="1">
      <alignment horizontal="center"/>
    </xf>
    <xf numFmtId="0" fontId="0" fillId="21" borderId="10" xfId="0" applyFill="1" applyBorder="1" applyAlignment="1">
      <alignment horizontal="center"/>
    </xf>
    <xf numFmtId="0" fontId="3" fillId="21" borderId="10" xfId="0" applyNumberFormat="1" applyFont="1" applyFill="1" applyBorder="1" applyAlignment="1">
      <alignment horizontal="center" vertical="center"/>
    </xf>
    <xf numFmtId="9" fontId="3" fillId="21" borderId="10" xfId="0" applyNumberFormat="1" applyFont="1" applyFill="1" applyBorder="1" applyAlignment="1">
      <alignment horizontal="center" wrapText="1"/>
    </xf>
    <xf numFmtId="0" fontId="3" fillId="21" borderId="10" xfId="0" applyFont="1" applyFill="1" applyBorder="1" applyAlignment="1">
      <alignment horizontal="center" wrapText="1"/>
    </xf>
    <xf numFmtId="0" fontId="0" fillId="21" borderId="0" xfId="0" applyFill="1" applyBorder="1" applyAlignment="1">
      <alignment horizontal="center"/>
    </xf>
    <xf numFmtId="0" fontId="57" fillId="31" borderId="10" xfId="0" applyFont="1" applyFill="1" applyBorder="1" applyAlignment="1">
      <alignment horizontal="right"/>
    </xf>
    <xf numFmtId="0" fontId="57" fillId="20" borderId="12" xfId="0" applyNumberFormat="1" applyFont="1" applyFill="1" applyBorder="1" applyAlignment="1">
      <alignment horizontal="center" vertical="center"/>
    </xf>
    <xf numFmtId="168" fontId="57" fillId="0" borderId="10" xfId="0" applyNumberFormat="1" applyFont="1" applyFill="1" applyBorder="1" applyAlignment="1" applyProtection="1">
      <alignment horizontal="center" vertical="center"/>
      <protection locked="0"/>
    </xf>
    <xf numFmtId="0" fontId="1" fillId="0" borderId="29" xfId="0" applyFont="1" applyBorder="1" applyAlignment="1">
      <alignment horizontal="center"/>
    </xf>
    <xf numFmtId="0" fontId="2" fillId="0" borderId="10" xfId="38" applyFont="1" applyBorder="1" applyAlignment="1" applyProtection="1">
      <alignment wrapText="1"/>
    </xf>
    <xf numFmtId="37" fontId="2" fillId="0" borderId="10" xfId="38" applyNumberFormat="1" applyFont="1" applyBorder="1" applyProtection="1">
      <protection locked="0"/>
    </xf>
    <xf numFmtId="0" fontId="3" fillId="32" borderId="10" xfId="38" applyFill="1" applyBorder="1"/>
    <xf numFmtId="0" fontId="2" fillId="0" borderId="10" xfId="38" applyFont="1" applyBorder="1"/>
    <xf numFmtId="0" fontId="69" fillId="0" borderId="10" xfId="0" applyFont="1" applyFill="1" applyBorder="1" applyAlignment="1">
      <alignment horizontal="center" wrapText="1"/>
    </xf>
    <xf numFmtId="0" fontId="3" fillId="26" borderId="0" xfId="0" applyFont="1" applyFill="1" applyBorder="1" applyAlignment="1">
      <alignment wrapText="1"/>
    </xf>
    <xf numFmtId="0" fontId="3" fillId="0" borderId="10" xfId="38" applyFill="1" applyBorder="1"/>
    <xf numFmtId="9" fontId="3" fillId="23" borderId="10" xfId="41" quotePrefix="1" applyFont="1" applyFill="1" applyBorder="1" applyAlignment="1">
      <alignment horizontal="center" vertical="center"/>
    </xf>
    <xf numFmtId="0" fontId="39" fillId="0" borderId="0" xfId="0" applyFont="1" applyAlignment="1">
      <alignment horizontal="left" vertical="top" wrapText="1"/>
    </xf>
    <xf numFmtId="0" fontId="40" fillId="0" borderId="0" xfId="0" applyFont="1" applyAlignment="1">
      <alignment horizontal="left" vertical="top" wrapText="1"/>
    </xf>
    <xf numFmtId="0" fontId="40" fillId="0" borderId="0" xfId="0" applyFont="1" applyAlignment="1">
      <alignment wrapText="1"/>
    </xf>
    <xf numFmtId="0" fontId="42" fillId="0" borderId="0" xfId="0" applyFont="1" applyAlignment="1">
      <alignment horizontal="center" wrapText="1"/>
    </xf>
    <xf numFmtId="0" fontId="42" fillId="0" borderId="31" xfId="0" applyFont="1" applyBorder="1" applyAlignment="1">
      <alignment horizontal="center"/>
    </xf>
    <xf numFmtId="0" fontId="4" fillId="0" borderId="0" xfId="0" applyFont="1" applyAlignment="1">
      <alignment horizontal="right" wrapText="1"/>
    </xf>
    <xf numFmtId="0" fontId="3" fillId="0" borderId="0" xfId="0" applyFont="1" applyAlignment="1">
      <alignment wrapText="1"/>
    </xf>
    <xf numFmtId="0" fontId="39" fillId="0" borderId="0" xfId="0" applyFont="1" applyAlignment="1">
      <alignment horizontal="center"/>
    </xf>
    <xf numFmtId="0" fontId="3" fillId="0" borderId="0" xfId="0" applyFont="1" applyAlignment="1">
      <alignment horizontal="left" vertical="top" wrapText="1"/>
    </xf>
    <xf numFmtId="0" fontId="34" fillId="0" borderId="0" xfId="0" applyFont="1" applyAlignment="1">
      <alignment horizontal="center"/>
    </xf>
    <xf numFmtId="0" fontId="0" fillId="0" borderId="0" xfId="0" applyAlignment="1">
      <alignment horizontal="left" vertical="top" wrapText="1"/>
    </xf>
    <xf numFmtId="0" fontId="9" fillId="0" borderId="10" xfId="0" applyFont="1" applyBorder="1" applyAlignment="1"/>
    <xf numFmtId="0" fontId="0" fillId="0" borderId="10" xfId="0" applyBorder="1" applyAlignment="1"/>
    <xf numFmtId="0" fontId="9" fillId="23" borderId="10" xfId="0" applyFont="1" applyFill="1" applyBorder="1" applyAlignment="1"/>
    <xf numFmtId="0" fontId="0" fillId="23" borderId="10" xfId="0" applyFill="1" applyBorder="1" applyAlignment="1"/>
    <xf numFmtId="0" fontId="9" fillId="0" borderId="13" xfId="0" applyFont="1" applyBorder="1" applyAlignment="1"/>
    <xf numFmtId="0" fontId="0" fillId="0" borderId="26" xfId="0" applyBorder="1" applyAlignment="1"/>
    <xf numFmtId="0" fontId="0" fillId="0" borderId="11" xfId="0" applyBorder="1" applyAlignment="1"/>
    <xf numFmtId="0" fontId="67" fillId="0" borderId="10" xfId="0" applyFont="1" applyBorder="1" applyAlignment="1">
      <alignment horizontal="right" indent="1"/>
    </xf>
    <xf numFmtId="0" fontId="0" fillId="0" borderId="10" xfId="0" applyBorder="1" applyAlignment="1">
      <alignment horizontal="right" indent="1"/>
    </xf>
    <xf numFmtId="0" fontId="0" fillId="0" borderId="10" xfId="0" applyFill="1" applyBorder="1" applyAlignment="1"/>
    <xf numFmtId="0" fontId="3" fillId="0" borderId="10" xfId="0" applyFont="1" applyBorder="1" applyAlignment="1"/>
    <xf numFmtId="0" fontId="9" fillId="0" borderId="10" xfId="0" applyFont="1" applyBorder="1" applyAlignment="1">
      <alignment horizontal="right" indent="1"/>
    </xf>
    <xf numFmtId="0" fontId="3" fillId="0" borderId="10" xfId="0" applyFont="1" applyBorder="1" applyAlignment="1">
      <alignment horizontal="right" indent="1"/>
    </xf>
    <xf numFmtId="0" fontId="57" fillId="0" borderId="41" xfId="0" applyFont="1" applyBorder="1" applyAlignment="1">
      <alignment horizontal="left" vertical="top"/>
    </xf>
    <xf numFmtId="0" fontId="0" fillId="0" borderId="42" xfId="0" applyBorder="1" applyAlignment="1">
      <alignment horizontal="left" vertical="top"/>
    </xf>
    <xf numFmtId="0" fontId="0" fillId="0" borderId="43" xfId="0" applyBorder="1" applyAlignment="1">
      <alignment horizontal="left" vertical="top"/>
    </xf>
    <xf numFmtId="0" fontId="0" fillId="0" borderId="36" xfId="0" applyBorder="1" applyAlignment="1">
      <alignment horizontal="left" vertical="top"/>
    </xf>
    <xf numFmtId="0" fontId="0" fillId="0" borderId="10" xfId="0" applyBorder="1" applyAlignment="1">
      <alignment horizontal="left" vertical="top"/>
    </xf>
    <xf numFmtId="0" fontId="0" fillId="0" borderId="39" xfId="0" applyBorder="1" applyAlignment="1">
      <alignment horizontal="left" vertical="top"/>
    </xf>
    <xf numFmtId="0" fontId="0" fillId="0" borderId="37" xfId="0" applyBorder="1" applyAlignment="1">
      <alignment horizontal="left" vertical="top"/>
    </xf>
    <xf numFmtId="0" fontId="0" fillId="0" borderId="38" xfId="0" applyBorder="1" applyAlignment="1">
      <alignment horizontal="left" vertical="top"/>
    </xf>
    <xf numFmtId="0" fontId="0" fillId="0" borderId="40" xfId="0" applyBorder="1" applyAlignment="1">
      <alignment horizontal="left" vertical="top"/>
    </xf>
    <xf numFmtId="164" fontId="6" fillId="0" borderId="0" xfId="0" applyNumberFormat="1" applyFont="1" applyAlignment="1">
      <alignment horizontal="center"/>
    </xf>
    <xf numFmtId="164" fontId="6" fillId="0" borderId="0" xfId="0" applyNumberFormat="1" applyFont="1" applyAlignment="1" applyProtection="1">
      <alignment horizontal="center"/>
    </xf>
    <xf numFmtId="164" fontId="7" fillId="0" borderId="0" xfId="0" applyNumberFormat="1" applyFont="1" applyAlignment="1" applyProtection="1">
      <alignment horizontal="center"/>
    </xf>
    <xf numFmtId="164" fontId="7" fillId="0" borderId="0" xfId="0" applyNumberFormat="1" applyFont="1" applyAlignment="1">
      <alignment horizontal="center"/>
    </xf>
    <xf numFmtId="164" fontId="6" fillId="0" borderId="0" xfId="0" applyNumberFormat="1" applyFont="1" applyAlignment="1">
      <alignment horizontal="center" vertical="center"/>
    </xf>
    <xf numFmtId="164" fontId="7" fillId="0" borderId="0" xfId="0" applyNumberFormat="1" applyFont="1" applyAlignment="1">
      <alignment horizontal="center" vertical="center"/>
    </xf>
    <xf numFmtId="0" fontId="3" fillId="0" borderId="0" xfId="0" applyFont="1" applyBorder="1" applyProtection="1"/>
    <xf numFmtId="0" fontId="3" fillId="0" borderId="25" xfId="0" applyFont="1" applyBorder="1" applyAlignment="1" applyProtection="1">
      <alignment wrapText="1"/>
    </xf>
    <xf numFmtId="0" fontId="3" fillId="0" borderId="0" xfId="0" applyFont="1" applyBorder="1" applyAlignment="1" applyProtection="1">
      <alignment wrapText="1"/>
    </xf>
    <xf numFmtId="0" fontId="3" fillId="0" borderId="25" xfId="0" applyFont="1" applyBorder="1" applyProtection="1"/>
    <xf numFmtId="0" fontId="6" fillId="0" borderId="0" xfId="0" applyFont="1" applyAlignment="1" applyProtection="1">
      <alignment horizontal="center"/>
    </xf>
    <xf numFmtId="0" fontId="9" fillId="0" borderId="26" xfId="0" applyFont="1" applyBorder="1" applyAlignment="1" applyProtection="1">
      <alignment horizontal="center"/>
    </xf>
    <xf numFmtId="0" fontId="9" fillId="0" borderId="11" xfId="0" applyFont="1" applyBorder="1" applyAlignment="1" applyProtection="1">
      <alignment horizontal="center"/>
    </xf>
    <xf numFmtId="0" fontId="9" fillId="0" borderId="44" xfId="0" applyFont="1" applyBorder="1" applyAlignment="1" applyProtection="1">
      <alignment horizontal="center"/>
    </xf>
    <xf numFmtId="0" fontId="9" fillId="0" borderId="34" xfId="0" applyFont="1" applyBorder="1" applyAlignment="1" applyProtection="1">
      <alignment horizontal="center"/>
    </xf>
    <xf numFmtId="0" fontId="9" fillId="0" borderId="35" xfId="0" applyFont="1" applyBorder="1" applyAlignment="1" applyProtection="1">
      <alignment horizontal="center"/>
    </xf>
    <xf numFmtId="0" fontId="61" fillId="0" borderId="0" xfId="0" applyFont="1" applyFill="1" applyBorder="1" applyAlignment="1">
      <alignment horizontal="center"/>
    </xf>
    <xf numFmtId="0" fontId="65" fillId="0" borderId="0" xfId="0" applyFont="1" applyAlignment="1">
      <alignment horizontal="center" vertical="center"/>
    </xf>
    <xf numFmtId="0" fontId="60" fillId="0" borderId="10" xfId="0" applyFont="1" applyBorder="1" applyAlignment="1">
      <alignment horizontal="center" vertical="center" wrapText="1"/>
    </xf>
    <xf numFmtId="0" fontId="60" fillId="0" borderId="0" xfId="0" applyFont="1" applyBorder="1" applyAlignment="1">
      <alignment horizontal="center" vertical="center" wrapText="1"/>
    </xf>
    <xf numFmtId="0" fontId="61" fillId="0" borderId="10" xfId="0" applyFont="1" applyFill="1" applyBorder="1" applyAlignment="1">
      <alignment horizontal="center"/>
    </xf>
    <xf numFmtId="0" fontId="66" fillId="0" borderId="0" xfId="0" applyFont="1" applyFill="1" applyBorder="1" applyAlignment="1">
      <alignment horizontal="center" vertical="center"/>
    </xf>
    <xf numFmtId="0" fontId="66" fillId="0" borderId="10" xfId="0" applyFont="1" applyFill="1" applyBorder="1" applyAlignment="1">
      <alignment horizontal="center" vertical="center"/>
    </xf>
    <xf numFmtId="0" fontId="62" fillId="0" borderId="0" xfId="0" applyFont="1" applyFill="1" applyBorder="1" applyAlignment="1">
      <alignment horizontal="center"/>
    </xf>
    <xf numFmtId="0" fontId="0" fillId="0" borderId="10" xfId="0" applyBorder="1" applyAlignment="1">
      <alignment horizontal="center"/>
    </xf>
    <xf numFmtId="3" fontId="9" fillId="0" borderId="10" xfId="0" applyNumberFormat="1" applyFont="1" applyFill="1" applyBorder="1" applyAlignment="1">
      <alignment horizontal="center"/>
    </xf>
    <xf numFmtId="0" fontId="9" fillId="0" borderId="0" xfId="0" applyFont="1" applyAlignment="1">
      <alignment horizontal="center"/>
    </xf>
    <xf numFmtId="166" fontId="9" fillId="20" borderId="13" xfId="0" applyNumberFormat="1" applyFont="1" applyFill="1" applyBorder="1" applyAlignment="1">
      <alignment horizontal="center"/>
    </xf>
    <xf numFmtId="166" fontId="9" fillId="20" borderId="26" xfId="0" applyNumberFormat="1" applyFont="1" applyFill="1" applyBorder="1" applyAlignment="1">
      <alignment horizontal="center"/>
    </xf>
    <xf numFmtId="166" fontId="9" fillId="20" borderId="11" xfId="0" applyNumberFormat="1" applyFont="1" applyFill="1" applyBorder="1" applyAlignment="1">
      <alignment horizontal="center"/>
    </xf>
    <xf numFmtId="0" fontId="3" fillId="0" borderId="10" xfId="0" applyFont="1" applyBorder="1" applyAlignment="1">
      <alignment horizontal="center"/>
    </xf>
    <xf numFmtId="3" fontId="9" fillId="0" borderId="0" xfId="0" applyNumberFormat="1" applyFont="1" applyFill="1" applyBorder="1" applyAlignment="1">
      <alignment horizontal="center"/>
    </xf>
    <xf numFmtId="166" fontId="3" fillId="0" borderId="10" xfId="0" applyNumberFormat="1" applyFont="1" applyFill="1" applyBorder="1" applyAlignment="1">
      <alignment horizontal="center"/>
    </xf>
    <xf numFmtId="166" fontId="9" fillId="0" borderId="10" xfId="0" applyNumberFormat="1" applyFont="1" applyFill="1" applyBorder="1" applyAlignment="1">
      <alignment horizontal="center"/>
    </xf>
    <xf numFmtId="0" fontId="46" fillId="0" borderId="13" xfId="0" applyFont="1" applyBorder="1" applyAlignment="1" applyProtection="1">
      <alignment horizontal="left"/>
    </xf>
    <xf numFmtId="0" fontId="46" fillId="0" borderId="11" xfId="0" applyFont="1" applyBorder="1" applyAlignment="1" applyProtection="1">
      <alignment horizontal="left"/>
    </xf>
    <xf numFmtId="164" fontId="48" fillId="0" borderId="0" xfId="0" applyNumberFormat="1" applyFont="1" applyAlignment="1" applyProtection="1">
      <alignment horizontal="center"/>
    </xf>
    <xf numFmtId="0" fontId="0" fillId="0" borderId="0" xfId="0" applyAlignment="1">
      <alignment wrapText="1"/>
    </xf>
    <xf numFmtId="0" fontId="1" fillId="0" borderId="0" xfId="0" applyFont="1" applyAlignment="1">
      <alignment horizontal="left" vertical="center"/>
    </xf>
    <xf numFmtId="0" fontId="9" fillId="0" borderId="0" xfId="0" applyFont="1" applyAlignment="1">
      <alignment horizontal="left" vertical="center"/>
    </xf>
    <xf numFmtId="0" fontId="0" fillId="28" borderId="10" xfId="0" applyFill="1" applyBorder="1"/>
    <xf numFmtId="0" fontId="3" fillId="0" borderId="10" xfId="0" applyFont="1" applyFill="1" applyBorder="1" applyAlignment="1">
      <alignment horizontal="center" wrapText="1"/>
    </xf>
  </cellXfs>
  <cellStyles count="48">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omma 2" xfId="45"/>
    <cellStyle name="Currency 2" xfId="46"/>
    <cellStyle name="Explanatory Text" xfId="29" builtinId="53" customBuiltin="1"/>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Input" xfId="35" builtinId="20" customBuiltin="1"/>
    <cellStyle name="Linked Cell" xfId="36" builtinId="24" customBuiltin="1"/>
    <cellStyle name="Neutral" xfId="37" builtinId="28" customBuiltin="1"/>
    <cellStyle name="Normal" xfId="0" builtinId="0"/>
    <cellStyle name="Normal 2" xfId="38"/>
    <cellStyle name="Normal 3" xfId="47"/>
    <cellStyle name="Note" xfId="39" builtinId="10" customBuiltin="1"/>
    <cellStyle name="Output" xfId="40" builtinId="21" customBuiltin="1"/>
    <cellStyle name="Percent" xfId="41" builtinId="5"/>
    <cellStyle name="Title" xfId="42" builtinId="15" customBuiltin="1"/>
    <cellStyle name="Total" xfId="43" builtinId="25" customBuiltin="1"/>
    <cellStyle name="Warning Text" xfId="44" builtinId="11"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5.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4.xml"/><Relationship Id="rId33"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3.xml"/><Relationship Id="rId32"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theme" Target="theme/theme1.xml"/><Relationship Id="rId30"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5</xdr:col>
      <xdr:colOff>294429</xdr:colOff>
      <xdr:row>107</xdr:row>
      <xdr:rowOff>33867</xdr:rowOff>
    </xdr:from>
    <xdr:to>
      <xdr:col>12</xdr:col>
      <xdr:colOff>504199</xdr:colOff>
      <xdr:row>107</xdr:row>
      <xdr:rowOff>33867</xdr:rowOff>
    </xdr:to>
    <xdr:cxnSp macro="">
      <xdr:nvCxnSpPr>
        <xdr:cNvPr id="3" name="Straight Arrow Connector 2"/>
        <xdr:cNvCxnSpPr/>
      </xdr:nvCxnSpPr>
      <xdr:spPr>
        <a:xfrm>
          <a:off x="6358467" y="18618200"/>
          <a:ext cx="5156200" cy="0"/>
        </a:xfrm>
        <a:prstGeom prst="straightConnector1">
          <a:avLst/>
        </a:prstGeom>
        <a:ln>
          <a:tailEnd type="arrow"/>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6</xdr:col>
      <xdr:colOff>598382</xdr:colOff>
      <xdr:row>107</xdr:row>
      <xdr:rowOff>126153</xdr:rowOff>
    </xdr:from>
    <xdr:to>
      <xdr:col>16</xdr:col>
      <xdr:colOff>227753</xdr:colOff>
      <xdr:row>108</xdr:row>
      <xdr:rowOff>2916</xdr:rowOff>
    </xdr:to>
    <xdr:cxnSp macro="">
      <xdr:nvCxnSpPr>
        <xdr:cNvPr id="5" name="Straight Arrow Connector 4"/>
        <xdr:cNvCxnSpPr/>
      </xdr:nvCxnSpPr>
      <xdr:spPr>
        <a:xfrm>
          <a:off x="7416800" y="18702866"/>
          <a:ext cx="4614333" cy="59267"/>
        </a:xfrm>
        <a:prstGeom prst="straightConnector1">
          <a:avLst/>
        </a:prstGeom>
        <a:ln>
          <a:tailEnd type="arrow"/>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5</xdr:col>
      <xdr:colOff>445982</xdr:colOff>
      <xdr:row>29</xdr:row>
      <xdr:rowOff>158962</xdr:rowOff>
    </xdr:from>
    <xdr:to>
      <xdr:col>12</xdr:col>
      <xdr:colOff>512664</xdr:colOff>
      <xdr:row>30</xdr:row>
      <xdr:rowOff>15874</xdr:rowOff>
    </xdr:to>
    <xdr:cxnSp macro="">
      <xdr:nvCxnSpPr>
        <xdr:cNvPr id="4" name="Straight Arrow Connector 3"/>
        <xdr:cNvCxnSpPr/>
      </xdr:nvCxnSpPr>
      <xdr:spPr>
        <a:xfrm flipV="1">
          <a:off x="6502400" y="5029200"/>
          <a:ext cx="5020733" cy="25400"/>
        </a:xfrm>
        <a:prstGeom prst="straightConnector1">
          <a:avLst/>
        </a:prstGeom>
        <a:ln>
          <a:tailEnd type="arrow"/>
        </a:ln>
      </xdr:spPr>
      <xdr:style>
        <a:lnRef idx="2">
          <a:schemeClr val="accent2"/>
        </a:lnRef>
        <a:fillRef idx="0">
          <a:schemeClr val="accent2"/>
        </a:fillRef>
        <a:effectRef idx="1">
          <a:schemeClr val="accent2"/>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546524</xdr:colOff>
      <xdr:row>56</xdr:row>
      <xdr:rowOff>84667</xdr:rowOff>
    </xdr:from>
    <xdr:to>
      <xdr:col>7</xdr:col>
      <xdr:colOff>193937</xdr:colOff>
      <xdr:row>56</xdr:row>
      <xdr:rowOff>118533</xdr:rowOff>
    </xdr:to>
    <xdr:cxnSp macro="">
      <xdr:nvCxnSpPr>
        <xdr:cNvPr id="3" name="Straight Arrow Connector 2"/>
        <xdr:cNvCxnSpPr/>
      </xdr:nvCxnSpPr>
      <xdr:spPr>
        <a:xfrm>
          <a:off x="5427134" y="9618134"/>
          <a:ext cx="2142067" cy="33866"/>
        </a:xfrm>
        <a:prstGeom prst="straightConnector1">
          <a:avLst/>
        </a:prstGeom>
        <a:ln>
          <a:tailEnd type="arrow"/>
        </a:ln>
      </xdr:spPr>
      <xdr:style>
        <a:lnRef idx="2">
          <a:schemeClr val="accent2"/>
        </a:lnRef>
        <a:fillRef idx="0">
          <a:schemeClr val="accent2"/>
        </a:fillRef>
        <a:effectRef idx="1">
          <a:schemeClr val="accent2"/>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613198</xdr:colOff>
      <xdr:row>56</xdr:row>
      <xdr:rowOff>92075</xdr:rowOff>
    </xdr:from>
    <xdr:to>
      <xdr:col>7</xdr:col>
      <xdr:colOff>260611</xdr:colOff>
      <xdr:row>56</xdr:row>
      <xdr:rowOff>125941</xdr:rowOff>
    </xdr:to>
    <xdr:cxnSp macro="">
      <xdr:nvCxnSpPr>
        <xdr:cNvPr id="10" name="Straight Arrow Connector 9"/>
        <xdr:cNvCxnSpPr/>
      </xdr:nvCxnSpPr>
      <xdr:spPr>
        <a:xfrm>
          <a:off x="5503333" y="9635067"/>
          <a:ext cx="2142067" cy="33866"/>
        </a:xfrm>
        <a:prstGeom prst="straightConnector1">
          <a:avLst/>
        </a:prstGeom>
        <a:ln>
          <a:tailEnd type="arrow"/>
        </a:ln>
      </xdr:spPr>
      <xdr:style>
        <a:lnRef idx="2">
          <a:schemeClr val="accent2"/>
        </a:lnRef>
        <a:fillRef idx="0">
          <a:schemeClr val="accent2"/>
        </a:fillRef>
        <a:effectRef idx="1">
          <a:schemeClr val="accent2"/>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630343</xdr:colOff>
      <xdr:row>56</xdr:row>
      <xdr:rowOff>92075</xdr:rowOff>
    </xdr:from>
    <xdr:to>
      <xdr:col>7</xdr:col>
      <xdr:colOff>258654</xdr:colOff>
      <xdr:row>56</xdr:row>
      <xdr:rowOff>125941</xdr:rowOff>
    </xdr:to>
    <xdr:cxnSp macro="">
      <xdr:nvCxnSpPr>
        <xdr:cNvPr id="3" name="Straight Arrow Connector 2"/>
        <xdr:cNvCxnSpPr/>
      </xdr:nvCxnSpPr>
      <xdr:spPr>
        <a:xfrm>
          <a:off x="5503333" y="9550400"/>
          <a:ext cx="2142914" cy="33866"/>
        </a:xfrm>
        <a:prstGeom prst="straightConnector1">
          <a:avLst/>
        </a:prstGeom>
        <a:ln>
          <a:tailEnd type="arrow"/>
        </a:ln>
      </xdr:spPr>
      <xdr:style>
        <a:lnRef idx="2">
          <a:schemeClr val="accent2"/>
        </a:lnRef>
        <a:fillRef idx="0">
          <a:schemeClr val="accent2"/>
        </a:fillRef>
        <a:effectRef idx="1">
          <a:schemeClr val="accent2"/>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371475</xdr:colOff>
      <xdr:row>1</xdr:row>
      <xdr:rowOff>76200</xdr:rowOff>
    </xdr:from>
    <xdr:to>
      <xdr:col>8</xdr:col>
      <xdr:colOff>392490</xdr:colOff>
      <xdr:row>25</xdr:row>
      <xdr:rowOff>127641</xdr:rowOff>
    </xdr:to>
    <xdr:sp macro="" textlink="">
      <xdr:nvSpPr>
        <xdr:cNvPr id="2" name="Right Brace 1"/>
        <xdr:cNvSpPr/>
      </xdr:nvSpPr>
      <xdr:spPr>
        <a:xfrm>
          <a:off x="6720840" y="274320"/>
          <a:ext cx="1249680" cy="4244340"/>
        </a:xfrm>
        <a:prstGeom prst="rightBrace">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QNCUAFS1\sh-ocio\Product%20Services\Corporate%20Apps\Call%20Report%20SS\Call11Rev.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rograms/5310/Call%20Files/Call1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rrdean/AppData/Local/Microsoft/Windows/Temporary%20Internet%20Files/Content.Outlook/8FZAB4NI/SPEC%20DOC%205310%20WIP%20OCIO%20V2%201%2013-0904.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yapplonie/AppData/Local/Microsoft/Windows/Temporary%20Internet%20Files/Content.Outlook/20J20JGA/5310%20Re-Design%20Version%201.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ncuacentral/EANDI/CUOnlineTeamSite/5310%20CORE%20Project/5310%20Forms/2011-%20October%202011%20Change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FC STMT FIN COND"/>
      <sheetName val="LR LIQ REP"/>
      <sheetName val="A2 LOANS"/>
      <sheetName val="A3 INVEST"/>
      <sheetName val="A3A VALU"/>
      <sheetName val="L1 LIAB"/>
      <sheetName val="L2 SHARES"/>
      <sheetName val="IS1 INV INC"/>
      <sheetName val="IS5 OPER EXP"/>
      <sheetName val="C1 CAP-NEV"/>
      <sheetName val="M1-2 MISC"/>
    </sheetNames>
    <sheetDataSet>
      <sheetData sheetId="0">
        <row r="31">
          <cell r="E31">
            <v>0</v>
          </cell>
        </row>
        <row r="46">
          <cell r="E46">
            <v>0</v>
          </cell>
        </row>
      </sheetData>
      <sheetData sheetId="1">
        <row r="16">
          <cell r="C16">
            <v>0</v>
          </cell>
          <cell r="D16">
            <v>0</v>
          </cell>
          <cell r="E16">
            <v>0</v>
          </cell>
          <cell r="F16">
            <v>0</v>
          </cell>
        </row>
      </sheetData>
      <sheetData sheetId="2">
        <row r="43">
          <cell r="C43">
            <v>0</v>
          </cell>
        </row>
        <row r="45">
          <cell r="C45">
            <v>0</v>
          </cell>
        </row>
      </sheetData>
      <sheetData sheetId="3">
        <row r="107">
          <cell r="E107">
            <v>0</v>
          </cell>
        </row>
        <row r="111">
          <cell r="E111">
            <v>0</v>
          </cell>
        </row>
      </sheetData>
      <sheetData sheetId="4">
        <row r="6">
          <cell r="C6">
            <v>0</v>
          </cell>
          <cell r="D6">
            <v>0</v>
          </cell>
        </row>
        <row r="12">
          <cell r="C12">
            <v>0</v>
          </cell>
          <cell r="D12">
            <v>0</v>
          </cell>
        </row>
        <row r="15">
          <cell r="C15">
            <v>0</v>
          </cell>
          <cell r="D15">
            <v>0</v>
          </cell>
        </row>
        <row r="18">
          <cell r="C18">
            <v>0</v>
          </cell>
          <cell r="D18">
            <v>0</v>
          </cell>
        </row>
        <row r="20">
          <cell r="C20">
            <v>0</v>
          </cell>
          <cell r="D20">
            <v>0</v>
          </cell>
        </row>
        <row r="22">
          <cell r="C22">
            <v>0</v>
          </cell>
          <cell r="D22">
            <v>0</v>
          </cell>
        </row>
      </sheetData>
      <sheetData sheetId="5">
        <row r="29">
          <cell r="E29">
            <v>0</v>
          </cell>
        </row>
        <row r="39">
          <cell r="E39">
            <v>0</v>
          </cell>
        </row>
      </sheetData>
      <sheetData sheetId="6">
        <row r="13">
          <cell r="C13">
            <v>0</v>
          </cell>
        </row>
        <row r="33">
          <cell r="C33">
            <v>0</v>
          </cell>
        </row>
        <row r="45">
          <cell r="D45">
            <v>0</v>
          </cell>
        </row>
      </sheetData>
      <sheetData sheetId="7">
        <row r="23">
          <cell r="C23">
            <v>0</v>
          </cell>
        </row>
      </sheetData>
      <sheetData sheetId="8"/>
      <sheetData sheetId="9">
        <row r="7">
          <cell r="F7">
            <v>0</v>
          </cell>
        </row>
        <row r="8">
          <cell r="F8">
            <v>0</v>
          </cell>
        </row>
        <row r="9">
          <cell r="F9">
            <v>0</v>
          </cell>
        </row>
        <row r="11">
          <cell r="F11">
            <v>0</v>
          </cell>
        </row>
        <row r="12">
          <cell r="F12">
            <v>0</v>
          </cell>
        </row>
        <row r="13">
          <cell r="F13">
            <v>0</v>
          </cell>
        </row>
        <row r="14">
          <cell r="F14">
            <v>0</v>
          </cell>
        </row>
        <row r="15">
          <cell r="F15">
            <v>0</v>
          </cell>
        </row>
        <row r="19">
          <cell r="F19">
            <v>0</v>
          </cell>
        </row>
        <row r="20">
          <cell r="F20">
            <v>0</v>
          </cell>
        </row>
        <row r="21">
          <cell r="F21">
            <v>0</v>
          </cell>
        </row>
        <row r="33">
          <cell r="F33">
            <v>0</v>
          </cell>
        </row>
        <row r="34">
          <cell r="F34">
            <v>0</v>
          </cell>
        </row>
        <row r="35">
          <cell r="F35">
            <v>0</v>
          </cell>
        </row>
        <row r="51">
          <cell r="F51">
            <v>0</v>
          </cell>
        </row>
      </sheetData>
      <sheetData sheetId="10">
        <row r="13">
          <cell r="E13">
            <v>0</v>
          </cell>
        </row>
        <row r="19">
          <cell r="G19">
            <v>0</v>
          </cell>
        </row>
        <row r="52">
          <cell r="G52">
            <v>1</v>
          </cell>
        </row>
        <row r="59">
          <cell r="G59">
            <v>1</v>
          </cell>
        </row>
        <row r="62">
          <cell r="G62">
            <v>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FC STMT FIN COND"/>
      <sheetName val="IS INC STMT"/>
      <sheetName val="LR LIQ REP"/>
      <sheetName val="A1 CASH"/>
      <sheetName val="A2 LOANS"/>
      <sheetName val="A2A-B DEL LNS"/>
      <sheetName val="A3 INVEST"/>
      <sheetName val="A3A VALU"/>
      <sheetName val="A3B INVEST LIMITS"/>
      <sheetName val="A3C ISSUER LIMITS"/>
      <sheetName val="A4-5 FA,ETC."/>
      <sheetName val="L1 LIAB"/>
      <sheetName val="L2 SHARES"/>
      <sheetName val="IS1 INV INC"/>
      <sheetName val="IS2-4 ASSTD SCHD"/>
      <sheetName val="IS5 OPER EXP"/>
      <sheetName val="C1 CAP-NEV"/>
      <sheetName val="C2 CAP-RW"/>
      <sheetName val="PSI PAYMT"/>
      <sheetName val="M1-2 MISC"/>
      <sheetName val="M3 MISC3"/>
      <sheetName val="M4 MISC4"/>
      <sheetName val="EDITS"/>
    </sheetNames>
    <sheetDataSet>
      <sheetData sheetId="0">
        <row r="16">
          <cell r="E16">
            <v>0</v>
          </cell>
        </row>
      </sheetData>
      <sheetData sheetId="1" refreshError="1"/>
      <sheetData sheetId="2">
        <row r="16">
          <cell r="C16">
            <v>0</v>
          </cell>
          <cell r="D16">
            <v>0</v>
          </cell>
          <cell r="E16">
            <v>0</v>
          </cell>
          <cell r="F16">
            <v>0</v>
          </cell>
        </row>
      </sheetData>
      <sheetData sheetId="3">
        <row r="24">
          <cell r="C24">
            <v>0</v>
          </cell>
        </row>
      </sheetData>
      <sheetData sheetId="4">
        <row r="43">
          <cell r="C43">
            <v>0</v>
          </cell>
        </row>
      </sheetData>
      <sheetData sheetId="5" refreshError="1"/>
      <sheetData sheetId="6">
        <row r="90">
          <cell r="E90">
            <v>0</v>
          </cell>
        </row>
      </sheetData>
      <sheetData sheetId="7">
        <row r="6">
          <cell r="C6">
            <v>0</v>
          </cell>
        </row>
      </sheetData>
      <sheetData sheetId="8" refreshError="1"/>
      <sheetData sheetId="9">
        <row r="23">
          <cell r="F23">
            <v>0</v>
          </cell>
        </row>
      </sheetData>
      <sheetData sheetId="10">
        <row r="12">
          <cell r="E12">
            <v>0</v>
          </cell>
        </row>
      </sheetData>
      <sheetData sheetId="11">
        <row r="19">
          <cell r="E19">
            <v>0</v>
          </cell>
        </row>
      </sheetData>
      <sheetData sheetId="12">
        <row r="13">
          <cell r="C13">
            <v>0</v>
          </cell>
        </row>
      </sheetData>
      <sheetData sheetId="13">
        <row r="21">
          <cell r="C21">
            <v>0</v>
          </cell>
        </row>
      </sheetData>
      <sheetData sheetId="14">
        <row r="39">
          <cell r="C39">
            <v>0</v>
          </cell>
        </row>
      </sheetData>
      <sheetData sheetId="15" refreshError="1"/>
      <sheetData sheetId="16">
        <row r="6">
          <cell r="F6">
            <v>0</v>
          </cell>
        </row>
        <row r="17">
          <cell r="F17">
            <v>0</v>
          </cell>
        </row>
      </sheetData>
      <sheetData sheetId="17">
        <row r="16">
          <cell r="E16">
            <v>0</v>
          </cell>
        </row>
        <row r="40">
          <cell r="J40">
            <v>0</v>
          </cell>
        </row>
        <row r="43">
          <cell r="B43">
            <v>0</v>
          </cell>
        </row>
        <row r="44">
          <cell r="B44">
            <v>0</v>
          </cell>
        </row>
        <row r="45">
          <cell r="B45">
            <v>0</v>
          </cell>
        </row>
        <row r="46">
          <cell r="B46">
            <v>0</v>
          </cell>
        </row>
      </sheetData>
      <sheetData sheetId="18"/>
      <sheetData sheetId="19">
        <row r="12">
          <cell r="E12">
            <v>0</v>
          </cell>
        </row>
      </sheetData>
      <sheetData sheetId="20" refreshError="1"/>
      <sheetData sheetId="21" refreshError="1"/>
      <sheetData sheetId="2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in Data Cover"/>
      <sheetName val="SFC (1)"/>
      <sheetName val="Income Statement (2)"/>
      <sheetName val="NON 115 (3)"/>
      <sheetName val="HTM (4)"/>
      <sheetName val="AFS (5)"/>
      <sheetName val="Trading (6)"/>
      <sheetName val="Additional Investment Info (7)"/>
      <sheetName val="Loans (8)"/>
      <sheetName val="Liquidity Report (9)"/>
      <sheetName val="Investment CUSIP Info for JT "/>
      <sheetName val="Individual Investment Info (10)"/>
      <sheetName val="Investment Concentration(11)"/>
      <sheetName val="Counterparty Concentration(12)"/>
      <sheetName val="Capital and NEV (13)"/>
      <sheetName val="Risk Weighting  (14)"/>
      <sheetName val="PSI to be DELETED(15)"/>
      <sheetName val="CUSO (15)"/>
      <sheetName val="NonFin Profile Data Cover"/>
      <sheetName val="General (16)"/>
      <sheetName val="Contacts-1(17)"/>
      <sheetName val="Contacts-2(18)"/>
      <sheetName val="Sites (19)"/>
      <sheetName val="IST(20)"/>
      <sheetName val="Regulatory(21)"/>
      <sheetName val="CUSO (22)"/>
      <sheetName val="Prog_Svs(23)"/>
      <sheetName val="CU Search"/>
      <sheetName val="User Info"/>
      <sheetName val="NCUA Assignment UI"/>
      <sheetName val="NCUA Assignment Bus Rules"/>
      <sheetName val="SSA Assignments"/>
      <sheetName val="Email Notifications"/>
      <sheetName val="Nonfinancial Bus Rules"/>
      <sheetName val="Financial Bus Rules"/>
      <sheetName val="User Actions"/>
      <sheetName val="Fields"/>
    </sheetNames>
    <sheetDataSet>
      <sheetData sheetId="0" refreshError="1"/>
      <sheetData sheetId="1" refreshError="1"/>
      <sheetData sheetId="2"/>
      <sheetData sheetId="3" refreshError="1"/>
      <sheetData sheetId="4"/>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Sheet"/>
      <sheetName val="Income Statement"/>
      <sheetName val="NON FASB 115Banks"/>
      <sheetName val="HTM Investments"/>
      <sheetName val="AFS Investments "/>
      <sheetName val="Trading Investments"/>
      <sheetName val="Additional Investment Info"/>
      <sheetName val="Investment Issuer Limits"/>
      <sheetName val="Liquidity Report"/>
      <sheetName val="Loans"/>
      <sheetName val="CUSO"/>
      <sheetName val="Capital and NEV"/>
      <sheetName val="Risk Based Capital"/>
      <sheetName val="Misc Information"/>
      <sheetName val="Profile M3 MISC3"/>
      <sheetName val="Profile M4 MISC4"/>
      <sheetName val="EDITS"/>
      <sheetName val="Tabs after this are old -Delete"/>
      <sheetName val="DELETE A2A-B DEL LNS"/>
      <sheetName val="DELTE A1 CASH"/>
      <sheetName val="DELETE A4-5 FA,ETC."/>
      <sheetName val="Delete IS1 INV INC"/>
      <sheetName val="Delete PSI PAYMT"/>
      <sheetName val="Delete A3A VALU"/>
      <sheetName val="Delete IS5 OPER EXP"/>
      <sheetName val="Delete SHARES"/>
      <sheetName val="Delete Inv Concentration Limits"/>
      <sheetName val="Delete M1-2 MISC"/>
      <sheetName val="Delete L1 LIAB"/>
      <sheetName val="Delete IS2-4 ASSTD SCHD"/>
      <sheetName val="Sheet9"/>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49">
          <cell r="B49">
            <v>0</v>
          </cell>
        </row>
        <row r="50">
          <cell r="B50">
            <v>0</v>
          </cell>
        </row>
        <row r="51">
          <cell r="B51">
            <v>0</v>
          </cell>
        </row>
        <row r="53">
          <cell r="B53">
            <v>0</v>
          </cell>
        </row>
        <row r="54">
          <cell r="B54">
            <v>0</v>
          </cell>
        </row>
      </sheetData>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ow r="23">
          <cell r="E23">
            <v>0</v>
          </cell>
        </row>
        <row r="25">
          <cell r="E25">
            <v>0</v>
          </cell>
        </row>
        <row r="27">
          <cell r="E27">
            <v>0</v>
          </cell>
        </row>
        <row r="29">
          <cell r="E29">
            <v>0</v>
          </cell>
        </row>
        <row r="33">
          <cell r="E33">
            <v>0</v>
          </cell>
        </row>
      </sheetData>
      <sheetData sheetId="29">
        <row r="41">
          <cell r="C41">
            <v>0</v>
          </cell>
        </row>
      </sheetData>
      <sheetData sheetId="3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FC STMT FIN COND"/>
      <sheetName val="IS INC STMT"/>
      <sheetName val="LR LIQ REP"/>
      <sheetName val="A1 CASH"/>
      <sheetName val="A2 LOANS"/>
      <sheetName val="A2A-B DEL LNS"/>
      <sheetName val="A3 INVEST"/>
      <sheetName val="A3A VALU"/>
      <sheetName val="A3B INVEST LIMITS"/>
      <sheetName val="A3C ISSUER LIMITS"/>
      <sheetName val="A4-5 FA,ETC."/>
      <sheetName val="L1 LIAB"/>
      <sheetName val="L2 SHARES"/>
      <sheetName val="IS1 INV INC"/>
      <sheetName val="IS2-4 ASSTD SCHD"/>
      <sheetName val="IS5 OPER EXP"/>
      <sheetName val="C1 CAP-NEV"/>
      <sheetName val="C2 CAP-RW"/>
      <sheetName val="PSI PAYMT"/>
      <sheetName val="M1-2 MISC"/>
      <sheetName val="M3 MISC3"/>
      <sheetName val="M4 MISC4"/>
      <sheetName val="EDITS"/>
    </sheetNames>
    <sheetDataSet>
      <sheetData sheetId="0"/>
      <sheetData sheetId="1"/>
      <sheetData sheetId="2"/>
      <sheetData sheetId="3"/>
      <sheetData sheetId="4"/>
      <sheetData sheetId="5"/>
      <sheetData sheetId="6"/>
      <sheetData sheetId="7"/>
      <sheetData sheetId="8"/>
      <sheetData sheetId="9">
        <row r="23">
          <cell r="F23">
            <v>0</v>
          </cell>
          <cell r="G23">
            <v>0</v>
          </cell>
          <cell r="H23">
            <v>0</v>
          </cell>
          <cell r="J23">
            <v>0</v>
          </cell>
          <cell r="L23">
            <v>0</v>
          </cell>
          <cell r="N23">
            <v>0</v>
          </cell>
        </row>
      </sheetData>
      <sheetData sheetId="10"/>
      <sheetData sheetId="11"/>
      <sheetData sheetId="12"/>
      <sheetData sheetId="13"/>
      <sheetData sheetId="14"/>
      <sheetData sheetId="15"/>
      <sheetData sheetId="16"/>
      <sheetData sheetId="17">
        <row r="16">
          <cell r="E16">
            <v>0</v>
          </cell>
          <cell r="F16">
            <v>0</v>
          </cell>
          <cell r="G16">
            <v>0</v>
          </cell>
          <cell r="H16">
            <v>0</v>
          </cell>
          <cell r="I16">
            <v>0</v>
          </cell>
          <cell r="J16">
            <v>0</v>
          </cell>
        </row>
        <row r="32">
          <cell r="E32">
            <v>0</v>
          </cell>
          <cell r="F32">
            <v>0</v>
          </cell>
          <cell r="G32">
            <v>0</v>
          </cell>
          <cell r="H32">
            <v>0</v>
          </cell>
          <cell r="I32">
            <v>0</v>
          </cell>
          <cell r="J32">
            <v>0</v>
          </cell>
        </row>
      </sheetData>
      <sheetData sheetId="18"/>
      <sheetData sheetId="19"/>
      <sheetData sheetId="20"/>
      <sheetData sheetId="21"/>
      <sheetData sheetId="2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30.bin"/><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33.bin"/><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36.bin"/><Relationship Id="rId2" Type="http://schemas.openxmlformats.org/officeDocument/2006/relationships/printerSettings" Target="../printerSettings/printerSettings35.bin"/><Relationship Id="rId1" Type="http://schemas.openxmlformats.org/officeDocument/2006/relationships/printerSettings" Target="../printerSettings/printerSettings34.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39.bin"/><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42.bin"/><Relationship Id="rId2" Type="http://schemas.openxmlformats.org/officeDocument/2006/relationships/printerSettings" Target="../printerSettings/printerSettings41.bin"/><Relationship Id="rId1" Type="http://schemas.openxmlformats.org/officeDocument/2006/relationships/printerSettings" Target="../printerSettings/printerSettings40.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45.bin"/><Relationship Id="rId2" Type="http://schemas.openxmlformats.org/officeDocument/2006/relationships/printerSettings" Target="../printerSettings/printerSettings44.bin"/><Relationship Id="rId1" Type="http://schemas.openxmlformats.org/officeDocument/2006/relationships/printerSettings" Target="../printerSettings/printerSettings43.bin"/></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48.bin"/><Relationship Id="rId2" Type="http://schemas.openxmlformats.org/officeDocument/2006/relationships/printerSettings" Target="../printerSettings/printerSettings47.bin"/><Relationship Id="rId1" Type="http://schemas.openxmlformats.org/officeDocument/2006/relationships/printerSettings" Target="../printerSettings/printerSettings46.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51.bin"/><Relationship Id="rId2" Type="http://schemas.openxmlformats.org/officeDocument/2006/relationships/printerSettings" Target="../printerSettings/printerSettings50.bin"/><Relationship Id="rId1" Type="http://schemas.openxmlformats.org/officeDocument/2006/relationships/printerSettings" Target="../printerSettings/printerSettings49.bin"/><Relationship Id="rId4" Type="http://schemas.openxmlformats.org/officeDocument/2006/relationships/drawing" Target="../drawings/drawing5.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 Id="rId4"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4" Type="http://schemas.openxmlformats.org/officeDocument/2006/relationships/drawing" Target="../drawings/drawing3.xm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4.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 Id="rId4" Type="http://schemas.openxmlformats.org/officeDocument/2006/relationships/drawing" Target="../drawings/drawing4.xm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27.bin"/><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16"/>
  <sheetViews>
    <sheetView topLeftCell="A28" workbookViewId="0">
      <selection activeCell="A7" sqref="A7:J7"/>
    </sheetView>
  </sheetViews>
  <sheetFormatPr defaultRowHeight="13.2" x14ac:dyDescent="0.25"/>
  <sheetData>
    <row r="1" spans="1:10" ht="17.399999999999999" x14ac:dyDescent="0.3">
      <c r="A1" s="230" t="s">
        <v>957</v>
      </c>
    </row>
    <row r="2" spans="1:10" x14ac:dyDescent="0.25">
      <c r="A2" t="s">
        <v>958</v>
      </c>
    </row>
    <row r="3" spans="1:10" x14ac:dyDescent="0.25">
      <c r="A3" t="s">
        <v>956</v>
      </c>
    </row>
    <row r="4" spans="1:10" x14ac:dyDescent="0.25">
      <c r="A4" s="1" t="s">
        <v>12</v>
      </c>
    </row>
    <row r="5" spans="1:10" ht="73.2" customHeight="1" x14ac:dyDescent="0.85">
      <c r="A5" s="706" t="s">
        <v>962</v>
      </c>
      <c r="B5" s="706"/>
      <c r="C5" s="706"/>
      <c r="D5" s="706"/>
      <c r="E5" s="706"/>
      <c r="F5" s="706"/>
      <c r="G5" s="706"/>
      <c r="H5" s="706"/>
      <c r="I5" s="706"/>
      <c r="J5" s="706"/>
    </row>
    <row r="6" spans="1:10" ht="37.200000000000003" thickBot="1" x14ac:dyDescent="0.9">
      <c r="A6" s="707" t="s">
        <v>959</v>
      </c>
      <c r="B6" s="707"/>
      <c r="C6" s="707"/>
      <c r="D6" s="707"/>
      <c r="E6" s="707"/>
      <c r="F6" s="707"/>
      <c r="G6" s="707"/>
      <c r="H6" s="707"/>
      <c r="I6" s="707"/>
      <c r="J6" s="707"/>
    </row>
    <row r="7" spans="1:10" ht="15" x14ac:dyDescent="0.25">
      <c r="A7" s="708" t="s">
        <v>1955</v>
      </c>
      <c r="B7" s="708"/>
      <c r="C7" s="708"/>
      <c r="D7" s="708"/>
      <c r="E7" s="708"/>
      <c r="F7" s="708"/>
      <c r="G7" s="708"/>
      <c r="H7" s="708"/>
      <c r="I7" s="708"/>
      <c r="J7" s="708"/>
    </row>
    <row r="8" spans="1:10" ht="15" x14ac:dyDescent="0.25">
      <c r="A8" s="708" t="s">
        <v>960</v>
      </c>
      <c r="B8" s="708"/>
      <c r="C8" s="708"/>
      <c r="D8" s="708"/>
      <c r="E8" s="708"/>
      <c r="F8" s="708"/>
      <c r="G8" s="708"/>
      <c r="H8" s="708"/>
      <c r="I8" s="708"/>
      <c r="J8" s="708"/>
    </row>
    <row r="9" spans="1:10" ht="15" x14ac:dyDescent="0.25">
      <c r="A9" s="708" t="s">
        <v>1325</v>
      </c>
      <c r="B9" s="708"/>
      <c r="C9" s="708"/>
      <c r="D9" s="708"/>
      <c r="E9" s="708"/>
      <c r="F9" s="708"/>
      <c r="G9" s="708"/>
      <c r="H9" s="708"/>
      <c r="I9" s="708"/>
      <c r="J9" s="708"/>
    </row>
    <row r="10" spans="1:10" ht="15" x14ac:dyDescent="0.25">
      <c r="A10" s="231"/>
      <c r="B10" s="231"/>
      <c r="C10" s="231"/>
      <c r="D10" s="231"/>
      <c r="E10" s="231"/>
      <c r="F10" s="231"/>
      <c r="G10" s="231"/>
      <c r="H10" s="231"/>
      <c r="I10" s="231"/>
      <c r="J10" s="231"/>
    </row>
    <row r="12" spans="1:10" ht="46.2" customHeight="1" x14ac:dyDescent="0.25">
      <c r="A12" s="703" t="s">
        <v>961</v>
      </c>
      <c r="B12" s="703"/>
      <c r="C12" s="703"/>
      <c r="D12" s="703"/>
      <c r="E12" s="703"/>
      <c r="F12" s="703"/>
      <c r="G12" s="703"/>
      <c r="H12" s="703"/>
      <c r="I12" s="703"/>
      <c r="J12" s="703"/>
    </row>
    <row r="13" spans="1:10" ht="114" customHeight="1" x14ac:dyDescent="0.25">
      <c r="A13" s="704" t="s">
        <v>1326</v>
      </c>
      <c r="B13" s="704"/>
      <c r="C13" s="704"/>
      <c r="D13" s="704"/>
      <c r="E13" s="704"/>
      <c r="F13" s="704"/>
      <c r="G13" s="704"/>
      <c r="H13" s="704"/>
      <c r="I13" s="704"/>
      <c r="J13" s="704"/>
    </row>
    <row r="14" spans="1:10" ht="91.95" customHeight="1" x14ac:dyDescent="0.3">
      <c r="A14" s="705" t="s">
        <v>1327</v>
      </c>
      <c r="B14" s="705"/>
      <c r="C14" s="705"/>
      <c r="D14" s="705"/>
      <c r="E14" s="705"/>
      <c r="F14" s="705"/>
      <c r="G14" s="705"/>
      <c r="H14" s="705"/>
      <c r="I14" s="705"/>
      <c r="J14" s="705"/>
    </row>
    <row r="16" spans="1:10" x14ac:dyDescent="0.25">
      <c r="A16" s="223" t="s">
        <v>1884</v>
      </c>
    </row>
  </sheetData>
  <customSheetViews>
    <customSheetView guid="{C700B33F-FE7F-47BE-B591-1B56FA92E4DE}">
      <selection activeCell="A12" sqref="A12:J12"/>
      <pageMargins left="0.7" right="0.7" top="0.75" bottom="0.75" header="0.3" footer="0.3"/>
      <pageSetup orientation="portrait" r:id="rId1"/>
    </customSheetView>
    <customSheetView guid="{3213D0AA-C9C8-4AA9-BC36-52AFCF7ADA31}">
      <selection activeCell="A12" sqref="A12:J12"/>
      <pageMargins left="0.7" right="0.7" top="0.75" bottom="0.75" header="0.3" footer="0.3"/>
      <pageSetup orientation="portrait" r:id="rId2"/>
    </customSheetView>
  </customSheetViews>
  <mergeCells count="8">
    <mergeCell ref="A12:J12"/>
    <mergeCell ref="A13:J13"/>
    <mergeCell ref="A14:J14"/>
    <mergeCell ref="A5:J5"/>
    <mergeCell ref="A6:J6"/>
    <mergeCell ref="A7:J7"/>
    <mergeCell ref="A8:J8"/>
    <mergeCell ref="A9:J9"/>
  </mergeCells>
  <pageMargins left="0.7" right="0.7" top="0.75" bottom="0.75" header="0.3" footer="0.3"/>
  <pageSetup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92D050"/>
  </sheetPr>
  <dimension ref="A1:J61"/>
  <sheetViews>
    <sheetView topLeftCell="A10" zoomScaleNormal="100" workbookViewId="0">
      <selection activeCell="B40" sqref="B40"/>
    </sheetView>
  </sheetViews>
  <sheetFormatPr defaultRowHeight="13.2" x14ac:dyDescent="0.25"/>
  <cols>
    <col min="1" max="1" width="4.33203125" style="2" customWidth="1"/>
    <col min="2" max="2" width="68.5546875" customWidth="1"/>
    <col min="3" max="3" width="16.6640625" style="47" customWidth="1"/>
    <col min="4" max="4" width="10.6640625" style="167" customWidth="1"/>
    <col min="5" max="5" width="17.33203125" customWidth="1"/>
    <col min="6" max="6" width="13.109375" style="374" customWidth="1"/>
    <col min="7" max="7" width="14.33203125" customWidth="1"/>
    <col min="8" max="8" width="11.33203125" style="374" customWidth="1"/>
    <col min="9" max="9" width="12.44140625" customWidth="1"/>
    <col min="10" max="10" width="8.88671875" style="374" customWidth="1"/>
  </cols>
  <sheetData>
    <row r="1" spans="1:10" s="8" customFormat="1" ht="15.6" x14ac:dyDescent="0.3">
      <c r="A1" s="736" t="s">
        <v>1320</v>
      </c>
      <c r="B1" s="739"/>
      <c r="C1" s="739"/>
      <c r="D1" s="739"/>
      <c r="E1" s="739"/>
      <c r="F1" s="380"/>
      <c r="H1" s="381"/>
      <c r="J1" s="381"/>
    </row>
    <row r="2" spans="1:10" s="27" customFormat="1" x14ac:dyDescent="0.25">
      <c r="A2" s="32" t="s">
        <v>203</v>
      </c>
      <c r="C2" s="27" t="s">
        <v>303</v>
      </c>
      <c r="D2" s="375"/>
      <c r="F2" s="370"/>
      <c r="H2" s="370"/>
      <c r="I2" s="79"/>
      <c r="J2" s="370"/>
    </row>
    <row r="3" spans="1:10" s="1" customFormat="1" x14ac:dyDescent="0.25">
      <c r="A3" s="32" t="s">
        <v>205</v>
      </c>
      <c r="D3" s="137"/>
      <c r="F3" s="371"/>
      <c r="H3" s="371"/>
      <c r="J3" s="388"/>
    </row>
    <row r="4" spans="1:10" s="8" customFormat="1" ht="10.5" customHeight="1" x14ac:dyDescent="0.3">
      <c r="A4" s="9"/>
      <c r="C4" s="48"/>
      <c r="D4" s="392"/>
      <c r="F4" s="381"/>
      <c r="H4" s="381"/>
      <c r="J4" s="381"/>
    </row>
    <row r="5" spans="1:10" s="166" customFormat="1" x14ac:dyDescent="0.25">
      <c r="A5" s="238"/>
      <c r="B5" s="337"/>
      <c r="C5" s="336"/>
      <c r="D5" s="372"/>
      <c r="E5" s="338"/>
      <c r="F5" s="382"/>
      <c r="H5" s="386"/>
      <c r="J5" s="386"/>
    </row>
    <row r="6" spans="1:10" s="166" customFormat="1" x14ac:dyDescent="0.25">
      <c r="A6" s="65" t="s">
        <v>65</v>
      </c>
      <c r="B6" s="27"/>
      <c r="C6" s="351" t="s">
        <v>0</v>
      </c>
      <c r="D6" s="373" t="s">
        <v>189</v>
      </c>
      <c r="E6" s="340"/>
      <c r="F6" s="383"/>
      <c r="G6"/>
      <c r="H6" s="374"/>
      <c r="I6"/>
      <c r="J6" s="386"/>
    </row>
    <row r="7" spans="1:10" s="166" customFormat="1" x14ac:dyDescent="0.25">
      <c r="A7" s="2">
        <v>1</v>
      </c>
      <c r="B7" t="s">
        <v>1248</v>
      </c>
      <c r="C7" s="346">
        <v>0</v>
      </c>
      <c r="D7" s="364">
        <v>5380</v>
      </c>
      <c r="E7" s="340"/>
      <c r="F7" s="383"/>
      <c r="G7"/>
      <c r="H7" s="374"/>
      <c r="I7"/>
      <c r="J7" s="386"/>
    </row>
    <row r="8" spans="1:10" s="166" customFormat="1" x14ac:dyDescent="0.25">
      <c r="A8" s="2">
        <v>2</v>
      </c>
      <c r="B8" t="s">
        <v>66</v>
      </c>
      <c r="C8" s="346">
        <v>0</v>
      </c>
      <c r="D8" s="364">
        <v>5382</v>
      </c>
      <c r="E8" s="340"/>
      <c r="F8" s="383"/>
      <c r="G8"/>
      <c r="H8" s="374"/>
      <c r="I8"/>
      <c r="J8" s="386"/>
    </row>
    <row r="9" spans="1:10" s="166" customFormat="1" x14ac:dyDescent="0.25">
      <c r="A9" s="2"/>
      <c r="B9" s="27" t="s">
        <v>67</v>
      </c>
      <c r="C9" s="347">
        <f>+wA2SubGuarMemCUs+CLFOther</f>
        <v>0</v>
      </c>
      <c r="D9" s="366">
        <v>5383</v>
      </c>
      <c r="E9" s="340"/>
      <c r="F9" s="383"/>
      <c r="G9"/>
      <c r="H9" s="374"/>
      <c r="I9"/>
      <c r="J9" s="386"/>
    </row>
    <row r="10" spans="1:10" s="166" customFormat="1" x14ac:dyDescent="0.25">
      <c r="A10"/>
      <c r="B10"/>
      <c r="C10" s="47"/>
      <c r="D10" s="167"/>
      <c r="E10" s="340"/>
      <c r="F10" s="383"/>
      <c r="G10"/>
      <c r="H10" s="374"/>
      <c r="I10"/>
      <c r="J10" s="386"/>
    </row>
    <row r="11" spans="1:10" s="337" customFormat="1" x14ac:dyDescent="0.25">
      <c r="A11" s="65" t="s">
        <v>1249</v>
      </c>
      <c r="B11"/>
      <c r="C11" s="339"/>
      <c r="D11" s="375"/>
      <c r="E11" s="340"/>
      <c r="F11" s="383"/>
      <c r="G11"/>
      <c r="H11" s="374"/>
      <c r="I11"/>
      <c r="J11" s="389"/>
    </row>
    <row r="12" spans="1:10" s="166" customFormat="1" x14ac:dyDescent="0.25">
      <c r="A12" s="2"/>
      <c r="B12"/>
      <c r="C12" s="348" t="s">
        <v>1250</v>
      </c>
      <c r="D12" s="376" t="s">
        <v>189</v>
      </c>
      <c r="E12" s="349" t="s">
        <v>1251</v>
      </c>
      <c r="F12" s="384" t="s">
        <v>189</v>
      </c>
      <c r="G12" s="350" t="s">
        <v>1252</v>
      </c>
      <c r="H12" s="376" t="s">
        <v>189</v>
      </c>
      <c r="I12"/>
      <c r="J12" s="386"/>
    </row>
    <row r="13" spans="1:10" s="166" customFormat="1" x14ac:dyDescent="0.25">
      <c r="A13" s="2">
        <v>3</v>
      </c>
      <c r="B13" t="s">
        <v>69</v>
      </c>
      <c r="C13" s="346">
        <v>0</v>
      </c>
      <c r="D13" s="364">
        <v>5384</v>
      </c>
      <c r="E13" s="346">
        <v>0</v>
      </c>
      <c r="F13" s="364">
        <v>5390</v>
      </c>
      <c r="G13" s="346">
        <f>E13+LnUnsec</f>
        <v>0</v>
      </c>
      <c r="H13" s="579">
        <v>6300</v>
      </c>
      <c r="I13" s="27"/>
      <c r="J13" s="386"/>
    </row>
    <row r="14" spans="1:10" s="166" customFormat="1" x14ac:dyDescent="0.25">
      <c r="A14" s="2">
        <v>4</v>
      </c>
      <c r="B14" t="s">
        <v>70</v>
      </c>
      <c r="C14" s="346">
        <v>0</v>
      </c>
      <c r="D14" s="364">
        <v>5385</v>
      </c>
      <c r="E14" s="346">
        <v>0</v>
      </c>
      <c r="F14" s="364">
        <v>5391</v>
      </c>
      <c r="G14" s="346">
        <f>E14+C14</f>
        <v>0</v>
      </c>
      <c r="H14" s="579">
        <v>6301</v>
      </c>
      <c r="I14"/>
      <c r="J14" s="386"/>
    </row>
    <row r="15" spans="1:10" s="166" customFormat="1" x14ac:dyDescent="0.25">
      <c r="A15" s="2">
        <v>5</v>
      </c>
      <c r="B15" t="s">
        <v>71</v>
      </c>
      <c r="C15" s="346">
        <v>0</v>
      </c>
      <c r="D15" s="364">
        <v>5386</v>
      </c>
      <c r="E15" s="346">
        <v>0</v>
      </c>
      <c r="F15" s="364">
        <v>5392</v>
      </c>
      <c r="G15" s="346">
        <f>E15+C15</f>
        <v>0</v>
      </c>
      <c r="H15" s="579">
        <v>6302</v>
      </c>
      <c r="I15"/>
      <c r="J15" s="386"/>
    </row>
    <row r="16" spans="1:10" s="166" customFormat="1" x14ac:dyDescent="0.25">
      <c r="A16" s="14">
        <v>6</v>
      </c>
      <c r="B16" s="18" t="s">
        <v>1266</v>
      </c>
      <c r="C16" s="345">
        <v>0</v>
      </c>
      <c r="D16" s="369">
        <v>5387</v>
      </c>
      <c r="E16" s="367">
        <v>0</v>
      </c>
      <c r="F16" s="368"/>
      <c r="G16" s="346">
        <f>E16+C16</f>
        <v>0</v>
      </c>
      <c r="H16" s="580">
        <v>6303</v>
      </c>
      <c r="I16"/>
      <c r="J16" s="386"/>
    </row>
    <row r="17" spans="1:10" s="337" customFormat="1" x14ac:dyDescent="0.25">
      <c r="A17" s="2">
        <v>7</v>
      </c>
      <c r="B17" t="s">
        <v>66</v>
      </c>
      <c r="C17" s="346">
        <v>0</v>
      </c>
      <c r="D17" s="364">
        <v>5388</v>
      </c>
      <c r="E17" s="346">
        <v>0</v>
      </c>
      <c r="F17" s="364">
        <v>5393</v>
      </c>
      <c r="G17" s="346">
        <f>E17+C17</f>
        <v>0</v>
      </c>
      <c r="H17" s="579">
        <v>6304</v>
      </c>
      <c r="I17"/>
      <c r="J17" s="389"/>
    </row>
    <row r="18" spans="1:10" s="166" customFormat="1" x14ac:dyDescent="0.25">
      <c r="A18" s="2"/>
      <c r="B18" s="27" t="s">
        <v>67</v>
      </c>
      <c r="C18" s="347">
        <f>SUM(C13:C17)</f>
        <v>0</v>
      </c>
      <c r="D18" s="365">
        <v>5389</v>
      </c>
      <c r="E18" s="347">
        <f>SUM(E13:E17)</f>
        <v>0</v>
      </c>
      <c r="F18" s="365">
        <v>5394</v>
      </c>
      <c r="G18" s="347">
        <f>SUM(G13:G17)</f>
        <v>0</v>
      </c>
      <c r="H18" s="581">
        <v>6305</v>
      </c>
      <c r="I18"/>
      <c r="J18" s="386"/>
    </row>
    <row r="19" spans="1:10" s="166" customFormat="1" x14ac:dyDescent="0.25">
      <c r="A19" s="2"/>
      <c r="B19"/>
      <c r="C19" s="47"/>
      <c r="D19" s="167"/>
      <c r="E19" s="340"/>
      <c r="F19" s="383"/>
      <c r="G19"/>
      <c r="H19" s="374"/>
      <c r="I19"/>
      <c r="J19" s="386"/>
    </row>
    <row r="20" spans="1:10" s="166" customFormat="1" x14ac:dyDescent="0.25">
      <c r="A20" s="27"/>
      <c r="B20" s="27"/>
      <c r="C20" s="341"/>
      <c r="D20" s="375"/>
      <c r="E20" s="340"/>
      <c r="F20" s="383"/>
      <c r="G20" s="27"/>
      <c r="H20" s="370"/>
      <c r="I20" s="27"/>
      <c r="J20" s="386"/>
    </row>
    <row r="21" spans="1:10" s="166" customFormat="1" x14ac:dyDescent="0.25">
      <c r="A21" s="65" t="s">
        <v>1342</v>
      </c>
      <c r="B21"/>
      <c r="C21" s="348" t="s">
        <v>1253</v>
      </c>
      <c r="D21" s="376" t="s">
        <v>189</v>
      </c>
      <c r="E21" s="349" t="s">
        <v>1254</v>
      </c>
      <c r="F21" s="400" t="s">
        <v>189</v>
      </c>
      <c r="G21" s="350" t="s">
        <v>66</v>
      </c>
      <c r="H21" s="399" t="s">
        <v>189</v>
      </c>
      <c r="I21" s="352" t="s">
        <v>1252</v>
      </c>
      <c r="J21" s="376" t="s">
        <v>189</v>
      </c>
    </row>
    <row r="22" spans="1:10" s="166" customFormat="1" x14ac:dyDescent="0.25">
      <c r="A22" s="40">
        <v>8</v>
      </c>
      <c r="B22" s="38" t="s">
        <v>1255</v>
      </c>
      <c r="C22" s="353">
        <v>0</v>
      </c>
      <c r="D22" s="393">
        <v>5395</v>
      </c>
      <c r="E22" s="354">
        <v>0</v>
      </c>
      <c r="F22" s="582">
        <v>6306</v>
      </c>
      <c r="G22" s="183">
        <v>0</v>
      </c>
      <c r="H22" s="150">
        <v>5396</v>
      </c>
      <c r="I22" s="355">
        <f>G22+E22+wA2SubNotMemCUs</f>
        <v>0</v>
      </c>
      <c r="J22" s="585">
        <v>6307</v>
      </c>
    </row>
    <row r="23" spans="1:10" s="166" customFormat="1" x14ac:dyDescent="0.25">
      <c r="A23" s="59">
        <v>9</v>
      </c>
      <c r="B23" s="44" t="s">
        <v>1256</v>
      </c>
      <c r="C23" s="129">
        <v>0</v>
      </c>
      <c r="D23" s="394">
        <v>5397</v>
      </c>
      <c r="E23" s="356">
        <v>0</v>
      </c>
      <c r="F23" s="583">
        <v>6308</v>
      </c>
      <c r="G23" s="357">
        <v>0</v>
      </c>
      <c r="H23" s="584">
        <v>6309</v>
      </c>
      <c r="I23" s="355">
        <f>G23+E23+wA2SubNotMemCUs</f>
        <v>0</v>
      </c>
      <c r="J23" s="585">
        <v>6310</v>
      </c>
    </row>
    <row r="24" spans="1:10" s="337" customFormat="1" x14ac:dyDescent="0.25">
      <c r="A24" s="59"/>
      <c r="B24" s="45"/>
      <c r="C24" s="342"/>
      <c r="D24" s="395"/>
      <c r="E24" s="343"/>
      <c r="F24" s="385"/>
      <c r="G24" s="20"/>
      <c r="H24" s="387"/>
      <c r="I24" s="20"/>
      <c r="J24" s="389"/>
    </row>
    <row r="25" spans="1:10" s="166" customFormat="1" x14ac:dyDescent="0.25">
      <c r="A25" s="65" t="s">
        <v>73</v>
      </c>
      <c r="B25" s="45"/>
      <c r="C25" s="342"/>
      <c r="D25" s="395"/>
      <c r="E25" s="343"/>
      <c r="F25" s="385"/>
      <c r="G25" s="20"/>
      <c r="H25" s="387"/>
      <c r="I25" s="20"/>
      <c r="J25" s="386"/>
    </row>
    <row r="26" spans="1:10" s="166" customFormat="1" x14ac:dyDescent="0.25">
      <c r="A26" s="40">
        <v>10</v>
      </c>
      <c r="B26" s="38" t="s">
        <v>74</v>
      </c>
      <c r="C26" s="353">
        <v>0</v>
      </c>
      <c r="D26" s="393">
        <v>5398</v>
      </c>
      <c r="E26" s="340"/>
      <c r="F26" s="383"/>
      <c r="G26"/>
      <c r="H26" s="374"/>
      <c r="I26"/>
      <c r="J26" s="386"/>
    </row>
    <row r="27" spans="1:10" s="267" customFormat="1" x14ac:dyDescent="0.25">
      <c r="A27" s="40">
        <v>11</v>
      </c>
      <c r="B27" t="s">
        <v>69</v>
      </c>
      <c r="C27" s="346">
        <v>0</v>
      </c>
      <c r="D27" s="364">
        <v>5399</v>
      </c>
      <c r="E27" s="340"/>
      <c r="F27" s="383"/>
      <c r="G27"/>
      <c r="H27" s="374"/>
      <c r="I27"/>
      <c r="J27" s="390"/>
    </row>
    <row r="28" spans="1:10" s="166" customFormat="1" x14ac:dyDescent="0.25">
      <c r="A28" s="40">
        <v>12</v>
      </c>
      <c r="B28" t="s">
        <v>70</v>
      </c>
      <c r="C28" s="346">
        <v>0</v>
      </c>
      <c r="D28" s="364">
        <v>5400</v>
      </c>
      <c r="E28" s="340"/>
      <c r="F28" s="383"/>
      <c r="G28"/>
      <c r="H28" s="374"/>
      <c r="I28"/>
      <c r="J28" s="386"/>
    </row>
    <row r="29" spans="1:10" s="166" customFormat="1" x14ac:dyDescent="0.25">
      <c r="A29" s="40">
        <v>13</v>
      </c>
      <c r="B29" t="s">
        <v>71</v>
      </c>
      <c r="C29" s="346">
        <v>0</v>
      </c>
      <c r="D29" s="364">
        <v>5401</v>
      </c>
      <c r="E29" s="340"/>
      <c r="F29" s="383"/>
      <c r="G29"/>
      <c r="H29" s="374"/>
      <c r="I29"/>
      <c r="J29" s="386"/>
    </row>
    <row r="30" spans="1:10" s="166" customFormat="1" x14ac:dyDescent="0.25">
      <c r="A30" s="40">
        <v>14</v>
      </c>
      <c r="B30" t="s">
        <v>66</v>
      </c>
      <c r="C30" s="346">
        <v>0</v>
      </c>
      <c r="D30" s="364">
        <v>5403</v>
      </c>
      <c r="E30" s="340"/>
      <c r="F30" s="383"/>
      <c r="G30"/>
      <c r="H30" s="374"/>
      <c r="I30"/>
      <c r="J30" s="386"/>
    </row>
    <row r="31" spans="1:10" s="166" customFormat="1" x14ac:dyDescent="0.25">
      <c r="A31" s="2"/>
      <c r="B31" s="27" t="s">
        <v>67</v>
      </c>
      <c r="C31" s="347">
        <f>SUM(C26:C30)</f>
        <v>0</v>
      </c>
      <c r="D31" s="365">
        <v>5404</v>
      </c>
      <c r="E31" s="340"/>
      <c r="F31" s="383"/>
      <c r="G31"/>
      <c r="H31" s="374"/>
      <c r="I31"/>
      <c r="J31" s="386"/>
    </row>
    <row r="32" spans="1:10" s="166" customFormat="1" x14ac:dyDescent="0.25">
      <c r="A32" s="2"/>
      <c r="B32"/>
      <c r="C32" s="47"/>
      <c r="D32" s="167"/>
      <c r="E32" s="340"/>
      <c r="F32" s="383"/>
      <c r="G32"/>
      <c r="H32" s="374"/>
      <c r="I32"/>
      <c r="J32" s="386"/>
    </row>
    <row r="33" spans="1:10" s="166" customFormat="1" x14ac:dyDescent="0.25">
      <c r="A33" s="32"/>
      <c r="B33" s="27" t="s">
        <v>75</v>
      </c>
      <c r="C33" s="347">
        <v>0</v>
      </c>
      <c r="D33" s="365">
        <v>5405</v>
      </c>
      <c r="E33" s="340"/>
      <c r="F33" s="383"/>
      <c r="G33" s="27"/>
      <c r="H33" s="370"/>
      <c r="I33" s="27"/>
      <c r="J33" s="386"/>
    </row>
    <row r="34" spans="1:10" s="166" customFormat="1" x14ac:dyDescent="0.25">
      <c r="A34" s="32"/>
      <c r="B34" s="27"/>
      <c r="C34" s="341"/>
      <c r="D34" s="375"/>
      <c r="E34" s="340"/>
      <c r="F34" s="383"/>
      <c r="G34" s="27"/>
      <c r="H34" s="370"/>
      <c r="I34" s="27"/>
      <c r="J34" s="386"/>
    </row>
    <row r="35" spans="1:10" s="166" customFormat="1" x14ac:dyDescent="0.25">
      <c r="A35" s="6">
        <v>15</v>
      </c>
      <c r="B35" s="26" t="s">
        <v>76</v>
      </c>
      <c r="C35" s="358">
        <v>0</v>
      </c>
      <c r="D35" s="396">
        <v>5406</v>
      </c>
      <c r="E35" s="229" t="s">
        <v>1881</v>
      </c>
      <c r="F35" s="383"/>
      <c r="G35" s="27"/>
      <c r="H35" s="370"/>
      <c r="I35" s="27"/>
      <c r="J35" s="386"/>
    </row>
    <row r="36" spans="1:10" s="337" customFormat="1" x14ac:dyDescent="0.25">
      <c r="A36" s="32"/>
      <c r="B36" s="27"/>
      <c r="C36" s="341"/>
      <c r="D36" s="375"/>
      <c r="E36" s="340"/>
      <c r="F36" s="383"/>
      <c r="G36" s="27"/>
      <c r="H36" s="370"/>
      <c r="I36" s="27"/>
      <c r="J36" s="389"/>
    </row>
    <row r="37" spans="1:10" s="337" customFormat="1" x14ac:dyDescent="0.25">
      <c r="A37" s="32"/>
      <c r="B37" s="27" t="s">
        <v>77</v>
      </c>
      <c r="C37" s="347">
        <f>NCULnOther+C35</f>
        <v>0</v>
      </c>
      <c r="D37" s="365">
        <v>5407</v>
      </c>
      <c r="E37" s="340"/>
      <c r="F37" s="383"/>
      <c r="G37" s="27"/>
      <c r="H37" s="370"/>
      <c r="I37" s="27"/>
      <c r="J37" s="389"/>
    </row>
    <row r="38" spans="1:10" s="337" customFormat="1" x14ac:dyDescent="0.25">
      <c r="A38" s="6"/>
      <c r="B38" s="1"/>
      <c r="C38" s="47"/>
      <c r="D38" s="167"/>
      <c r="E38" s="340"/>
      <c r="F38" s="383"/>
      <c r="G38" s="1"/>
      <c r="H38" s="371"/>
      <c r="I38" s="1"/>
      <c r="J38" s="389"/>
    </row>
    <row r="39" spans="1:10" s="337" customFormat="1" x14ac:dyDescent="0.25">
      <c r="A39" s="26" t="s">
        <v>1257</v>
      </c>
      <c r="B39"/>
      <c r="C39" s="344" t="s">
        <v>0</v>
      </c>
      <c r="D39" s="377" t="s">
        <v>189</v>
      </c>
      <c r="E39" s="340"/>
      <c r="F39" s="383"/>
      <c r="G39"/>
      <c r="H39" s="374"/>
      <c r="I39"/>
      <c r="J39" s="391"/>
    </row>
    <row r="40" spans="1:10" s="166" customFormat="1" x14ac:dyDescent="0.25">
      <c r="A40" s="2">
        <v>16</v>
      </c>
      <c r="B40" s="1" t="s">
        <v>78</v>
      </c>
      <c r="C40" s="359">
        <v>0</v>
      </c>
      <c r="D40" s="397">
        <v>5408</v>
      </c>
      <c r="E40" s="340"/>
      <c r="F40" s="383"/>
      <c r="G40"/>
      <c r="H40" s="374"/>
      <c r="I40"/>
      <c r="J40" s="386"/>
    </row>
    <row r="41" spans="1:10" s="166" customFormat="1" x14ac:dyDescent="0.25">
      <c r="A41" s="2">
        <v>17</v>
      </c>
      <c r="B41" s="1" t="s">
        <v>79</v>
      </c>
      <c r="C41" s="359">
        <v>0</v>
      </c>
      <c r="D41" s="397">
        <v>5409</v>
      </c>
      <c r="E41" s="340"/>
      <c r="F41" s="383"/>
      <c r="G41"/>
      <c r="H41" s="374"/>
      <c r="I41"/>
      <c r="J41" s="386"/>
    </row>
    <row r="42" spans="1:10" s="166" customFormat="1" x14ac:dyDescent="0.25">
      <c r="A42" s="2">
        <v>18</v>
      </c>
      <c r="B42" s="1" t="s">
        <v>80</v>
      </c>
      <c r="C42" s="359">
        <v>0</v>
      </c>
      <c r="D42" s="397">
        <v>5411</v>
      </c>
      <c r="E42" s="340"/>
      <c r="F42" s="383"/>
      <c r="G42"/>
      <c r="H42" s="374"/>
      <c r="I42"/>
      <c r="J42" s="386"/>
    </row>
    <row r="43" spans="1:10" s="166" customFormat="1" x14ac:dyDescent="0.25">
      <c r="A43" s="2">
        <v>19</v>
      </c>
      <c r="B43" s="1" t="s">
        <v>81</v>
      </c>
      <c r="C43" s="359">
        <v>0</v>
      </c>
      <c r="D43" s="397">
        <v>5412</v>
      </c>
      <c r="E43" s="340"/>
      <c r="F43" s="383"/>
      <c r="G43"/>
      <c r="H43" s="374"/>
      <c r="I43"/>
      <c r="J43" s="386"/>
    </row>
    <row r="44" spans="1:10" s="166" customFormat="1" x14ac:dyDescent="0.25">
      <c r="A44" s="2">
        <v>20</v>
      </c>
      <c r="B44" s="1" t="s">
        <v>1341</v>
      </c>
      <c r="C44" s="359">
        <v>0</v>
      </c>
      <c r="D44" s="397">
        <v>5413</v>
      </c>
      <c r="E44" s="340"/>
      <c r="F44" s="383"/>
      <c r="G44"/>
      <c r="H44" s="374"/>
      <c r="I44"/>
      <c r="J44" s="386"/>
    </row>
    <row r="45" spans="1:10" s="166" customFormat="1" x14ac:dyDescent="0.25">
      <c r="A45" s="2"/>
      <c r="B45"/>
      <c r="C45" s="47"/>
      <c r="D45" s="167"/>
      <c r="E45" s="340"/>
      <c r="F45" s="383"/>
      <c r="G45"/>
      <c r="H45" s="374"/>
      <c r="I45"/>
      <c r="J45" s="386"/>
    </row>
    <row r="46" spans="1:10" s="166" customFormat="1" ht="15.6" x14ac:dyDescent="0.3">
      <c r="A46" s="12" t="s">
        <v>1258</v>
      </c>
      <c r="B46" s="27"/>
      <c r="C46" s="63"/>
      <c r="D46" s="375"/>
      <c r="E46" s="63"/>
      <c r="F46" s="375"/>
      <c r="G46" s="63"/>
      <c r="H46" s="375"/>
      <c r="I46"/>
      <c r="J46" s="386"/>
    </row>
    <row r="47" spans="1:10" s="166" customFormat="1" ht="15.6" x14ac:dyDescent="0.3">
      <c r="A47" s="12"/>
      <c r="B47" s="27"/>
      <c r="C47" s="361" t="s">
        <v>1259</v>
      </c>
      <c r="D47" s="378"/>
      <c r="E47" s="361" t="s">
        <v>1260</v>
      </c>
      <c r="F47" s="401"/>
      <c r="G47" s="361" t="s">
        <v>1261</v>
      </c>
      <c r="H47" s="403"/>
      <c r="I47"/>
      <c r="J47" s="386"/>
    </row>
    <row r="48" spans="1:10" x14ac:dyDescent="0.25">
      <c r="C48" s="362" t="s">
        <v>1262</v>
      </c>
      <c r="D48" s="379" t="s">
        <v>189</v>
      </c>
      <c r="E48" s="362" t="s">
        <v>1262</v>
      </c>
      <c r="F48" s="402" t="s">
        <v>189</v>
      </c>
      <c r="G48" s="362" t="s">
        <v>1262</v>
      </c>
      <c r="H48" s="404" t="s">
        <v>189</v>
      </c>
    </row>
    <row r="49" spans="1:8" x14ac:dyDescent="0.25">
      <c r="A49" s="2">
        <v>21</v>
      </c>
      <c r="B49" t="s">
        <v>65</v>
      </c>
      <c r="C49" s="131">
        <v>0</v>
      </c>
      <c r="D49" s="102" t="s">
        <v>304</v>
      </c>
      <c r="E49" s="131">
        <v>0</v>
      </c>
      <c r="F49" s="406" t="s">
        <v>308</v>
      </c>
      <c r="G49" s="131">
        <v>0</v>
      </c>
      <c r="H49" s="406" t="s">
        <v>312</v>
      </c>
    </row>
    <row r="50" spans="1:8" x14ac:dyDescent="0.25">
      <c r="A50" s="2">
        <v>22</v>
      </c>
      <c r="B50" t="s">
        <v>68</v>
      </c>
      <c r="C50" s="131">
        <v>0</v>
      </c>
      <c r="D50" s="102" t="s">
        <v>305</v>
      </c>
      <c r="E50" s="131">
        <v>0</v>
      </c>
      <c r="F50" s="102" t="s">
        <v>309</v>
      </c>
      <c r="G50" s="131">
        <v>0</v>
      </c>
      <c r="H50" s="406" t="s">
        <v>313</v>
      </c>
    </row>
    <row r="51" spans="1:8" x14ac:dyDescent="0.25">
      <c r="A51" s="2">
        <v>23</v>
      </c>
      <c r="B51" t="s">
        <v>72</v>
      </c>
      <c r="C51" s="131">
        <v>0</v>
      </c>
      <c r="D51" s="102" t="s">
        <v>306</v>
      </c>
      <c r="E51" s="131">
        <v>0</v>
      </c>
      <c r="F51" s="102" t="s">
        <v>310</v>
      </c>
      <c r="G51" s="131">
        <v>0</v>
      </c>
      <c r="H51" s="406" t="s">
        <v>314</v>
      </c>
    </row>
    <row r="52" spans="1:8" x14ac:dyDescent="0.25">
      <c r="A52" s="2">
        <v>24</v>
      </c>
      <c r="B52" s="1" t="s">
        <v>1263</v>
      </c>
      <c r="C52" s="131">
        <v>0</v>
      </c>
      <c r="D52" s="102" t="s">
        <v>307</v>
      </c>
      <c r="E52" s="131">
        <v>0</v>
      </c>
      <c r="F52" s="102" t="s">
        <v>311</v>
      </c>
      <c r="G52" s="131">
        <v>0</v>
      </c>
      <c r="H52" s="406" t="s">
        <v>315</v>
      </c>
    </row>
    <row r="53" spans="1:8" x14ac:dyDescent="0.25">
      <c r="B53" s="27" t="s">
        <v>82</v>
      </c>
      <c r="C53" s="360">
        <f>SUM(C49:C52)</f>
        <v>0</v>
      </c>
      <c r="D53" s="398">
        <v>5414</v>
      </c>
      <c r="E53" s="360">
        <f>SUM(E49:E52)</f>
        <v>0</v>
      </c>
      <c r="F53" s="405">
        <v>5415</v>
      </c>
      <c r="G53" s="360">
        <f>SUM(G49:G52)</f>
        <v>0</v>
      </c>
      <c r="H53" s="407">
        <v>5416</v>
      </c>
    </row>
    <row r="54" spans="1:8" x14ac:dyDescent="0.25">
      <c r="B54" s="62"/>
      <c r="C54" s="3"/>
      <c r="E54" s="3"/>
      <c r="F54" s="167"/>
      <c r="G54" s="3"/>
      <c r="H54" s="167"/>
    </row>
    <row r="55" spans="1:8" ht="15.6" x14ac:dyDescent="0.3">
      <c r="A55" s="12" t="s">
        <v>1264</v>
      </c>
      <c r="B55" s="27"/>
      <c r="C55" s="63"/>
      <c r="D55" s="375"/>
      <c r="E55" s="63"/>
      <c r="F55" s="375"/>
      <c r="G55" s="63"/>
      <c r="H55" s="375"/>
    </row>
    <row r="56" spans="1:8" ht="15" x14ac:dyDescent="0.25">
      <c r="A56" s="4"/>
      <c r="C56" s="361" t="s">
        <v>83</v>
      </c>
      <c r="D56" s="378"/>
      <c r="E56" s="361" t="s">
        <v>84</v>
      </c>
      <c r="F56" s="378"/>
      <c r="G56" s="361" t="s">
        <v>85</v>
      </c>
      <c r="H56" s="378"/>
    </row>
    <row r="57" spans="1:8" ht="15" x14ac:dyDescent="0.25">
      <c r="A57" s="4"/>
      <c r="C57" s="694" t="s">
        <v>1991</v>
      </c>
      <c r="D57" s="379" t="s">
        <v>189</v>
      </c>
      <c r="E57" s="362" t="s">
        <v>86</v>
      </c>
      <c r="F57" s="379" t="s">
        <v>189</v>
      </c>
      <c r="G57" s="362" t="s">
        <v>83</v>
      </c>
      <c r="H57" s="379" t="s">
        <v>189</v>
      </c>
    </row>
    <row r="58" spans="1:8" x14ac:dyDescent="0.25">
      <c r="A58" s="2">
        <v>25</v>
      </c>
      <c r="B58" t="s">
        <v>87</v>
      </c>
      <c r="C58" s="131">
        <v>0</v>
      </c>
      <c r="D58" s="102" t="s">
        <v>316</v>
      </c>
      <c r="E58" s="131">
        <v>0</v>
      </c>
      <c r="F58" s="406" t="s">
        <v>319</v>
      </c>
      <c r="G58" s="363">
        <f>C58-E58</f>
        <v>0</v>
      </c>
      <c r="H58" s="409" t="s">
        <v>322</v>
      </c>
    </row>
    <row r="59" spans="1:8" x14ac:dyDescent="0.25">
      <c r="A59" s="2">
        <v>26</v>
      </c>
      <c r="B59" t="s">
        <v>72</v>
      </c>
      <c r="C59" s="131">
        <v>0</v>
      </c>
      <c r="D59" s="102" t="s">
        <v>317</v>
      </c>
      <c r="E59" s="131">
        <v>0</v>
      </c>
      <c r="F59" s="406" t="s">
        <v>320</v>
      </c>
      <c r="G59" s="363">
        <f>C59-E59</f>
        <v>0</v>
      </c>
      <c r="H59" s="409" t="s">
        <v>323</v>
      </c>
    </row>
    <row r="60" spans="1:8" x14ac:dyDescent="0.25">
      <c r="A60" s="2">
        <v>27</v>
      </c>
      <c r="B60" t="s">
        <v>73</v>
      </c>
      <c r="C60" s="131">
        <v>0</v>
      </c>
      <c r="D60" s="102" t="s">
        <v>318</v>
      </c>
      <c r="E60" s="131">
        <v>0</v>
      </c>
      <c r="F60" s="406" t="s">
        <v>321</v>
      </c>
      <c r="G60" s="363">
        <f>C60-E60</f>
        <v>0</v>
      </c>
      <c r="H60" s="409" t="s">
        <v>324</v>
      </c>
    </row>
    <row r="61" spans="1:8" x14ac:dyDescent="0.25">
      <c r="B61" s="27" t="s">
        <v>1265</v>
      </c>
      <c r="C61" s="360">
        <f>SUM(C58:C60)</f>
        <v>0</v>
      </c>
      <c r="D61" s="398">
        <v>5417</v>
      </c>
      <c r="E61" s="360">
        <f>SUM(E58:E60)</f>
        <v>0</v>
      </c>
      <c r="F61" s="408">
        <v>5418</v>
      </c>
      <c r="G61" s="360">
        <f>SUM(G58:G60)</f>
        <v>0</v>
      </c>
      <c r="H61" s="408">
        <v>5419</v>
      </c>
    </row>
  </sheetData>
  <customSheetViews>
    <customSheetView guid="{C700B33F-FE7F-47BE-B591-1B56FA92E4DE}">
      <selection activeCell="A8" sqref="A8"/>
      <pageMargins left="0.75" right="0.5" top="1" bottom="0.75" header="0.5" footer="0.5"/>
      <printOptions horizontalCentered="1"/>
      <pageSetup scale="90" orientation="portrait" horizontalDpi="300" verticalDpi="300" r:id="rId1"/>
      <headerFooter alignWithMargins="0">
        <oddFooter>&amp;LOMB No
Expires&amp;CNCUA 5310&amp;RPage 5</oddFooter>
      </headerFooter>
    </customSheetView>
    <customSheetView guid="{3213D0AA-C9C8-4AA9-BC36-52AFCF7ADA31}">
      <selection activeCell="I39" sqref="I39"/>
      <pageMargins left="0.75" right="0.5" top="1" bottom="0.75" header="0.5" footer="0.5"/>
      <printOptions horizontalCentered="1"/>
      <pageSetup scale="90" orientation="portrait" horizontalDpi="300" verticalDpi="300" r:id="rId2"/>
      <headerFooter alignWithMargins="0">
        <oddFooter>&amp;LOMB No
Expires&amp;CNCUA 5310&amp;RPage 5</oddFooter>
      </headerFooter>
    </customSheetView>
  </customSheetViews>
  <mergeCells count="1">
    <mergeCell ref="A1:E1"/>
  </mergeCells>
  <printOptions horizontalCentered="1"/>
  <pageMargins left="0.75" right="0.5" top="1" bottom="0.75" header="0.5" footer="0.5"/>
  <pageSetup scale="90" orientation="portrait" horizontalDpi="300" verticalDpi="300" r:id="rId3"/>
  <headerFooter alignWithMargins="0">
    <oddFooter>&amp;LOMB No
Expires&amp;CNCUA 5310&amp;RPage 5</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92D050"/>
  </sheetPr>
  <dimension ref="A1:L47"/>
  <sheetViews>
    <sheetView topLeftCell="A4" zoomScale="90" workbookViewId="0">
      <selection activeCell="F14" sqref="F14"/>
    </sheetView>
  </sheetViews>
  <sheetFormatPr defaultColWidth="8.88671875" defaultRowHeight="13.2" x14ac:dyDescent="0.25"/>
  <cols>
    <col min="1" max="1" width="4" style="29" customWidth="1"/>
    <col min="2" max="2" width="28.44140625" style="29" customWidth="1"/>
    <col min="3" max="3" width="15.109375" style="639" customWidth="1"/>
    <col min="4" max="4" width="16" style="639" customWidth="1"/>
    <col min="5" max="5" width="21.33203125" style="22" customWidth="1"/>
    <col min="6" max="6" width="11.33203125" style="22" customWidth="1"/>
    <col min="7" max="7" width="20.6640625" style="22" customWidth="1"/>
    <col min="8" max="8" width="11.88671875" style="22" customWidth="1"/>
    <col min="9" max="9" width="15.6640625" style="29" customWidth="1"/>
    <col min="10" max="10" width="11.33203125" style="22" customWidth="1"/>
    <col min="11" max="11" width="20.88671875" style="29" customWidth="1"/>
    <col min="12" max="12" width="10.33203125" style="29" customWidth="1"/>
    <col min="13" max="16384" width="8.88671875" style="29"/>
  </cols>
  <sheetData>
    <row r="1" spans="1:12" ht="15.6" x14ac:dyDescent="0.3">
      <c r="A1" s="746" t="s">
        <v>45</v>
      </c>
      <c r="B1" s="746"/>
      <c r="C1" s="746"/>
      <c r="D1" s="746"/>
      <c r="E1" s="746"/>
      <c r="F1" s="746"/>
      <c r="G1" s="746"/>
      <c r="H1" s="746"/>
      <c r="I1" s="746"/>
      <c r="J1" s="746"/>
      <c r="K1" s="746"/>
      <c r="L1" s="746"/>
    </row>
    <row r="2" spans="1:12" s="27" customFormat="1" x14ac:dyDescent="0.25">
      <c r="A2" s="32" t="s">
        <v>203</v>
      </c>
      <c r="G2" s="27" t="s">
        <v>206</v>
      </c>
      <c r="J2" s="315" t="s">
        <v>287</v>
      </c>
      <c r="K2" s="79"/>
    </row>
    <row r="3" spans="1:12" ht="11.25" customHeight="1" x14ac:dyDescent="0.25"/>
    <row r="4" spans="1:12" ht="13.8" thickBot="1" x14ac:dyDescent="0.3">
      <c r="A4" s="56" t="s">
        <v>207</v>
      </c>
      <c r="G4" s="314"/>
    </row>
    <row r="5" spans="1:12" x14ac:dyDescent="0.25">
      <c r="C5" s="649"/>
      <c r="D5" s="650"/>
      <c r="E5" s="747" t="s">
        <v>187</v>
      </c>
      <c r="F5" s="747"/>
      <c r="G5" s="747"/>
      <c r="H5" s="748"/>
      <c r="I5" s="749" t="s">
        <v>188</v>
      </c>
      <c r="J5" s="750"/>
      <c r="K5" s="750"/>
      <c r="L5" s="751"/>
    </row>
    <row r="6" spans="1:12" x14ac:dyDescent="0.25">
      <c r="B6" s="97" t="s">
        <v>46</v>
      </c>
      <c r="C6" s="657" t="s">
        <v>1975</v>
      </c>
      <c r="D6" s="657" t="s">
        <v>189</v>
      </c>
      <c r="E6" s="651" t="s">
        <v>47</v>
      </c>
      <c r="F6" s="646" t="s">
        <v>189</v>
      </c>
      <c r="G6" s="647" t="s">
        <v>48</v>
      </c>
      <c r="H6" s="648" t="s">
        <v>189</v>
      </c>
      <c r="I6" s="98" t="s">
        <v>49</v>
      </c>
      <c r="J6" s="84" t="s">
        <v>189</v>
      </c>
      <c r="K6" s="83" t="s">
        <v>14</v>
      </c>
      <c r="L6" s="99" t="s">
        <v>189</v>
      </c>
    </row>
    <row r="7" spans="1:12" x14ac:dyDescent="0.25">
      <c r="A7" s="22">
        <v>1</v>
      </c>
      <c r="B7" s="29" t="s">
        <v>50</v>
      </c>
      <c r="C7" s="95"/>
      <c r="D7" s="658" t="s">
        <v>1976</v>
      </c>
      <c r="E7" s="652"/>
      <c r="F7" s="102" t="s">
        <v>208</v>
      </c>
      <c r="G7" s="94"/>
      <c r="H7" s="313" t="s">
        <v>215</v>
      </c>
      <c r="I7" s="100"/>
      <c r="J7" s="136" t="s">
        <v>222</v>
      </c>
      <c r="K7" s="94"/>
      <c r="L7" s="319" t="s">
        <v>229</v>
      </c>
    </row>
    <row r="8" spans="1:12" x14ac:dyDescent="0.25">
      <c r="A8" s="22">
        <v>2</v>
      </c>
      <c r="B8" s="29" t="s">
        <v>51</v>
      </c>
      <c r="C8" s="95"/>
      <c r="D8" s="658" t="s">
        <v>1977</v>
      </c>
      <c r="E8" s="652"/>
      <c r="F8" s="102" t="s">
        <v>209</v>
      </c>
      <c r="G8" s="94"/>
      <c r="H8" s="313" t="s">
        <v>216</v>
      </c>
      <c r="I8" s="100"/>
      <c r="J8" s="136" t="s">
        <v>223</v>
      </c>
      <c r="K8" s="94"/>
      <c r="L8" s="319" t="s">
        <v>230</v>
      </c>
    </row>
    <row r="9" spans="1:12" x14ac:dyDescent="0.25">
      <c r="A9" s="22">
        <v>3</v>
      </c>
      <c r="B9" s="29" t="s">
        <v>52</v>
      </c>
      <c r="C9" s="95"/>
      <c r="D9" s="658" t="s">
        <v>1978</v>
      </c>
      <c r="E9" s="652"/>
      <c r="F9" s="102" t="s">
        <v>210</v>
      </c>
      <c r="G9" s="94"/>
      <c r="H9" s="313" t="s">
        <v>217</v>
      </c>
      <c r="I9" s="100"/>
      <c r="J9" s="136" t="s">
        <v>224</v>
      </c>
      <c r="K9" s="94"/>
      <c r="L9" s="319" t="s">
        <v>231</v>
      </c>
    </row>
    <row r="10" spans="1:12" x14ac:dyDescent="0.25">
      <c r="A10" s="22">
        <v>4</v>
      </c>
      <c r="B10" s="29" t="s">
        <v>53</v>
      </c>
      <c r="C10" s="655"/>
      <c r="D10" s="659"/>
      <c r="E10" s="652"/>
      <c r="F10" s="102" t="s">
        <v>211</v>
      </c>
      <c r="G10" s="94"/>
      <c r="H10" s="313" t="s">
        <v>218</v>
      </c>
      <c r="I10" s="100"/>
      <c r="J10" s="136" t="s">
        <v>225</v>
      </c>
      <c r="K10" s="94"/>
      <c r="L10" s="319" t="s">
        <v>232</v>
      </c>
    </row>
    <row r="11" spans="1:12" x14ac:dyDescent="0.25">
      <c r="A11" s="22">
        <v>5</v>
      </c>
      <c r="B11" s="29" t="s">
        <v>54</v>
      </c>
      <c r="C11" s="655"/>
      <c r="D11" s="659"/>
      <c r="E11" s="652"/>
      <c r="F11" s="102" t="s">
        <v>212</v>
      </c>
      <c r="G11" s="94"/>
      <c r="H11" s="313" t="s">
        <v>219</v>
      </c>
      <c r="I11" s="100"/>
      <c r="J11" s="136" t="s">
        <v>226</v>
      </c>
      <c r="K11" s="94"/>
      <c r="L11" s="319" t="s">
        <v>233</v>
      </c>
    </row>
    <row r="12" spans="1:12" x14ac:dyDescent="0.25">
      <c r="A12" s="22">
        <v>6</v>
      </c>
      <c r="B12" s="29" t="s">
        <v>55</v>
      </c>
      <c r="C12" s="655"/>
      <c r="D12" s="659"/>
      <c r="E12" s="652"/>
      <c r="F12" s="102" t="s">
        <v>213</v>
      </c>
      <c r="G12" s="94"/>
      <c r="H12" s="313" t="s">
        <v>220</v>
      </c>
      <c r="I12" s="100"/>
      <c r="J12" s="136" t="s">
        <v>227</v>
      </c>
      <c r="K12" s="94"/>
      <c r="L12" s="319" t="s">
        <v>234</v>
      </c>
    </row>
    <row r="13" spans="1:12" ht="13.8" thickBot="1" x14ac:dyDescent="0.3">
      <c r="A13" s="22">
        <v>7</v>
      </c>
      <c r="B13" s="29" t="s">
        <v>56</v>
      </c>
      <c r="C13" s="655"/>
      <c r="D13" s="659"/>
      <c r="E13" s="653"/>
      <c r="F13" s="102" t="s">
        <v>214</v>
      </c>
      <c r="G13" s="96"/>
      <c r="H13" s="313" t="s">
        <v>221</v>
      </c>
      <c r="I13" s="101"/>
      <c r="J13" s="136" t="s">
        <v>228</v>
      </c>
      <c r="K13" s="96"/>
      <c r="L13" s="319" t="s">
        <v>235</v>
      </c>
    </row>
    <row r="14" spans="1:12" ht="13.8" thickBot="1" x14ac:dyDescent="0.3">
      <c r="B14" s="28" t="s">
        <v>57</v>
      </c>
      <c r="C14" s="656"/>
      <c r="D14" s="660" t="s">
        <v>1979</v>
      </c>
      <c r="E14" s="654"/>
      <c r="F14" s="103">
        <v>5343</v>
      </c>
      <c r="G14" s="520"/>
      <c r="H14" s="103">
        <v>5342</v>
      </c>
      <c r="I14" s="520"/>
      <c r="J14" s="103">
        <v>5341</v>
      </c>
      <c r="K14" s="520"/>
      <c r="L14" s="124">
        <v>5340</v>
      </c>
    </row>
    <row r="15" spans="1:12" ht="8.25" customHeight="1" x14ac:dyDescent="0.25"/>
    <row r="16" spans="1:12" x14ac:dyDescent="0.25">
      <c r="A16" s="56" t="s">
        <v>236</v>
      </c>
    </row>
    <row r="17" spans="2:12" x14ac:dyDescent="0.25">
      <c r="B17" s="28"/>
      <c r="C17" s="28"/>
      <c r="D17" s="28"/>
      <c r="E17" s="29"/>
      <c r="F17" s="29"/>
      <c r="G17" s="83" t="s">
        <v>237</v>
      </c>
      <c r="H17" s="84" t="s">
        <v>189</v>
      </c>
      <c r="I17" s="83" t="s">
        <v>238</v>
      </c>
      <c r="J17" s="84" t="s">
        <v>189</v>
      </c>
      <c r="K17" s="83" t="s">
        <v>239</v>
      </c>
      <c r="L17" s="84" t="s">
        <v>189</v>
      </c>
    </row>
    <row r="18" spans="2:12" x14ac:dyDescent="0.25">
      <c r="B18" s="110" t="s">
        <v>58</v>
      </c>
      <c r="C18" s="644"/>
      <c r="D18" s="644"/>
      <c r="E18" s="111"/>
      <c r="F18" s="112"/>
      <c r="G18" s="126"/>
      <c r="H18" s="82"/>
      <c r="I18" s="82"/>
      <c r="J18" s="82"/>
      <c r="K18" s="105"/>
      <c r="L18" s="113"/>
    </row>
    <row r="19" spans="2:12" x14ac:dyDescent="0.25">
      <c r="B19" s="743" t="s">
        <v>288</v>
      </c>
      <c r="C19" s="744"/>
      <c r="D19" s="744"/>
      <c r="E19" s="744"/>
      <c r="F19" s="113"/>
      <c r="G19" s="91"/>
      <c r="H19" s="86" t="s">
        <v>240</v>
      </c>
      <c r="I19" s="106"/>
      <c r="J19" s="106" t="s">
        <v>249</v>
      </c>
      <c r="K19" s="91"/>
      <c r="L19" s="91" t="s">
        <v>258</v>
      </c>
    </row>
    <row r="20" spans="2:12" ht="14.25" customHeight="1" x14ac:dyDescent="0.25">
      <c r="B20" s="743" t="s">
        <v>289</v>
      </c>
      <c r="C20" s="744"/>
      <c r="D20" s="744"/>
      <c r="E20" s="744"/>
      <c r="F20" s="113"/>
      <c r="G20" s="91"/>
      <c r="H20" s="86" t="s">
        <v>241</v>
      </c>
      <c r="I20" s="106"/>
      <c r="J20" s="106" t="s">
        <v>250</v>
      </c>
      <c r="K20" s="91"/>
      <c r="L20" s="91" t="s">
        <v>259</v>
      </c>
    </row>
    <row r="21" spans="2:12" x14ac:dyDescent="0.25">
      <c r="B21" s="745" t="s">
        <v>290</v>
      </c>
      <c r="C21" s="742"/>
      <c r="D21" s="742"/>
      <c r="E21" s="742"/>
      <c r="F21" s="113"/>
      <c r="G21" s="91"/>
      <c r="H21" s="86" t="s">
        <v>242</v>
      </c>
      <c r="I21" s="106"/>
      <c r="J21" s="106" t="s">
        <v>252</v>
      </c>
      <c r="K21" s="91"/>
      <c r="L21" s="91" t="s">
        <v>260</v>
      </c>
    </row>
    <row r="22" spans="2:12" x14ac:dyDescent="0.25">
      <c r="B22" s="743" t="s">
        <v>291</v>
      </c>
      <c r="C22" s="744"/>
      <c r="D22" s="744"/>
      <c r="E22" s="744"/>
      <c r="F22" s="113"/>
      <c r="G22" s="91"/>
      <c r="H22" s="86" t="s">
        <v>243</v>
      </c>
      <c r="I22" s="106"/>
      <c r="J22" s="106" t="s">
        <v>251</v>
      </c>
      <c r="K22" s="91"/>
      <c r="L22" s="91" t="s">
        <v>261</v>
      </c>
    </row>
    <row r="23" spans="2:12" x14ac:dyDescent="0.25">
      <c r="B23" s="743" t="s">
        <v>292</v>
      </c>
      <c r="C23" s="744"/>
      <c r="D23" s="744"/>
      <c r="E23" s="744"/>
      <c r="F23" s="113"/>
      <c r="G23" s="91"/>
      <c r="H23" s="86" t="s">
        <v>244</v>
      </c>
      <c r="I23" s="106"/>
      <c r="J23" s="106" t="s">
        <v>253</v>
      </c>
      <c r="K23" s="91"/>
      <c r="L23" s="91" t="s">
        <v>262</v>
      </c>
    </row>
    <row r="24" spans="2:12" ht="14.25" customHeight="1" x14ac:dyDescent="0.25">
      <c r="B24" s="743" t="s">
        <v>293</v>
      </c>
      <c r="C24" s="744"/>
      <c r="D24" s="744"/>
      <c r="E24" s="744"/>
      <c r="F24" s="113"/>
      <c r="G24" s="91"/>
      <c r="H24" s="86" t="s">
        <v>245</v>
      </c>
      <c r="I24" s="106"/>
      <c r="J24" s="106" t="s">
        <v>254</v>
      </c>
      <c r="K24" s="91"/>
      <c r="L24" s="91" t="s">
        <v>263</v>
      </c>
    </row>
    <row r="25" spans="2:12" ht="15" customHeight="1" x14ac:dyDescent="0.25">
      <c r="B25" s="743" t="s">
        <v>294</v>
      </c>
      <c r="C25" s="744"/>
      <c r="D25" s="744"/>
      <c r="E25" s="744"/>
      <c r="F25" s="113"/>
      <c r="G25" s="91"/>
      <c r="H25" s="86" t="s">
        <v>246</v>
      </c>
      <c r="I25" s="106"/>
      <c r="J25" s="106" t="s">
        <v>255</v>
      </c>
      <c r="K25" s="91"/>
      <c r="L25" s="91" t="s">
        <v>264</v>
      </c>
    </row>
    <row r="26" spans="2:12" ht="13.8" thickBot="1" x14ac:dyDescent="0.3">
      <c r="B26" s="745" t="s">
        <v>295</v>
      </c>
      <c r="C26" s="742"/>
      <c r="D26" s="742"/>
      <c r="E26" s="742"/>
      <c r="F26" s="113"/>
      <c r="G26" s="108"/>
      <c r="H26" s="86" t="s">
        <v>247</v>
      </c>
      <c r="I26" s="109"/>
      <c r="J26" s="106" t="s">
        <v>256</v>
      </c>
      <c r="K26" s="91"/>
      <c r="L26" s="91" t="s">
        <v>265</v>
      </c>
    </row>
    <row r="27" spans="2:12" ht="13.8" thickBot="1" x14ac:dyDescent="0.3">
      <c r="B27" s="114" t="s">
        <v>60</v>
      </c>
      <c r="C27" s="645"/>
      <c r="D27" s="645"/>
      <c r="E27" s="115"/>
      <c r="F27" s="115"/>
      <c r="G27" s="520"/>
      <c r="H27" s="89" t="s">
        <v>248</v>
      </c>
      <c r="I27" s="521"/>
      <c r="J27" s="316" t="s">
        <v>257</v>
      </c>
      <c r="K27" s="75"/>
      <c r="L27" s="127"/>
    </row>
    <row r="28" spans="2:12" x14ac:dyDescent="0.25">
      <c r="B28" s="110" t="s">
        <v>61</v>
      </c>
      <c r="C28" s="644"/>
      <c r="D28" s="644"/>
      <c r="E28" s="116"/>
      <c r="F28" s="117"/>
      <c r="G28" s="126"/>
      <c r="H28" s="82"/>
      <c r="I28" s="105"/>
      <c r="J28" s="82"/>
      <c r="K28" s="105"/>
      <c r="L28" s="113"/>
    </row>
    <row r="29" spans="2:12" x14ac:dyDescent="0.25">
      <c r="B29" s="743" t="s">
        <v>296</v>
      </c>
      <c r="C29" s="744"/>
      <c r="D29" s="744"/>
      <c r="E29" s="744"/>
      <c r="F29" s="118"/>
      <c r="G29" s="106"/>
      <c r="H29" s="106" t="s">
        <v>266</v>
      </c>
      <c r="I29" s="91"/>
      <c r="J29" s="134" t="s">
        <v>273</v>
      </c>
      <c r="K29" s="107"/>
      <c r="L29" s="95" t="s">
        <v>280</v>
      </c>
    </row>
    <row r="30" spans="2:12" x14ac:dyDescent="0.25">
      <c r="B30" s="743" t="s">
        <v>297</v>
      </c>
      <c r="C30" s="744"/>
      <c r="D30" s="744"/>
      <c r="E30" s="744"/>
      <c r="F30" s="118"/>
      <c r="G30" s="106"/>
      <c r="H30" s="106" t="s">
        <v>267</v>
      </c>
      <c r="I30" s="91"/>
      <c r="J30" s="134" t="s">
        <v>274</v>
      </c>
      <c r="K30" s="107"/>
      <c r="L30" s="95" t="s">
        <v>281</v>
      </c>
    </row>
    <row r="31" spans="2:12" ht="13.5" customHeight="1" x14ac:dyDescent="0.25">
      <c r="B31" s="743" t="s">
        <v>298</v>
      </c>
      <c r="C31" s="744"/>
      <c r="D31" s="744"/>
      <c r="E31" s="744"/>
      <c r="F31" s="118"/>
      <c r="G31" s="106"/>
      <c r="H31" s="106" t="s">
        <v>268</v>
      </c>
      <c r="I31" s="91"/>
      <c r="J31" s="134" t="s">
        <v>275</v>
      </c>
      <c r="K31" s="107"/>
      <c r="L31" s="95" t="s">
        <v>282</v>
      </c>
    </row>
    <row r="32" spans="2:12" x14ac:dyDescent="0.25">
      <c r="B32" s="743" t="s">
        <v>299</v>
      </c>
      <c r="C32" s="744"/>
      <c r="D32" s="744"/>
      <c r="E32" s="744"/>
      <c r="F32" s="118"/>
      <c r="G32" s="106"/>
      <c r="H32" s="106" t="s">
        <v>269</v>
      </c>
      <c r="I32" s="91"/>
      <c r="J32" s="134" t="s">
        <v>276</v>
      </c>
      <c r="K32" s="107"/>
      <c r="L32" s="95" t="s">
        <v>283</v>
      </c>
    </row>
    <row r="33" spans="1:12" ht="26.25" customHeight="1" x14ac:dyDescent="0.25">
      <c r="B33" s="743" t="s">
        <v>300</v>
      </c>
      <c r="C33" s="744"/>
      <c r="D33" s="744"/>
      <c r="E33" s="744"/>
      <c r="F33" s="118"/>
      <c r="G33" s="106"/>
      <c r="H33" s="120" t="s">
        <v>270</v>
      </c>
      <c r="I33" s="121"/>
      <c r="J33" s="317" t="s">
        <v>277</v>
      </c>
      <c r="K33" s="122"/>
      <c r="L33" s="123" t="s">
        <v>284</v>
      </c>
    </row>
    <row r="34" spans="1:12" ht="13.8" thickBot="1" x14ac:dyDescent="0.3">
      <c r="B34" s="745" t="s">
        <v>301</v>
      </c>
      <c r="C34" s="742"/>
      <c r="D34" s="742"/>
      <c r="E34" s="742"/>
      <c r="F34" s="118"/>
      <c r="G34" s="109"/>
      <c r="H34" s="106" t="s">
        <v>271</v>
      </c>
      <c r="I34" s="91"/>
      <c r="J34" s="134" t="s">
        <v>278</v>
      </c>
      <c r="K34" s="107"/>
      <c r="L34" s="95" t="s">
        <v>285</v>
      </c>
    </row>
    <row r="35" spans="1:12" ht="13.8" thickBot="1" x14ac:dyDescent="0.3">
      <c r="B35" s="114" t="s">
        <v>60</v>
      </c>
      <c r="C35" s="645"/>
      <c r="D35" s="645"/>
      <c r="E35" s="119"/>
      <c r="F35" s="119"/>
      <c r="G35" s="522"/>
      <c r="H35" s="125" t="s">
        <v>272</v>
      </c>
      <c r="I35" s="523"/>
      <c r="J35" s="318" t="s">
        <v>279</v>
      </c>
      <c r="K35" s="105"/>
      <c r="L35" s="105"/>
    </row>
    <row r="37" spans="1:12" s="638" customFormat="1" x14ac:dyDescent="0.25">
      <c r="E37" s="661"/>
      <c r="F37" s="661"/>
      <c r="G37" s="82"/>
      <c r="H37" s="82"/>
      <c r="J37" s="82"/>
      <c r="K37" s="104"/>
      <c r="L37" s="661"/>
    </row>
    <row r="38" spans="1:12" s="638" customFormat="1" x14ac:dyDescent="0.25">
      <c r="A38" s="742"/>
      <c r="B38" s="742"/>
      <c r="E38" s="104"/>
      <c r="F38" s="82"/>
      <c r="H38" s="82"/>
      <c r="J38" s="82"/>
      <c r="K38" s="82"/>
      <c r="L38" s="662"/>
    </row>
    <row r="39" spans="1:12" s="638" customFormat="1" x14ac:dyDescent="0.25">
      <c r="B39" s="82"/>
      <c r="C39" s="82"/>
      <c r="D39" s="82"/>
      <c r="E39" s="104"/>
      <c r="F39" s="82"/>
      <c r="H39" s="82"/>
      <c r="J39" s="82"/>
      <c r="K39" s="82"/>
      <c r="L39" s="662"/>
    </row>
    <row r="40" spans="1:12" s="638" customFormat="1" x14ac:dyDescent="0.25">
      <c r="B40" s="82"/>
      <c r="C40" s="82"/>
      <c r="D40" s="82"/>
      <c r="E40" s="104"/>
      <c r="F40" s="82"/>
      <c r="J40" s="82"/>
      <c r="K40" s="82"/>
      <c r="L40" s="662"/>
    </row>
    <row r="41" spans="1:12" s="638" customFormat="1" x14ac:dyDescent="0.25">
      <c r="B41" s="82"/>
      <c r="C41" s="82"/>
      <c r="D41" s="82"/>
      <c r="E41" s="104"/>
      <c r="F41" s="82"/>
      <c r="J41" s="82"/>
    </row>
    <row r="42" spans="1:12" s="638" customFormat="1" x14ac:dyDescent="0.25">
      <c r="B42" s="82"/>
      <c r="C42" s="82"/>
      <c r="D42" s="82"/>
      <c r="E42" s="104"/>
      <c r="F42" s="82"/>
      <c r="G42" s="104"/>
      <c r="H42" s="104"/>
      <c r="I42" s="663"/>
      <c r="J42" s="104"/>
      <c r="K42" s="663"/>
      <c r="L42" s="664"/>
    </row>
    <row r="43" spans="1:12" x14ac:dyDescent="0.25">
      <c r="E43" s="29"/>
      <c r="G43" s="104"/>
      <c r="H43" s="104"/>
      <c r="L43" s="58"/>
    </row>
    <row r="44" spans="1:12" x14ac:dyDescent="0.25">
      <c r="E44" s="29"/>
      <c r="G44" s="82"/>
      <c r="H44" s="82"/>
      <c r="L44" s="58"/>
    </row>
    <row r="45" spans="1:12" x14ac:dyDescent="0.25">
      <c r="E45" s="29"/>
      <c r="F45" s="55"/>
      <c r="G45" s="104"/>
      <c r="H45" s="104"/>
      <c r="I45" s="28"/>
      <c r="J45" s="55"/>
      <c r="K45" s="28"/>
      <c r="L45" s="64"/>
    </row>
    <row r="47" spans="1:12" x14ac:dyDescent="0.25">
      <c r="B47" s="55"/>
      <c r="C47" s="55"/>
      <c r="D47" s="55"/>
    </row>
  </sheetData>
  <customSheetViews>
    <customSheetView guid="{C700B33F-FE7F-47BE-B591-1B56FA92E4DE}" scale="90" topLeftCell="A29">
      <selection activeCell="G53" sqref="G53"/>
      <pageMargins left="0.75" right="0.75" top="1" bottom="0.75" header="0.5" footer="0.5"/>
      <pageSetup scale="82" orientation="landscape" r:id="rId1"/>
      <headerFooter alignWithMargins="0">
        <oddFooter>&amp;LOMB No.
Expires&amp;CNCUA 5310&amp;RPage 3</oddFooter>
      </headerFooter>
    </customSheetView>
    <customSheetView guid="{3213D0AA-C9C8-4AA9-BC36-52AFCF7ADA31}" scale="90">
      <selection activeCell="N44" sqref="N44"/>
      <pageMargins left="0.75" right="0.75" top="1" bottom="0.75" header="0.5" footer="0.5"/>
      <pageSetup scale="82" orientation="landscape" r:id="rId2"/>
      <headerFooter alignWithMargins="0">
        <oddFooter>&amp;LOMB No.
Expires&amp;CNCUA 5310&amp;RPage 3</oddFooter>
      </headerFooter>
    </customSheetView>
  </customSheetViews>
  <mergeCells count="18">
    <mergeCell ref="A1:L1"/>
    <mergeCell ref="B29:E29"/>
    <mergeCell ref="B30:E30"/>
    <mergeCell ref="E5:H5"/>
    <mergeCell ref="I5:L5"/>
    <mergeCell ref="B19:E19"/>
    <mergeCell ref="B20:E20"/>
    <mergeCell ref="B21:E21"/>
    <mergeCell ref="B22:E22"/>
    <mergeCell ref="A38:B38"/>
    <mergeCell ref="B23:E23"/>
    <mergeCell ref="B24:E24"/>
    <mergeCell ref="B25:E25"/>
    <mergeCell ref="B26:E26"/>
    <mergeCell ref="B31:E31"/>
    <mergeCell ref="B32:E32"/>
    <mergeCell ref="B33:E33"/>
    <mergeCell ref="B34:E34"/>
  </mergeCells>
  <pageMargins left="0.75" right="0.75" top="1" bottom="0.75" header="0.5" footer="0.5"/>
  <pageSetup scale="82" orientation="landscape" r:id="rId3"/>
  <headerFooter alignWithMargins="0">
    <oddFooter>&amp;LOMB No.
Expires&amp;CNCUA 5310&amp;RPage 3</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92D050"/>
  </sheetPr>
  <dimension ref="A1:A9"/>
  <sheetViews>
    <sheetView workbookViewId="0">
      <selection activeCell="D15" sqref="D15"/>
    </sheetView>
  </sheetViews>
  <sheetFormatPr defaultRowHeight="13.2" x14ac:dyDescent="0.25"/>
  <sheetData>
    <row r="1" spans="1:1" x14ac:dyDescent="0.25">
      <c r="A1" s="1"/>
    </row>
    <row r="4" spans="1:1" x14ac:dyDescent="0.25">
      <c r="A4" s="225" t="s">
        <v>1323</v>
      </c>
    </row>
    <row r="5" spans="1:1" x14ac:dyDescent="0.25">
      <c r="A5" s="225"/>
    </row>
    <row r="6" spans="1:1" x14ac:dyDescent="0.25">
      <c r="A6" s="225" t="s">
        <v>1324</v>
      </c>
    </row>
    <row r="9" spans="1:1" x14ac:dyDescent="0.25">
      <c r="A9" t="s">
        <v>1862</v>
      </c>
    </row>
  </sheetData>
  <customSheetViews>
    <customSheetView guid="{C700B33F-FE7F-47BE-B591-1B56FA92E4DE}" state="hidden">
      <selection activeCell="D15" sqref="D15"/>
      <pageMargins left="0.7" right="0.7" top="0.75" bottom="0.75" header="0.3" footer="0.3"/>
    </customSheetView>
    <customSheetView guid="{3213D0AA-C9C8-4AA9-BC36-52AFCF7ADA31}">
      <selection activeCell="O35" sqref="O35"/>
      <pageMargins left="0.7" right="0.7" top="0.75" bottom="0.75" header="0.3" footer="0.3"/>
    </customSheetView>
  </customSheetView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92D050"/>
  </sheetPr>
  <dimension ref="A1:R11"/>
  <sheetViews>
    <sheetView zoomScaleNormal="100" workbookViewId="0">
      <selection activeCell="M18" sqref="M18:N18"/>
    </sheetView>
  </sheetViews>
  <sheetFormatPr defaultRowHeight="13.2" x14ac:dyDescent="0.25"/>
  <cols>
    <col min="1" max="1" width="3" customWidth="1"/>
    <col min="2" max="2" width="5.44140625" customWidth="1"/>
    <col min="4" max="4" width="6.6640625" customWidth="1"/>
    <col min="6" max="6" width="5.5546875" customWidth="1"/>
    <col min="8" max="8" width="6.33203125" customWidth="1"/>
    <col min="10" max="10" width="4.33203125" customWidth="1"/>
    <col min="12" max="12" width="5.33203125" customWidth="1"/>
    <col min="14" max="14" width="7.5546875" customWidth="1"/>
    <col min="16" max="16" width="5" customWidth="1"/>
    <col min="17" max="17" width="14" customWidth="1"/>
  </cols>
  <sheetData>
    <row r="1" spans="1:18" ht="15.6" x14ac:dyDescent="0.25">
      <c r="A1" s="753" t="s">
        <v>1876</v>
      </c>
      <c r="B1" s="753"/>
      <c r="C1" s="753"/>
      <c r="D1" s="753"/>
      <c r="E1" s="753"/>
      <c r="F1" s="753"/>
      <c r="G1" s="753"/>
      <c r="H1" s="753"/>
      <c r="I1" s="753"/>
      <c r="J1" s="753"/>
      <c r="K1" s="753"/>
      <c r="L1" s="753"/>
      <c r="M1" s="753"/>
      <c r="N1" s="753"/>
      <c r="O1" s="753"/>
      <c r="P1" s="753"/>
    </row>
    <row r="2" spans="1:18" x14ac:dyDescent="0.25">
      <c r="A2" s="32" t="s">
        <v>203</v>
      </c>
      <c r="B2" s="32"/>
      <c r="C2" s="32"/>
      <c r="D2" s="32"/>
      <c r="E2" s="32"/>
      <c r="F2" s="32"/>
      <c r="G2" s="27" t="s">
        <v>303</v>
      </c>
      <c r="H2" s="27"/>
    </row>
    <row r="3" spans="1:18" x14ac:dyDescent="0.25">
      <c r="A3" s="32" t="s">
        <v>205</v>
      </c>
      <c r="B3" s="32"/>
      <c r="C3" s="32"/>
      <c r="D3" s="32"/>
      <c r="E3" s="32"/>
      <c r="F3" s="32"/>
      <c r="G3" s="32"/>
    </row>
    <row r="4" spans="1:18" ht="13.8" x14ac:dyDescent="0.25">
      <c r="C4" s="224" t="s">
        <v>1880</v>
      </c>
    </row>
    <row r="5" spans="1:18" x14ac:dyDescent="0.25">
      <c r="B5" s="223" t="s">
        <v>954</v>
      </c>
    </row>
    <row r="6" spans="1:18" x14ac:dyDescent="0.25">
      <c r="B6" s="223" t="s">
        <v>955</v>
      </c>
    </row>
    <row r="7" spans="1:18" ht="13.8" x14ac:dyDescent="0.25">
      <c r="A7" s="643"/>
      <c r="B7" s="643"/>
      <c r="C7" s="643"/>
      <c r="D7" s="643"/>
      <c r="E7" s="643"/>
      <c r="F7" s="643"/>
      <c r="G7" s="643"/>
      <c r="H7" s="643"/>
      <c r="I7" s="643"/>
      <c r="J7" s="643"/>
      <c r="K7" s="642"/>
      <c r="L7" s="642"/>
      <c r="M7" s="642"/>
      <c r="N7" s="642"/>
      <c r="O7" s="642"/>
      <c r="P7" s="642"/>
      <c r="Q7" s="226"/>
      <c r="R7" s="451"/>
    </row>
    <row r="8" spans="1:18" x14ac:dyDescent="0.25">
      <c r="A8" s="758" t="s">
        <v>967</v>
      </c>
      <c r="B8" s="758"/>
      <c r="C8" s="758" t="s">
        <v>968</v>
      </c>
      <c r="D8" s="758"/>
      <c r="E8" s="758" t="s">
        <v>969</v>
      </c>
      <c r="F8" s="758"/>
      <c r="G8" s="758" t="s">
        <v>970</v>
      </c>
      <c r="H8" s="758"/>
      <c r="I8" s="758" t="s">
        <v>971</v>
      </c>
      <c r="J8" s="758"/>
      <c r="K8" s="757"/>
      <c r="L8" s="757"/>
      <c r="M8" s="757"/>
      <c r="N8" s="757"/>
      <c r="O8" s="757"/>
      <c r="P8" s="757"/>
      <c r="Q8" s="640"/>
    </row>
    <row r="9" spans="1:18" ht="20.399999999999999" customHeight="1" x14ac:dyDescent="0.25">
      <c r="A9" s="754" t="s">
        <v>953</v>
      </c>
      <c r="B9" s="754"/>
      <c r="C9" s="754" t="s">
        <v>1971</v>
      </c>
      <c r="D9" s="754"/>
      <c r="E9" s="754" t="s">
        <v>1972</v>
      </c>
      <c r="F9" s="754"/>
      <c r="G9" s="754" t="s">
        <v>1973</v>
      </c>
      <c r="H9" s="754"/>
      <c r="I9" s="754" t="s">
        <v>1974</v>
      </c>
      <c r="J9" s="754"/>
      <c r="K9" s="755"/>
      <c r="L9" s="755"/>
      <c r="M9" s="755"/>
      <c r="N9" s="755"/>
      <c r="O9" s="755"/>
      <c r="P9" s="755"/>
      <c r="Q9" s="641"/>
    </row>
    <row r="10" spans="1:18" x14ac:dyDescent="0.25">
      <c r="A10" s="756"/>
      <c r="B10" s="756"/>
      <c r="C10" s="756"/>
      <c r="D10" s="756"/>
      <c r="E10" s="756"/>
      <c r="F10" s="756"/>
      <c r="G10" s="756"/>
      <c r="H10" s="756"/>
      <c r="I10" s="756" t="s">
        <v>12</v>
      </c>
      <c r="J10" s="756"/>
      <c r="K10" s="759"/>
      <c r="L10" s="759"/>
      <c r="M10" s="752"/>
      <c r="N10" s="752"/>
      <c r="O10" s="752"/>
      <c r="P10" s="752"/>
      <c r="Q10" s="71"/>
    </row>
    <row r="11" spans="1:18" x14ac:dyDescent="0.25">
      <c r="K11" s="71"/>
      <c r="L11" s="71"/>
      <c r="M11" s="71"/>
      <c r="N11" s="71"/>
      <c r="O11" s="71"/>
      <c r="P11" s="71"/>
      <c r="Q11" s="71"/>
    </row>
  </sheetData>
  <customSheetViews>
    <customSheetView guid="{C700B33F-FE7F-47BE-B591-1B56FA92E4DE}" showPageBreaks="1" printArea="1">
      <selection activeCell="G24" sqref="G24"/>
      <pageMargins left="0.7" right="0.7" top="0.75" bottom="0.75" header="0.3" footer="0.3"/>
      <pageSetup scale="90" orientation="landscape" r:id="rId1"/>
      <headerFooter>
        <oddFooter>&amp;LOMB No.
Expires&amp;CNCUA 5310&amp;RPage 30</oddFooter>
      </headerFooter>
    </customSheetView>
    <customSheetView guid="{3213D0AA-C9C8-4AA9-BC36-52AFCF7ADA31}">
      <selection activeCell="K9" sqref="K9:L9"/>
      <pageMargins left="0.7" right="0.7" top="0.75" bottom="0.75" header="0.3" footer="0.3"/>
      <pageSetup scale="90" orientation="landscape" r:id="rId2"/>
      <headerFooter>
        <oddFooter>&amp;LOMB No.
Expires&amp;CNCUA 5310&amp;RPage 30</oddFooter>
      </headerFooter>
    </customSheetView>
  </customSheetViews>
  <mergeCells count="25">
    <mergeCell ref="G8:H8"/>
    <mergeCell ref="E9:F9"/>
    <mergeCell ref="G9:H9"/>
    <mergeCell ref="M10:N10"/>
    <mergeCell ref="K9:L9"/>
    <mergeCell ref="I8:J8"/>
    <mergeCell ref="K8:L8"/>
    <mergeCell ref="G10:H10"/>
    <mergeCell ref="I10:J10"/>
    <mergeCell ref="O10:P10"/>
    <mergeCell ref="A1:P1"/>
    <mergeCell ref="C9:D9"/>
    <mergeCell ref="I9:J9"/>
    <mergeCell ref="M9:N9"/>
    <mergeCell ref="O9:P9"/>
    <mergeCell ref="A9:B9"/>
    <mergeCell ref="A10:B10"/>
    <mergeCell ref="C10:D10"/>
    <mergeCell ref="M8:N8"/>
    <mergeCell ref="O8:P8"/>
    <mergeCell ref="A8:B8"/>
    <mergeCell ref="C8:D8"/>
    <mergeCell ref="K10:L10"/>
    <mergeCell ref="E10:F10"/>
    <mergeCell ref="E8:F8"/>
  </mergeCells>
  <pageMargins left="0.7" right="0.7" top="0.75" bottom="0.75" header="0.3" footer="0.3"/>
  <pageSetup scale="90" orientation="landscape" r:id="rId3"/>
  <headerFooter>
    <oddFooter>&amp;LOMB No.
Expires&amp;CNCUA 5310&amp;RPage 30</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92D050"/>
  </sheetPr>
  <dimension ref="A1:Q43"/>
  <sheetViews>
    <sheetView topLeftCell="A25" workbookViewId="0">
      <selection activeCell="A20" sqref="A20:M20"/>
    </sheetView>
  </sheetViews>
  <sheetFormatPr defaultRowHeight="13.2" x14ac:dyDescent="0.25"/>
  <cols>
    <col min="1" max="1" width="52.33203125" customWidth="1"/>
    <col min="2" max="2" width="12" customWidth="1"/>
    <col min="3" max="3" width="6.33203125" bestFit="1" customWidth="1"/>
    <col min="4" max="4" width="12.6640625" customWidth="1"/>
    <col min="5" max="5" width="6.109375" customWidth="1"/>
    <col min="6" max="6" width="11.6640625" customWidth="1"/>
    <col min="7" max="7" width="6.5546875" customWidth="1"/>
    <col min="8" max="8" width="8.33203125" customWidth="1"/>
    <col min="9" max="10" width="6.6640625" customWidth="1"/>
    <col min="11" max="11" width="6.33203125" bestFit="1" customWidth="1"/>
    <col min="12" max="12" width="8.6640625" bestFit="1" customWidth="1"/>
    <col min="13" max="13" width="9.109375" customWidth="1"/>
    <col min="14" max="14" width="23.6640625" customWidth="1"/>
    <col min="15" max="15" width="11.88671875" customWidth="1"/>
    <col min="16" max="16" width="12.109375" customWidth="1"/>
    <col min="17" max="17" width="8.44140625" customWidth="1"/>
  </cols>
  <sheetData>
    <row r="1" spans="1:17" x14ac:dyDescent="0.25">
      <c r="A1" s="762" t="s">
        <v>1321</v>
      </c>
      <c r="B1" s="762"/>
      <c r="C1" s="762"/>
      <c r="D1" s="762"/>
      <c r="E1" s="762"/>
      <c r="F1" s="762"/>
      <c r="G1" s="762"/>
      <c r="H1" s="762"/>
      <c r="I1" s="762"/>
      <c r="J1" s="762"/>
      <c r="K1" s="762"/>
      <c r="L1" s="762"/>
      <c r="M1" s="762"/>
    </row>
    <row r="2" spans="1:17" x14ac:dyDescent="0.25">
      <c r="A2" s="63"/>
      <c r="B2" s="63"/>
      <c r="C2" s="63"/>
      <c r="D2" s="63"/>
      <c r="E2" s="63"/>
      <c r="F2" s="63"/>
      <c r="G2" s="63"/>
      <c r="H2" s="63"/>
      <c r="I2" s="63"/>
      <c r="J2" s="63"/>
      <c r="K2" s="63"/>
      <c r="L2" s="63"/>
      <c r="M2" s="63"/>
    </row>
    <row r="3" spans="1:17" s="27" customFormat="1" x14ac:dyDescent="0.25">
      <c r="A3" s="32" t="s">
        <v>203</v>
      </c>
      <c r="C3" s="27" t="s">
        <v>303</v>
      </c>
      <c r="H3" s="79"/>
    </row>
    <row r="4" spans="1:17" s="1" customFormat="1" x14ac:dyDescent="0.25">
      <c r="A4" s="32" t="s">
        <v>205</v>
      </c>
      <c r="I4" s="78"/>
      <c r="J4" s="78"/>
      <c r="K4" s="78"/>
    </row>
    <row r="5" spans="1:17" x14ac:dyDescent="0.25">
      <c r="A5" s="46"/>
      <c r="D5" s="225"/>
      <c r="F5" s="67"/>
      <c r="G5" s="67"/>
      <c r="H5" s="67"/>
      <c r="I5" s="67"/>
      <c r="J5" s="67"/>
      <c r="K5" s="67"/>
      <c r="L5" s="68"/>
      <c r="M5" s="68"/>
      <c r="N5" s="68"/>
      <c r="O5" s="67"/>
      <c r="P5" s="69"/>
      <c r="Q5" s="67"/>
    </row>
    <row r="6" spans="1:17" ht="26.4" x14ac:dyDescent="0.25">
      <c r="A6" s="26" t="s">
        <v>459</v>
      </c>
      <c r="B6" s="80" t="s">
        <v>118</v>
      </c>
      <c r="C6" s="84" t="s">
        <v>189</v>
      </c>
      <c r="D6" s="80" t="s">
        <v>119</v>
      </c>
      <c r="E6" s="84" t="s">
        <v>189</v>
      </c>
      <c r="F6" s="80" t="s">
        <v>120</v>
      </c>
      <c r="G6" s="84" t="s">
        <v>189</v>
      </c>
      <c r="H6" s="80" t="s">
        <v>121</v>
      </c>
      <c r="I6" s="84" t="s">
        <v>189</v>
      </c>
      <c r="J6" s="80" t="s">
        <v>936</v>
      </c>
      <c r="K6" s="84" t="s">
        <v>189</v>
      </c>
      <c r="L6" s="148" t="s">
        <v>122</v>
      </c>
      <c r="M6" s="84" t="s">
        <v>189</v>
      </c>
      <c r="N6" s="25"/>
      <c r="O6" s="25"/>
      <c r="P6" s="25"/>
    </row>
    <row r="7" spans="1:17" ht="26.4" x14ac:dyDescent="0.25">
      <c r="A7" s="142" t="s">
        <v>1872</v>
      </c>
      <c r="B7" s="138"/>
      <c r="C7" s="150" t="s">
        <v>337</v>
      </c>
      <c r="D7" s="138"/>
      <c r="E7" s="150" t="s">
        <v>348</v>
      </c>
      <c r="F7" s="150"/>
      <c r="G7" s="150" t="s">
        <v>359</v>
      </c>
      <c r="H7" s="151"/>
      <c r="I7" s="151" t="s">
        <v>370</v>
      </c>
      <c r="J7" s="151"/>
      <c r="K7" s="151" t="s">
        <v>937</v>
      </c>
      <c r="L7" s="152"/>
      <c r="M7" s="150" t="s">
        <v>381</v>
      </c>
      <c r="N7" s="1"/>
    </row>
    <row r="8" spans="1:17" x14ac:dyDescent="0.25">
      <c r="A8" s="142" t="s">
        <v>438</v>
      </c>
      <c r="B8" s="138"/>
      <c r="C8" s="150" t="s">
        <v>338</v>
      </c>
      <c r="D8" s="138"/>
      <c r="E8" s="150" t="s">
        <v>349</v>
      </c>
      <c r="F8" s="150"/>
      <c r="G8" s="150" t="s">
        <v>360</v>
      </c>
      <c r="H8" s="151"/>
      <c r="I8" s="151" t="s">
        <v>371</v>
      </c>
      <c r="J8" s="151"/>
      <c r="K8" s="151" t="s">
        <v>938</v>
      </c>
      <c r="L8" s="152"/>
      <c r="M8" s="150" t="s">
        <v>382</v>
      </c>
      <c r="N8" s="1"/>
    </row>
    <row r="9" spans="1:17" x14ac:dyDescent="0.25">
      <c r="A9" s="143" t="s">
        <v>439</v>
      </c>
      <c r="B9" s="138"/>
      <c r="C9" s="150" t="s">
        <v>339</v>
      </c>
      <c r="D9" s="138"/>
      <c r="E9" s="150" t="s">
        <v>350</v>
      </c>
      <c r="F9" s="150"/>
      <c r="G9" s="150" t="s">
        <v>361</v>
      </c>
      <c r="H9" s="151"/>
      <c r="I9" s="151" t="s">
        <v>372</v>
      </c>
      <c r="J9" s="151"/>
      <c r="K9" s="151" t="s">
        <v>939</v>
      </c>
      <c r="L9" s="152"/>
      <c r="M9" s="150" t="s">
        <v>383</v>
      </c>
      <c r="N9" s="1"/>
    </row>
    <row r="10" spans="1:17" x14ac:dyDescent="0.25">
      <c r="A10" s="144" t="s">
        <v>440</v>
      </c>
      <c r="B10" s="138"/>
      <c r="C10" s="150" t="s">
        <v>340</v>
      </c>
      <c r="D10" s="138"/>
      <c r="E10" s="150" t="s">
        <v>351</v>
      </c>
      <c r="F10" s="150"/>
      <c r="G10" s="150" t="s">
        <v>362</v>
      </c>
      <c r="H10" s="151"/>
      <c r="I10" s="151" t="s">
        <v>373</v>
      </c>
      <c r="J10" s="151"/>
      <c r="K10" s="151" t="s">
        <v>940</v>
      </c>
      <c r="L10" s="152"/>
      <c r="M10" s="150" t="s">
        <v>384</v>
      </c>
      <c r="N10" s="1"/>
    </row>
    <row r="11" spans="1:17" x14ac:dyDescent="0.25">
      <c r="A11" s="142" t="s">
        <v>449</v>
      </c>
      <c r="B11" s="138"/>
      <c r="C11" s="150" t="s">
        <v>341</v>
      </c>
      <c r="D11" s="138"/>
      <c r="E11" s="150" t="s">
        <v>352</v>
      </c>
      <c r="F11" s="150"/>
      <c r="G11" s="150" t="s">
        <v>363</v>
      </c>
      <c r="H11" s="151"/>
      <c r="I11" s="151" t="s">
        <v>374</v>
      </c>
      <c r="J11" s="151"/>
      <c r="K11" s="151" t="s">
        <v>941</v>
      </c>
      <c r="L11" s="152"/>
      <c r="M11" s="150" t="s">
        <v>385</v>
      </c>
      <c r="N11" s="1"/>
    </row>
    <row r="12" spans="1:17" x14ac:dyDescent="0.25">
      <c r="A12" s="142" t="s">
        <v>441</v>
      </c>
      <c r="B12" s="138"/>
      <c r="C12" s="150" t="s">
        <v>342</v>
      </c>
      <c r="D12" s="138"/>
      <c r="E12" s="150" t="s">
        <v>353</v>
      </c>
      <c r="F12" s="150"/>
      <c r="G12" s="150" t="s">
        <v>364</v>
      </c>
      <c r="H12" s="151"/>
      <c r="I12" s="151" t="s">
        <v>375</v>
      </c>
      <c r="J12" s="151"/>
      <c r="K12" s="151" t="s">
        <v>942</v>
      </c>
      <c r="L12" s="152"/>
      <c r="M12" s="150" t="s">
        <v>386</v>
      </c>
      <c r="N12" s="1"/>
    </row>
    <row r="13" spans="1:17" x14ac:dyDescent="0.25">
      <c r="A13" s="142" t="s">
        <v>445</v>
      </c>
      <c r="B13" s="138"/>
      <c r="C13" s="150" t="s">
        <v>343</v>
      </c>
      <c r="D13" s="138"/>
      <c r="E13" s="150" t="s">
        <v>354</v>
      </c>
      <c r="F13" s="150"/>
      <c r="G13" s="150" t="s">
        <v>365</v>
      </c>
      <c r="H13" s="151"/>
      <c r="I13" s="151" t="s">
        <v>376</v>
      </c>
      <c r="J13" s="151"/>
      <c r="K13" s="151" t="s">
        <v>943</v>
      </c>
      <c r="L13" s="152"/>
      <c r="M13" s="150" t="s">
        <v>387</v>
      </c>
      <c r="N13" s="1"/>
    </row>
    <row r="14" spans="1:17" x14ac:dyDescent="0.25">
      <c r="A14" s="142" t="s">
        <v>442</v>
      </c>
      <c r="B14" s="138"/>
      <c r="C14" s="150" t="s">
        <v>344</v>
      </c>
      <c r="D14" s="138"/>
      <c r="E14" s="150" t="s">
        <v>355</v>
      </c>
      <c r="F14" s="150"/>
      <c r="G14" s="150" t="s">
        <v>366</v>
      </c>
      <c r="H14" s="151"/>
      <c r="I14" s="151" t="s">
        <v>377</v>
      </c>
      <c r="J14" s="151"/>
      <c r="K14" s="151" t="s">
        <v>944</v>
      </c>
      <c r="L14" s="152"/>
      <c r="M14" s="150" t="s">
        <v>388</v>
      </c>
      <c r="N14" s="1"/>
    </row>
    <row r="15" spans="1:17" x14ac:dyDescent="0.25">
      <c r="A15" s="142" t="s">
        <v>443</v>
      </c>
      <c r="B15" s="138"/>
      <c r="C15" s="150" t="s">
        <v>345</v>
      </c>
      <c r="D15" s="138"/>
      <c r="E15" s="150" t="s">
        <v>356</v>
      </c>
      <c r="F15" s="150"/>
      <c r="G15" s="150" t="s">
        <v>367</v>
      </c>
      <c r="H15" s="151"/>
      <c r="I15" s="151" t="s">
        <v>378</v>
      </c>
      <c r="J15" s="151"/>
      <c r="K15" s="151" t="s">
        <v>945</v>
      </c>
      <c r="L15" s="152"/>
      <c r="M15" s="150" t="s">
        <v>389</v>
      </c>
      <c r="N15" s="1"/>
    </row>
    <row r="16" spans="1:17" x14ac:dyDescent="0.25">
      <c r="A16" s="54" t="s">
        <v>444</v>
      </c>
      <c r="B16" s="138"/>
      <c r="C16" s="150" t="s">
        <v>346</v>
      </c>
      <c r="D16" s="138"/>
      <c r="E16" s="150" t="s">
        <v>357</v>
      </c>
      <c r="F16" s="150"/>
      <c r="G16" s="150" t="s">
        <v>368</v>
      </c>
      <c r="H16" s="151"/>
      <c r="I16" s="151" t="s">
        <v>379</v>
      </c>
      <c r="J16" s="151"/>
      <c r="K16" s="151" t="s">
        <v>946</v>
      </c>
      <c r="L16" s="152"/>
      <c r="M16" s="150" t="s">
        <v>390</v>
      </c>
      <c r="N16" s="1"/>
    </row>
    <row r="17" spans="1:15" ht="13.8" thickBot="1" x14ac:dyDescent="0.3">
      <c r="A17" s="142" t="s">
        <v>446</v>
      </c>
      <c r="B17" s="154"/>
      <c r="C17" s="150" t="s">
        <v>347</v>
      </c>
      <c r="D17" s="154"/>
      <c r="E17" s="150" t="s">
        <v>358</v>
      </c>
      <c r="F17" s="156"/>
      <c r="G17" s="150" t="s">
        <v>369</v>
      </c>
      <c r="H17" s="157"/>
      <c r="I17" s="151" t="s">
        <v>380</v>
      </c>
      <c r="J17" s="157"/>
      <c r="K17" s="157" t="s">
        <v>947</v>
      </c>
      <c r="L17" s="158"/>
      <c r="M17" s="150" t="s">
        <v>391</v>
      </c>
      <c r="N17" s="1"/>
    </row>
    <row r="18" spans="1:15" ht="13.8" thickBot="1" x14ac:dyDescent="0.3">
      <c r="A18" s="27" t="s">
        <v>1355</v>
      </c>
      <c r="B18" s="524" t="s">
        <v>12</v>
      </c>
      <c r="C18" s="132">
        <v>5460</v>
      </c>
      <c r="D18" s="524" t="s">
        <v>12</v>
      </c>
      <c r="E18" s="132">
        <v>5461</v>
      </c>
      <c r="F18" s="524" t="s">
        <v>12</v>
      </c>
      <c r="G18" s="132">
        <v>5462</v>
      </c>
      <c r="H18" s="524"/>
      <c r="I18" s="132">
        <v>5463</v>
      </c>
      <c r="J18" s="524"/>
      <c r="K18" s="132">
        <v>5831</v>
      </c>
      <c r="L18" s="524"/>
      <c r="M18" s="90">
        <v>5464</v>
      </c>
      <c r="N18" s="72"/>
      <c r="O18" s="72"/>
    </row>
    <row r="19" spans="1:15" x14ac:dyDescent="0.25">
      <c r="A19" s="27"/>
      <c r="B19" s="161"/>
      <c r="C19" s="161"/>
      <c r="D19" s="161"/>
      <c r="E19" s="161"/>
      <c r="F19" s="161"/>
      <c r="G19" s="161"/>
      <c r="H19" s="161"/>
      <c r="I19" s="161"/>
      <c r="J19" s="161"/>
      <c r="K19" s="161"/>
      <c r="L19" s="161"/>
      <c r="M19" s="161"/>
      <c r="N19" s="72"/>
      <c r="O19" s="72"/>
    </row>
    <row r="20" spans="1:15" ht="27" customHeight="1" x14ac:dyDescent="0.25">
      <c r="A20" s="709" t="s">
        <v>458</v>
      </c>
      <c r="B20" s="709"/>
      <c r="C20" s="709"/>
      <c r="D20" s="709"/>
      <c r="E20" s="709"/>
      <c r="F20" s="709"/>
      <c r="G20" s="709"/>
      <c r="H20" s="709"/>
      <c r="I20" s="709"/>
      <c r="J20" s="709"/>
      <c r="K20" s="709"/>
      <c r="L20" s="709"/>
      <c r="M20" s="709"/>
      <c r="N20" s="72"/>
      <c r="O20" s="72"/>
    </row>
    <row r="21" spans="1:15" x14ac:dyDescent="0.25">
      <c r="A21" s="54"/>
      <c r="B21" s="54"/>
      <c r="C21" s="54"/>
      <c r="D21" s="54"/>
      <c r="E21" s="54"/>
      <c r="F21" s="54"/>
      <c r="G21" s="54"/>
      <c r="H21" s="54"/>
      <c r="I21" s="54"/>
      <c r="J21" s="54"/>
      <c r="K21" s="54"/>
      <c r="L21" s="54"/>
      <c r="M21" s="54"/>
      <c r="N21" s="72"/>
      <c r="O21" s="72"/>
    </row>
    <row r="22" spans="1:15" ht="27" customHeight="1" x14ac:dyDescent="0.25">
      <c r="A22" s="709" t="s">
        <v>481</v>
      </c>
      <c r="B22" s="709"/>
      <c r="C22" s="709"/>
      <c r="D22" s="709"/>
      <c r="E22" s="709"/>
      <c r="F22" s="709"/>
      <c r="G22" s="709"/>
      <c r="H22" s="709"/>
      <c r="I22" s="709"/>
      <c r="J22" s="709"/>
      <c r="K22" s="709"/>
      <c r="L22" s="709"/>
      <c r="M22" s="709"/>
      <c r="N22" s="72"/>
      <c r="O22" s="72"/>
    </row>
    <row r="23" spans="1:15" x14ac:dyDescent="0.25">
      <c r="A23" s="27"/>
      <c r="B23" s="145"/>
      <c r="C23" s="145"/>
      <c r="D23" s="145"/>
      <c r="E23" s="145"/>
      <c r="F23" s="145"/>
      <c r="G23" s="145"/>
      <c r="H23" s="146"/>
      <c r="I23" s="146"/>
      <c r="J23" s="146"/>
      <c r="K23" s="146"/>
      <c r="L23" s="74"/>
      <c r="M23" s="74"/>
      <c r="N23" s="72"/>
      <c r="O23" s="72"/>
    </row>
    <row r="24" spans="1:15" x14ac:dyDescent="0.25">
      <c r="A24" s="27"/>
      <c r="B24" s="145"/>
      <c r="C24" s="145"/>
      <c r="D24" s="761" t="s">
        <v>116</v>
      </c>
      <c r="E24" s="761"/>
      <c r="F24" s="761"/>
      <c r="G24" s="761"/>
      <c r="H24" s="763" t="s">
        <v>117</v>
      </c>
      <c r="I24" s="764"/>
      <c r="J24" s="764"/>
      <c r="K24" s="765"/>
      <c r="L24" s="74"/>
      <c r="M24" s="74"/>
      <c r="N24" s="72"/>
      <c r="O24" s="72"/>
    </row>
    <row r="25" spans="1:15" ht="39.6" x14ac:dyDescent="0.25">
      <c r="A25" s="160" t="s">
        <v>392</v>
      </c>
      <c r="B25" s="153" t="s">
        <v>123</v>
      </c>
      <c r="C25" s="84" t="s">
        <v>189</v>
      </c>
      <c r="D25" s="153" t="s">
        <v>124</v>
      </c>
      <c r="E25" s="84" t="s">
        <v>189</v>
      </c>
      <c r="F25" s="153" t="s">
        <v>125</v>
      </c>
      <c r="G25" s="84" t="s">
        <v>189</v>
      </c>
      <c r="H25" s="218" t="s">
        <v>126</v>
      </c>
      <c r="I25" s="219" t="s">
        <v>189</v>
      </c>
      <c r="J25" s="218" t="s">
        <v>127</v>
      </c>
      <c r="K25" s="219" t="s">
        <v>189</v>
      </c>
      <c r="N25" s="72"/>
      <c r="O25" s="72"/>
    </row>
    <row r="26" spans="1:15" ht="26.4" x14ac:dyDescent="0.25">
      <c r="A26" s="142" t="s">
        <v>1873</v>
      </c>
      <c r="B26" s="149"/>
      <c r="C26" s="138" t="s">
        <v>393</v>
      </c>
      <c r="D26" s="159"/>
      <c r="E26" s="138" t="s">
        <v>394</v>
      </c>
      <c r="F26" s="159"/>
      <c r="G26" s="138" t="s">
        <v>405</v>
      </c>
      <c r="H26" s="220">
        <v>10</v>
      </c>
      <c r="I26" s="221" t="s">
        <v>416</v>
      </c>
      <c r="J26" s="220">
        <v>0.5</v>
      </c>
      <c r="K26" s="222" t="s">
        <v>427</v>
      </c>
      <c r="N26" s="139"/>
      <c r="O26" s="71"/>
    </row>
    <row r="27" spans="1:15" x14ac:dyDescent="0.25">
      <c r="A27" s="142" t="s">
        <v>447</v>
      </c>
      <c r="B27" s="149"/>
      <c r="C27" s="138" t="s">
        <v>393</v>
      </c>
      <c r="D27" s="159"/>
      <c r="E27" s="138" t="s">
        <v>395</v>
      </c>
      <c r="F27" s="159"/>
      <c r="G27" s="138" t="s">
        <v>406</v>
      </c>
      <c r="H27" s="220">
        <v>3</v>
      </c>
      <c r="I27" s="221" t="s">
        <v>417</v>
      </c>
      <c r="J27" s="220">
        <v>0.15</v>
      </c>
      <c r="K27" s="222" t="s">
        <v>428</v>
      </c>
      <c r="N27" s="139"/>
      <c r="O27" s="71"/>
    </row>
    <row r="28" spans="1:15" x14ac:dyDescent="0.25">
      <c r="A28" s="143" t="s">
        <v>448</v>
      </c>
      <c r="B28" s="149"/>
      <c r="C28" s="138" t="s">
        <v>393</v>
      </c>
      <c r="D28" s="159"/>
      <c r="E28" s="138" t="s">
        <v>396</v>
      </c>
      <c r="F28" s="159"/>
      <c r="G28" s="138" t="s">
        <v>407</v>
      </c>
      <c r="H28" s="220">
        <v>10</v>
      </c>
      <c r="I28" s="221" t="s">
        <v>418</v>
      </c>
      <c r="J28" s="220">
        <v>0.5</v>
      </c>
      <c r="K28" s="222" t="s">
        <v>429</v>
      </c>
      <c r="N28" s="139"/>
      <c r="O28" s="71"/>
    </row>
    <row r="29" spans="1:15" x14ac:dyDescent="0.25">
      <c r="A29" s="144" t="s">
        <v>450</v>
      </c>
      <c r="B29" s="149"/>
      <c r="C29" s="138" t="s">
        <v>393</v>
      </c>
      <c r="D29" s="159"/>
      <c r="E29" s="138" t="s">
        <v>397</v>
      </c>
      <c r="F29" s="159"/>
      <c r="G29" s="138" t="s">
        <v>408</v>
      </c>
      <c r="H29" s="220">
        <v>5</v>
      </c>
      <c r="I29" s="221" t="s">
        <v>419</v>
      </c>
      <c r="J29" s="220">
        <v>0.25</v>
      </c>
      <c r="K29" s="222" t="s">
        <v>430</v>
      </c>
      <c r="N29" s="139"/>
      <c r="O29" s="71"/>
    </row>
    <row r="30" spans="1:15" x14ac:dyDescent="0.25">
      <c r="A30" s="142" t="s">
        <v>451</v>
      </c>
      <c r="B30" s="149"/>
      <c r="C30" s="138" t="s">
        <v>393</v>
      </c>
      <c r="D30" s="159"/>
      <c r="E30" s="138" t="s">
        <v>398</v>
      </c>
      <c r="F30" s="159"/>
      <c r="G30" s="138" t="s">
        <v>409</v>
      </c>
      <c r="H30" s="220">
        <v>5</v>
      </c>
      <c r="I30" s="221" t="s">
        <v>420</v>
      </c>
      <c r="J30" s="220">
        <v>0.25</v>
      </c>
      <c r="K30" s="222" t="s">
        <v>431</v>
      </c>
      <c r="N30" s="139"/>
      <c r="O30" s="71"/>
    </row>
    <row r="31" spans="1:15" x14ac:dyDescent="0.25">
      <c r="A31" s="142" t="s">
        <v>452</v>
      </c>
      <c r="B31" s="149"/>
      <c r="C31" s="138" t="s">
        <v>393</v>
      </c>
      <c r="D31" s="159"/>
      <c r="E31" s="138" t="s">
        <v>399</v>
      </c>
      <c r="F31" s="159"/>
      <c r="G31" s="138" t="s">
        <v>410</v>
      </c>
      <c r="H31" s="220">
        <v>5</v>
      </c>
      <c r="I31" s="221" t="s">
        <v>421</v>
      </c>
      <c r="J31" s="220">
        <v>0.25</v>
      </c>
      <c r="K31" s="222" t="s">
        <v>432</v>
      </c>
      <c r="N31" s="139"/>
      <c r="O31" s="71"/>
    </row>
    <row r="32" spans="1:15" x14ac:dyDescent="0.25">
      <c r="A32" s="142" t="s">
        <v>453</v>
      </c>
      <c r="B32" s="149"/>
      <c r="C32" s="138" t="s">
        <v>393</v>
      </c>
      <c r="D32" s="159"/>
      <c r="E32" s="138" t="s">
        <v>400</v>
      </c>
      <c r="F32" s="159"/>
      <c r="G32" s="138" t="s">
        <v>411</v>
      </c>
      <c r="H32" s="220">
        <v>5</v>
      </c>
      <c r="I32" s="221" t="s">
        <v>422</v>
      </c>
      <c r="J32" s="220">
        <v>0.25</v>
      </c>
      <c r="K32" s="222" t="s">
        <v>433</v>
      </c>
      <c r="N32" s="139"/>
      <c r="O32" s="71"/>
    </row>
    <row r="33" spans="1:17" x14ac:dyDescent="0.25">
      <c r="A33" s="142" t="s">
        <v>454</v>
      </c>
      <c r="B33" s="149"/>
      <c r="C33" s="138" t="s">
        <v>393</v>
      </c>
      <c r="D33" s="159"/>
      <c r="E33" s="138" t="s">
        <v>401</v>
      </c>
      <c r="F33" s="159"/>
      <c r="G33" s="138" t="s">
        <v>412</v>
      </c>
      <c r="H33" s="220">
        <v>10</v>
      </c>
      <c r="I33" s="221" t="s">
        <v>423</v>
      </c>
      <c r="J33" s="220">
        <v>0.5</v>
      </c>
      <c r="K33" s="222" t="s">
        <v>434</v>
      </c>
      <c r="N33" s="139"/>
      <c r="O33" s="71"/>
    </row>
    <row r="34" spans="1:17" x14ac:dyDescent="0.25">
      <c r="A34" s="142" t="s">
        <v>455</v>
      </c>
      <c r="B34" s="149"/>
      <c r="C34" s="138" t="s">
        <v>393</v>
      </c>
      <c r="D34" s="159"/>
      <c r="E34" s="138" t="s">
        <v>402</v>
      </c>
      <c r="F34" s="159"/>
      <c r="G34" s="138" t="s">
        <v>413</v>
      </c>
      <c r="H34" s="220">
        <v>10</v>
      </c>
      <c r="I34" s="221" t="s">
        <v>424</v>
      </c>
      <c r="J34" s="220">
        <v>0.5</v>
      </c>
      <c r="K34" s="222" t="s">
        <v>435</v>
      </c>
      <c r="N34" s="139"/>
      <c r="O34" s="71"/>
    </row>
    <row r="35" spans="1:17" x14ac:dyDescent="0.25">
      <c r="A35" s="54" t="s">
        <v>456</v>
      </c>
      <c r="B35" s="149"/>
      <c r="C35" s="138" t="s">
        <v>393</v>
      </c>
      <c r="D35" s="159"/>
      <c r="E35" s="138" t="s">
        <v>403</v>
      </c>
      <c r="F35" s="159"/>
      <c r="G35" s="138" t="s">
        <v>414</v>
      </c>
      <c r="H35" s="220">
        <v>10</v>
      </c>
      <c r="I35" s="221" t="s">
        <v>425</v>
      </c>
      <c r="J35" s="220">
        <v>0.5</v>
      </c>
      <c r="K35" s="222" t="s">
        <v>436</v>
      </c>
      <c r="N35" s="139"/>
      <c r="O35" s="71"/>
    </row>
    <row r="36" spans="1:17" x14ac:dyDescent="0.25">
      <c r="A36" s="142" t="s">
        <v>457</v>
      </c>
      <c r="B36" s="149"/>
      <c r="C36" s="138" t="s">
        <v>393</v>
      </c>
      <c r="D36" s="159"/>
      <c r="E36" s="138" t="s">
        <v>404</v>
      </c>
      <c r="F36" s="159"/>
      <c r="G36" s="138" t="s">
        <v>415</v>
      </c>
      <c r="H36" s="220">
        <v>1</v>
      </c>
      <c r="I36" s="221" t="s">
        <v>426</v>
      </c>
      <c r="J36" s="220">
        <v>0.05</v>
      </c>
      <c r="K36" s="222" t="s">
        <v>437</v>
      </c>
      <c r="N36" s="139"/>
      <c r="O36" s="71"/>
    </row>
    <row r="37" spans="1:17" x14ac:dyDescent="0.25">
      <c r="A37" s="70"/>
      <c r="B37" s="140"/>
      <c r="C37" s="140"/>
      <c r="D37" s="140"/>
      <c r="E37" s="140"/>
      <c r="F37" s="140"/>
      <c r="G37" s="140"/>
      <c r="H37" s="140"/>
      <c r="I37" s="140"/>
      <c r="J37" s="140"/>
      <c r="K37" s="140"/>
      <c r="L37" s="140"/>
      <c r="M37" s="140"/>
      <c r="N37" s="139"/>
      <c r="O37" s="71"/>
    </row>
    <row r="38" spans="1:17" ht="26.25" customHeight="1" x14ac:dyDescent="0.25">
      <c r="N38" s="139"/>
      <c r="O38" s="71"/>
      <c r="P38" s="71"/>
      <c r="Q38" s="71"/>
    </row>
    <row r="39" spans="1:17" x14ac:dyDescent="0.25">
      <c r="A39" s="1"/>
      <c r="B39" s="133" t="s">
        <v>286</v>
      </c>
      <c r="C39" s="766" t="s">
        <v>189</v>
      </c>
      <c r="D39" s="760"/>
      <c r="G39" s="139"/>
      <c r="H39" s="139"/>
      <c r="I39" s="139"/>
      <c r="J39" s="139"/>
      <c r="L39" s="133" t="s">
        <v>0</v>
      </c>
      <c r="M39" s="133" t="s">
        <v>189</v>
      </c>
      <c r="N39" s="139"/>
      <c r="O39" s="71"/>
      <c r="P39" s="71"/>
      <c r="Q39" s="71"/>
    </row>
    <row r="40" spans="1:17" x14ac:dyDescent="0.25">
      <c r="A40" s="133" t="s">
        <v>302</v>
      </c>
      <c r="B40" s="133"/>
      <c r="C40" s="766">
        <v>5360</v>
      </c>
      <c r="D40" s="760"/>
      <c r="E40" s="724" t="s">
        <v>1877</v>
      </c>
      <c r="F40" s="715"/>
      <c r="G40" s="715"/>
      <c r="H40" s="715"/>
      <c r="I40" s="715"/>
      <c r="J40" s="715"/>
      <c r="K40" s="715"/>
      <c r="L40" s="133"/>
      <c r="M40" s="133">
        <v>5365</v>
      </c>
      <c r="N40" s="139"/>
      <c r="O40" s="71"/>
      <c r="P40" s="71"/>
      <c r="Q40" s="71"/>
    </row>
    <row r="41" spans="1:17" x14ac:dyDescent="0.25">
      <c r="A41" s="133" t="s">
        <v>62</v>
      </c>
      <c r="B41" s="133"/>
      <c r="C41" s="766">
        <v>5361</v>
      </c>
      <c r="D41" s="760"/>
      <c r="E41" s="724" t="s">
        <v>1878</v>
      </c>
      <c r="F41" s="715"/>
      <c r="G41" s="715"/>
      <c r="H41" s="715"/>
      <c r="I41" s="715"/>
      <c r="J41" s="715"/>
      <c r="K41" s="715"/>
      <c r="L41" s="133"/>
      <c r="M41" s="133">
        <v>5366</v>
      </c>
      <c r="N41" s="139"/>
      <c r="O41" s="71"/>
      <c r="P41" s="71"/>
      <c r="Q41" s="71"/>
    </row>
    <row r="42" spans="1:17" x14ac:dyDescent="0.25">
      <c r="A42" s="133" t="s">
        <v>63</v>
      </c>
      <c r="B42" s="133"/>
      <c r="C42" s="766">
        <v>5362</v>
      </c>
      <c r="D42" s="760"/>
      <c r="E42" s="724" t="s">
        <v>1879</v>
      </c>
      <c r="F42" s="715"/>
      <c r="G42" s="715"/>
      <c r="H42" s="715"/>
      <c r="I42" s="715"/>
      <c r="J42" s="715"/>
      <c r="K42" s="715"/>
      <c r="L42" s="133"/>
      <c r="M42" s="133">
        <v>5367</v>
      </c>
      <c r="N42" s="139"/>
      <c r="O42" s="71"/>
      <c r="P42" s="71"/>
      <c r="Q42" s="71"/>
    </row>
    <row r="43" spans="1:17" x14ac:dyDescent="0.25">
      <c r="A43" s="133" t="s">
        <v>64</v>
      </c>
      <c r="B43" s="183"/>
      <c r="C43" s="760">
        <v>5363</v>
      </c>
      <c r="D43" s="760"/>
      <c r="G43" s="71"/>
      <c r="H43" s="71"/>
      <c r="I43" s="71"/>
      <c r="J43" s="71"/>
      <c r="K43" s="71"/>
      <c r="L43" s="71"/>
      <c r="M43" s="71"/>
      <c r="N43" s="71"/>
      <c r="O43" s="71"/>
      <c r="P43" s="71"/>
      <c r="Q43" s="71"/>
    </row>
  </sheetData>
  <customSheetViews>
    <customSheetView guid="{C700B33F-FE7F-47BE-B591-1B56FA92E4DE}" showPageBreaks="1" printArea="1">
      <selection activeCell="N22" sqref="N22"/>
      <pageMargins left="0.45" right="0.45" top="1" bottom="0.75" header="0.3" footer="0.3"/>
      <pageSetup scale="85" orientation="landscape" r:id="rId1"/>
      <headerFooter alignWithMargins="0">
        <oddFooter>&amp;LOMB No.
Expires&amp;CNCUA 5310&amp;RPage 9</oddFooter>
      </headerFooter>
    </customSheetView>
    <customSheetView guid="{3213D0AA-C9C8-4AA9-BC36-52AFCF7ADA31}" topLeftCell="A13">
      <selection activeCell="M33" sqref="M33"/>
      <pageMargins left="0.45" right="0.45" top="1" bottom="0.75" header="0.3" footer="0.3"/>
      <pageSetup scale="85" orientation="landscape" r:id="rId2"/>
      <headerFooter alignWithMargins="0">
        <oddFooter>&amp;LOMB No.
Expires&amp;CNCUA 5310&amp;RPage 9</oddFooter>
      </headerFooter>
    </customSheetView>
  </customSheetViews>
  <mergeCells count="13">
    <mergeCell ref="C43:D43"/>
    <mergeCell ref="D24:G24"/>
    <mergeCell ref="A20:M20"/>
    <mergeCell ref="A22:M22"/>
    <mergeCell ref="A1:M1"/>
    <mergeCell ref="H24:K24"/>
    <mergeCell ref="E40:K40"/>
    <mergeCell ref="E41:K41"/>
    <mergeCell ref="E42:K42"/>
    <mergeCell ref="C39:D39"/>
    <mergeCell ref="C40:D40"/>
    <mergeCell ref="C41:D41"/>
    <mergeCell ref="C42:D42"/>
  </mergeCells>
  <pageMargins left="0.45" right="0.45" top="1" bottom="0.75" header="0.3" footer="0.3"/>
  <pageSetup scale="85" orientation="landscape" r:id="rId3"/>
  <headerFooter alignWithMargins="0">
    <oddFooter>&amp;LOMB No.
Expires&amp;CNCUA 5310&amp;RPage 9</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92D050"/>
    <pageSetUpPr fitToPage="1"/>
  </sheetPr>
  <dimension ref="A1:X24"/>
  <sheetViews>
    <sheetView tabSelected="1" workbookViewId="0">
      <selection activeCell="M27" sqref="M27"/>
    </sheetView>
  </sheetViews>
  <sheetFormatPr defaultRowHeight="13.2" x14ac:dyDescent="0.25"/>
  <cols>
    <col min="1" max="1" width="42.33203125" customWidth="1"/>
    <col min="2" max="2" width="6.33203125" bestFit="1" customWidth="1"/>
    <col min="3" max="3" width="12.109375" customWidth="1"/>
    <col min="4" max="4" width="6.33203125" bestFit="1" customWidth="1"/>
    <col min="5" max="5" width="11" customWidth="1"/>
    <col min="6" max="6" width="6.109375" customWidth="1"/>
    <col min="7" max="7" width="12.44140625" customWidth="1"/>
    <col min="8" max="8" width="6.44140625" bestFit="1" customWidth="1"/>
    <col min="9" max="9" width="12" customWidth="1"/>
    <col min="10" max="10" width="6.44140625" bestFit="1" customWidth="1"/>
    <col min="11" max="11" width="11.6640625" customWidth="1"/>
    <col min="12" max="12" width="6.44140625" bestFit="1" customWidth="1"/>
    <col min="13" max="13" width="10.33203125" customWidth="1"/>
    <col min="14" max="14" width="6.44140625" bestFit="1" customWidth="1"/>
    <col min="15" max="15" width="12.109375" customWidth="1"/>
    <col min="16" max="16" width="8.44140625" customWidth="1"/>
  </cols>
  <sheetData>
    <row r="1" spans="1:24" x14ac:dyDescent="0.25">
      <c r="A1" s="762" t="s">
        <v>587</v>
      </c>
      <c r="B1" s="762"/>
      <c r="C1" s="762"/>
      <c r="D1" s="762"/>
      <c r="E1" s="762"/>
      <c r="F1" s="762"/>
      <c r="G1" s="762"/>
      <c r="H1" s="762"/>
      <c r="I1" s="762"/>
      <c r="J1" s="762"/>
      <c r="K1" s="762"/>
      <c r="L1" s="762"/>
    </row>
    <row r="2" spans="1:24" x14ac:dyDescent="0.25">
      <c r="A2" s="63"/>
      <c r="B2" s="63"/>
      <c r="C2" s="63"/>
      <c r="D2" s="63"/>
      <c r="E2" s="63"/>
      <c r="F2" s="63"/>
      <c r="G2" s="63"/>
      <c r="H2" s="63"/>
      <c r="I2" s="468"/>
      <c r="J2" s="63"/>
      <c r="K2" s="63"/>
      <c r="L2" s="63"/>
    </row>
    <row r="3" spans="1:24" s="27" customFormat="1" x14ac:dyDescent="0.25">
      <c r="A3" s="32" t="s">
        <v>203</v>
      </c>
      <c r="B3" s="32"/>
      <c r="D3" s="27" t="s">
        <v>303</v>
      </c>
      <c r="I3" s="79"/>
    </row>
    <row r="4" spans="1:24" s="1" customFormat="1" x14ac:dyDescent="0.25">
      <c r="A4" s="32" t="s">
        <v>205</v>
      </c>
      <c r="B4" s="32"/>
      <c r="J4" s="78"/>
    </row>
    <row r="5" spans="1:24" x14ac:dyDescent="0.25">
      <c r="A5" s="46"/>
      <c r="B5" s="46"/>
      <c r="G5" s="67"/>
      <c r="H5" s="67"/>
      <c r="I5" s="67"/>
      <c r="J5" s="67"/>
      <c r="K5" s="68"/>
      <c r="L5" s="68"/>
      <c r="M5" s="68"/>
      <c r="N5" s="67"/>
      <c r="O5" s="69"/>
      <c r="P5" s="67"/>
    </row>
    <row r="6" spans="1:24" ht="92.4" x14ac:dyDescent="0.25">
      <c r="A6" s="26" t="s">
        <v>588</v>
      </c>
      <c r="B6" s="84" t="s">
        <v>189</v>
      </c>
      <c r="C6" s="80" t="s">
        <v>589</v>
      </c>
      <c r="D6" s="84" t="s">
        <v>189</v>
      </c>
      <c r="E6" s="80" t="s">
        <v>949</v>
      </c>
      <c r="F6" s="84" t="s">
        <v>189</v>
      </c>
      <c r="G6" s="80" t="s">
        <v>590</v>
      </c>
      <c r="H6" s="84" t="s">
        <v>189</v>
      </c>
      <c r="I6" s="80" t="s">
        <v>591</v>
      </c>
      <c r="J6" s="668" t="s">
        <v>189</v>
      </c>
      <c r="K6" s="677" t="s">
        <v>948</v>
      </c>
      <c r="L6" s="676" t="s">
        <v>189</v>
      </c>
      <c r="M6" s="148" t="s">
        <v>682</v>
      </c>
      <c r="N6" s="668" t="s">
        <v>189</v>
      </c>
      <c r="O6" s="677" t="s">
        <v>683</v>
      </c>
      <c r="P6" s="676" t="s">
        <v>189</v>
      </c>
      <c r="Q6" s="148" t="s">
        <v>684</v>
      </c>
      <c r="R6" s="668" t="s">
        <v>189</v>
      </c>
      <c r="S6" s="677" t="s">
        <v>685</v>
      </c>
      <c r="T6" s="676" t="s">
        <v>189</v>
      </c>
      <c r="U6" s="148" t="s">
        <v>686</v>
      </c>
      <c r="V6" s="668" t="s">
        <v>189</v>
      </c>
      <c r="W6" s="677" t="s">
        <v>687</v>
      </c>
      <c r="X6" s="676" t="s">
        <v>189</v>
      </c>
    </row>
    <row r="7" spans="1:24" x14ac:dyDescent="0.25">
      <c r="A7" s="190" t="s">
        <v>1956</v>
      </c>
      <c r="B7" s="150" t="s">
        <v>592</v>
      </c>
      <c r="C7" s="138"/>
      <c r="D7" s="150" t="s">
        <v>607</v>
      </c>
      <c r="E7" s="138"/>
      <c r="F7" s="150" t="s">
        <v>622</v>
      </c>
      <c r="G7" s="150"/>
      <c r="H7" s="150" t="s">
        <v>637</v>
      </c>
      <c r="I7" s="151"/>
      <c r="J7" s="151" t="s">
        <v>652</v>
      </c>
      <c r="K7" s="678"/>
      <c r="L7" s="687" t="s">
        <v>667</v>
      </c>
      <c r="M7" s="149"/>
      <c r="N7" s="138" t="s">
        <v>688</v>
      </c>
      <c r="O7" s="680"/>
      <c r="P7" s="679" t="s">
        <v>703</v>
      </c>
      <c r="Q7" s="159"/>
      <c r="R7" s="138" t="s">
        <v>718</v>
      </c>
      <c r="S7" s="685"/>
      <c r="T7" s="679" t="s">
        <v>733</v>
      </c>
      <c r="U7" s="669"/>
      <c r="V7" s="135" t="s">
        <v>748</v>
      </c>
      <c r="W7" s="688"/>
      <c r="X7" s="689" t="s">
        <v>763</v>
      </c>
    </row>
    <row r="8" spans="1:24" x14ac:dyDescent="0.25">
      <c r="A8" s="190" t="s">
        <v>1957</v>
      </c>
      <c r="B8" s="150" t="s">
        <v>593</v>
      </c>
      <c r="C8" s="138"/>
      <c r="D8" s="150" t="s">
        <v>608</v>
      </c>
      <c r="E8" s="138"/>
      <c r="F8" s="150" t="s">
        <v>623</v>
      </c>
      <c r="G8" s="150"/>
      <c r="H8" s="150" t="s">
        <v>638</v>
      </c>
      <c r="I8" s="151"/>
      <c r="J8" s="151" t="s">
        <v>653</v>
      </c>
      <c r="K8" s="678"/>
      <c r="L8" s="687" t="s">
        <v>668</v>
      </c>
      <c r="M8" s="149"/>
      <c r="N8" s="138" t="s">
        <v>689</v>
      </c>
      <c r="O8" s="680"/>
      <c r="P8" s="679" t="s">
        <v>704</v>
      </c>
      <c r="Q8" s="159"/>
      <c r="R8" s="138" t="s">
        <v>719</v>
      </c>
      <c r="S8" s="685"/>
      <c r="T8" s="679" t="s">
        <v>734</v>
      </c>
      <c r="U8" s="669"/>
      <c r="V8" s="135" t="s">
        <v>749</v>
      </c>
      <c r="W8" s="688"/>
      <c r="X8" s="689" t="s">
        <v>764</v>
      </c>
    </row>
    <row r="9" spans="1:24" x14ac:dyDescent="0.25">
      <c r="A9" s="190" t="s">
        <v>1958</v>
      </c>
      <c r="B9" s="150" t="s">
        <v>594</v>
      </c>
      <c r="C9" s="138"/>
      <c r="D9" s="150" t="s">
        <v>609</v>
      </c>
      <c r="E9" s="138"/>
      <c r="F9" s="150" t="s">
        <v>624</v>
      </c>
      <c r="G9" s="150"/>
      <c r="H9" s="150" t="s">
        <v>639</v>
      </c>
      <c r="I9" s="151"/>
      <c r="J9" s="151" t="s">
        <v>654</v>
      </c>
      <c r="K9" s="678"/>
      <c r="L9" s="687" t="s">
        <v>669</v>
      </c>
      <c r="M9" s="149"/>
      <c r="N9" s="138" t="s">
        <v>690</v>
      </c>
      <c r="O9" s="680"/>
      <c r="P9" s="679" t="s">
        <v>705</v>
      </c>
      <c r="Q9" s="159"/>
      <c r="R9" s="138" t="s">
        <v>720</v>
      </c>
      <c r="S9" s="685"/>
      <c r="T9" s="679" t="s">
        <v>735</v>
      </c>
      <c r="U9" s="669"/>
      <c r="V9" s="135" t="s">
        <v>750</v>
      </c>
      <c r="W9" s="688"/>
      <c r="X9" s="689" t="s">
        <v>765</v>
      </c>
    </row>
    <row r="10" spans="1:24" x14ac:dyDescent="0.25">
      <c r="A10" s="191" t="s">
        <v>1959</v>
      </c>
      <c r="B10" s="150" t="s">
        <v>595</v>
      </c>
      <c r="C10" s="138"/>
      <c r="D10" s="150" t="s">
        <v>610</v>
      </c>
      <c r="E10" s="138"/>
      <c r="F10" s="150" t="s">
        <v>625</v>
      </c>
      <c r="G10" s="150"/>
      <c r="H10" s="150" t="s">
        <v>640</v>
      </c>
      <c r="I10" s="151"/>
      <c r="J10" s="151" t="s">
        <v>655</v>
      </c>
      <c r="K10" s="678"/>
      <c r="L10" s="687" t="s">
        <v>670</v>
      </c>
      <c r="M10" s="149"/>
      <c r="N10" s="138" t="s">
        <v>691</v>
      </c>
      <c r="O10" s="680"/>
      <c r="P10" s="679" t="s">
        <v>706</v>
      </c>
      <c r="Q10" s="159"/>
      <c r="R10" s="138" t="s">
        <v>721</v>
      </c>
      <c r="S10" s="685"/>
      <c r="T10" s="679" t="s">
        <v>736</v>
      </c>
      <c r="U10" s="669"/>
      <c r="V10" s="135" t="s">
        <v>751</v>
      </c>
      <c r="W10" s="688"/>
      <c r="X10" s="689" t="s">
        <v>766</v>
      </c>
    </row>
    <row r="11" spans="1:24" x14ac:dyDescent="0.25">
      <c r="A11" s="190" t="s">
        <v>1960</v>
      </c>
      <c r="B11" s="150" t="s">
        <v>596</v>
      </c>
      <c r="C11" s="138"/>
      <c r="D11" s="150" t="s">
        <v>611</v>
      </c>
      <c r="E11" s="138"/>
      <c r="F11" s="150" t="s">
        <v>626</v>
      </c>
      <c r="G11" s="150"/>
      <c r="H11" s="150" t="s">
        <v>641</v>
      </c>
      <c r="I11" s="151"/>
      <c r="J11" s="151" t="s">
        <v>656</v>
      </c>
      <c r="K11" s="678"/>
      <c r="L11" s="687" t="s">
        <v>671</v>
      </c>
      <c r="M11" s="149"/>
      <c r="N11" s="138" t="s">
        <v>692</v>
      </c>
      <c r="O11" s="680"/>
      <c r="P11" s="679" t="s">
        <v>707</v>
      </c>
      <c r="Q11" s="159"/>
      <c r="R11" s="138" t="s">
        <v>722</v>
      </c>
      <c r="S11" s="685"/>
      <c r="T11" s="679" t="s">
        <v>737</v>
      </c>
      <c r="U11" s="669"/>
      <c r="V11" s="135" t="s">
        <v>752</v>
      </c>
      <c r="W11" s="688"/>
      <c r="X11" s="689" t="s">
        <v>767</v>
      </c>
    </row>
    <row r="12" spans="1:24" x14ac:dyDescent="0.25">
      <c r="A12" s="190" t="s">
        <v>1961</v>
      </c>
      <c r="B12" s="150" t="s">
        <v>597</v>
      </c>
      <c r="C12" s="138"/>
      <c r="D12" s="150" t="s">
        <v>612</v>
      </c>
      <c r="E12" s="138"/>
      <c r="F12" s="150" t="s">
        <v>627</v>
      </c>
      <c r="G12" s="150"/>
      <c r="H12" s="150" t="s">
        <v>642</v>
      </c>
      <c r="I12" s="151"/>
      <c r="J12" s="151" t="s">
        <v>657</v>
      </c>
      <c r="K12" s="678"/>
      <c r="L12" s="687" t="s">
        <v>672</v>
      </c>
      <c r="M12" s="149"/>
      <c r="N12" s="138" t="s">
        <v>693</v>
      </c>
      <c r="O12" s="680"/>
      <c r="P12" s="679" t="s">
        <v>708</v>
      </c>
      <c r="Q12" s="159"/>
      <c r="R12" s="138" t="s">
        <v>723</v>
      </c>
      <c r="S12" s="685"/>
      <c r="T12" s="679" t="s">
        <v>738</v>
      </c>
      <c r="U12" s="669"/>
      <c r="V12" s="135" t="s">
        <v>753</v>
      </c>
      <c r="W12" s="688"/>
      <c r="X12" s="689" t="s">
        <v>768</v>
      </c>
    </row>
    <row r="13" spans="1:24" x14ac:dyDescent="0.25">
      <c r="A13" s="190" t="s">
        <v>1962</v>
      </c>
      <c r="B13" s="150" t="s">
        <v>598</v>
      </c>
      <c r="C13" s="138"/>
      <c r="D13" s="150" t="s">
        <v>613</v>
      </c>
      <c r="E13" s="138"/>
      <c r="F13" s="150" t="s">
        <v>628</v>
      </c>
      <c r="G13" s="150"/>
      <c r="H13" s="150" t="s">
        <v>643</v>
      </c>
      <c r="I13" s="151"/>
      <c r="J13" s="151" t="s">
        <v>658</v>
      </c>
      <c r="K13" s="678"/>
      <c r="L13" s="687" t="s">
        <v>673</v>
      </c>
      <c r="M13" s="149"/>
      <c r="N13" s="138" t="s">
        <v>694</v>
      </c>
      <c r="O13" s="680"/>
      <c r="P13" s="679" t="s">
        <v>709</v>
      </c>
      <c r="Q13" s="159"/>
      <c r="R13" s="138" t="s">
        <v>724</v>
      </c>
      <c r="S13" s="685"/>
      <c r="T13" s="679" t="s">
        <v>739</v>
      </c>
      <c r="U13" s="669"/>
      <c r="V13" s="135" t="s">
        <v>754</v>
      </c>
      <c r="W13" s="688"/>
      <c r="X13" s="689" t="s">
        <v>769</v>
      </c>
    </row>
    <row r="14" spans="1:24" x14ac:dyDescent="0.25">
      <c r="A14" s="190" t="s">
        <v>1963</v>
      </c>
      <c r="B14" s="150" t="s">
        <v>599</v>
      </c>
      <c r="C14" s="138"/>
      <c r="D14" s="150" t="s">
        <v>614</v>
      </c>
      <c r="E14" s="138"/>
      <c r="F14" s="150" t="s">
        <v>629</v>
      </c>
      <c r="G14" s="150"/>
      <c r="H14" s="150" t="s">
        <v>644</v>
      </c>
      <c r="I14" s="151"/>
      <c r="J14" s="151" t="s">
        <v>659</v>
      </c>
      <c r="K14" s="678"/>
      <c r="L14" s="687" t="s">
        <v>674</v>
      </c>
      <c r="M14" s="149"/>
      <c r="N14" s="138" t="s">
        <v>695</v>
      </c>
      <c r="O14" s="680"/>
      <c r="P14" s="679" t="s">
        <v>710</v>
      </c>
      <c r="Q14" s="159"/>
      <c r="R14" s="138" t="s">
        <v>725</v>
      </c>
      <c r="S14" s="685"/>
      <c r="T14" s="679" t="s">
        <v>740</v>
      </c>
      <c r="U14" s="669"/>
      <c r="V14" s="135" t="s">
        <v>755</v>
      </c>
      <c r="W14" s="688"/>
      <c r="X14" s="689" t="s">
        <v>770</v>
      </c>
    </row>
    <row r="15" spans="1:24" x14ac:dyDescent="0.25">
      <c r="A15" s="190" t="s">
        <v>1964</v>
      </c>
      <c r="B15" s="150" t="s">
        <v>600</v>
      </c>
      <c r="C15" s="138"/>
      <c r="D15" s="150" t="s">
        <v>615</v>
      </c>
      <c r="E15" s="138"/>
      <c r="F15" s="150" t="s">
        <v>630</v>
      </c>
      <c r="G15" s="150"/>
      <c r="H15" s="150" t="s">
        <v>645</v>
      </c>
      <c r="I15" s="151"/>
      <c r="J15" s="151" t="s">
        <v>660</v>
      </c>
      <c r="K15" s="678"/>
      <c r="L15" s="687" t="s">
        <v>675</v>
      </c>
      <c r="M15" s="149"/>
      <c r="N15" s="138" t="s">
        <v>696</v>
      </c>
      <c r="O15" s="680"/>
      <c r="P15" s="679" t="s">
        <v>711</v>
      </c>
      <c r="Q15" s="159"/>
      <c r="R15" s="138" t="s">
        <v>726</v>
      </c>
      <c r="S15" s="685"/>
      <c r="T15" s="679" t="s">
        <v>741</v>
      </c>
      <c r="U15" s="669"/>
      <c r="V15" s="135" t="s">
        <v>756</v>
      </c>
      <c r="W15" s="688"/>
      <c r="X15" s="689" t="s">
        <v>771</v>
      </c>
    </row>
    <row r="16" spans="1:24" x14ac:dyDescent="0.25">
      <c r="A16" s="190" t="s">
        <v>1965</v>
      </c>
      <c r="B16" s="150" t="s">
        <v>601</v>
      </c>
      <c r="C16" s="138"/>
      <c r="D16" s="150" t="s">
        <v>616</v>
      </c>
      <c r="E16" s="138"/>
      <c r="F16" s="150" t="s">
        <v>631</v>
      </c>
      <c r="G16" s="150"/>
      <c r="H16" s="150" t="s">
        <v>646</v>
      </c>
      <c r="I16" s="151"/>
      <c r="J16" s="151" t="s">
        <v>661</v>
      </c>
      <c r="K16" s="678"/>
      <c r="L16" s="687" t="s">
        <v>676</v>
      </c>
      <c r="M16" s="149"/>
      <c r="N16" s="138" t="s">
        <v>697</v>
      </c>
      <c r="O16" s="680"/>
      <c r="P16" s="679" t="s">
        <v>712</v>
      </c>
      <c r="Q16" s="159"/>
      <c r="R16" s="138" t="s">
        <v>727</v>
      </c>
      <c r="S16" s="685"/>
      <c r="T16" s="679" t="s">
        <v>742</v>
      </c>
      <c r="U16" s="669"/>
      <c r="V16" s="135" t="s">
        <v>757</v>
      </c>
      <c r="W16" s="688"/>
      <c r="X16" s="689" t="s">
        <v>772</v>
      </c>
    </row>
    <row r="17" spans="1:24" x14ac:dyDescent="0.25">
      <c r="A17" s="190" t="s">
        <v>1966</v>
      </c>
      <c r="B17" s="150" t="s">
        <v>602</v>
      </c>
      <c r="C17" s="138"/>
      <c r="D17" s="150" t="s">
        <v>617</v>
      </c>
      <c r="E17" s="138"/>
      <c r="F17" s="150" t="s">
        <v>632</v>
      </c>
      <c r="G17" s="150"/>
      <c r="H17" s="150" t="s">
        <v>647</v>
      </c>
      <c r="I17" s="151"/>
      <c r="J17" s="151" t="s">
        <v>662</v>
      </c>
      <c r="K17" s="678"/>
      <c r="L17" s="687" t="s">
        <v>677</v>
      </c>
      <c r="M17" s="149"/>
      <c r="N17" s="138" t="s">
        <v>698</v>
      </c>
      <c r="O17" s="680"/>
      <c r="P17" s="679" t="s">
        <v>713</v>
      </c>
      <c r="Q17" s="159"/>
      <c r="R17" s="138" t="s">
        <v>728</v>
      </c>
      <c r="S17" s="685"/>
      <c r="T17" s="679" t="s">
        <v>743</v>
      </c>
      <c r="U17" s="669"/>
      <c r="V17" s="135" t="s">
        <v>758</v>
      </c>
      <c r="W17" s="688"/>
      <c r="X17" s="689" t="s">
        <v>773</v>
      </c>
    </row>
    <row r="18" spans="1:24" x14ac:dyDescent="0.25">
      <c r="A18" s="190" t="s">
        <v>1967</v>
      </c>
      <c r="B18" s="150" t="s">
        <v>603</v>
      </c>
      <c r="C18" s="138"/>
      <c r="D18" s="150" t="s">
        <v>618</v>
      </c>
      <c r="E18" s="138"/>
      <c r="F18" s="150" t="s">
        <v>633</v>
      </c>
      <c r="G18" s="150"/>
      <c r="H18" s="150" t="s">
        <v>648</v>
      </c>
      <c r="I18" s="151"/>
      <c r="J18" s="151" t="s">
        <v>663</v>
      </c>
      <c r="K18" s="678"/>
      <c r="L18" s="687" t="s">
        <v>678</v>
      </c>
      <c r="M18" s="164"/>
      <c r="N18" s="138" t="s">
        <v>699</v>
      </c>
      <c r="O18" s="681"/>
      <c r="P18" s="681" t="s">
        <v>714</v>
      </c>
      <c r="Q18" s="164"/>
      <c r="R18" s="135" t="s">
        <v>729</v>
      </c>
      <c r="S18" s="683"/>
      <c r="T18" s="683" t="s">
        <v>744</v>
      </c>
      <c r="U18" s="135"/>
      <c r="V18" s="135" t="s">
        <v>759</v>
      </c>
      <c r="W18" s="683"/>
      <c r="X18" s="683" t="s">
        <v>774</v>
      </c>
    </row>
    <row r="19" spans="1:24" x14ac:dyDescent="0.25">
      <c r="A19" s="190" t="s">
        <v>1968</v>
      </c>
      <c r="B19" s="150" t="s">
        <v>604</v>
      </c>
      <c r="C19" s="138"/>
      <c r="D19" s="150" t="s">
        <v>619</v>
      </c>
      <c r="E19" s="138"/>
      <c r="F19" s="150" t="s">
        <v>634</v>
      </c>
      <c r="G19" s="150"/>
      <c r="H19" s="150" t="s">
        <v>649</v>
      </c>
      <c r="I19" s="151"/>
      <c r="J19" s="151" t="s">
        <v>664</v>
      </c>
      <c r="K19" s="678"/>
      <c r="L19" s="687" t="s">
        <v>679</v>
      </c>
      <c r="M19" s="670"/>
      <c r="N19" s="138" t="s">
        <v>700</v>
      </c>
      <c r="O19" s="682"/>
      <c r="P19" s="681" t="s">
        <v>715</v>
      </c>
      <c r="Q19" s="670"/>
      <c r="R19" s="135" t="s">
        <v>730</v>
      </c>
      <c r="S19" s="686"/>
      <c r="T19" s="683" t="s">
        <v>745</v>
      </c>
      <c r="U19" s="671"/>
      <c r="V19" s="135" t="s">
        <v>760</v>
      </c>
      <c r="W19" s="683"/>
      <c r="X19" s="683" t="s">
        <v>775</v>
      </c>
    </row>
    <row r="20" spans="1:24" x14ac:dyDescent="0.25">
      <c r="A20" s="190" t="s">
        <v>1969</v>
      </c>
      <c r="B20" s="150" t="s">
        <v>605</v>
      </c>
      <c r="C20" s="138"/>
      <c r="D20" s="150" t="s">
        <v>620</v>
      </c>
      <c r="E20" s="138"/>
      <c r="F20" s="150" t="s">
        <v>635</v>
      </c>
      <c r="G20" s="150"/>
      <c r="H20" s="150" t="s">
        <v>650</v>
      </c>
      <c r="I20" s="151"/>
      <c r="J20" s="151" t="s">
        <v>665</v>
      </c>
      <c r="K20" s="678"/>
      <c r="L20" s="687" t="s">
        <v>680</v>
      </c>
      <c r="M20" s="149"/>
      <c r="N20" s="149" t="s">
        <v>701</v>
      </c>
      <c r="O20" s="681"/>
      <c r="P20" s="681" t="s">
        <v>716</v>
      </c>
      <c r="Q20" s="164"/>
      <c r="R20" s="135" t="s">
        <v>731</v>
      </c>
      <c r="S20" s="683"/>
      <c r="T20" s="683" t="s">
        <v>746</v>
      </c>
      <c r="U20" s="135"/>
      <c r="V20" s="135" t="s">
        <v>761</v>
      </c>
      <c r="W20" s="683"/>
      <c r="X20" s="683" t="s">
        <v>776</v>
      </c>
    </row>
    <row r="21" spans="1:24" ht="13.8" thickBot="1" x14ac:dyDescent="0.3">
      <c r="A21" s="190" t="s">
        <v>1970</v>
      </c>
      <c r="B21" s="150" t="s">
        <v>606</v>
      </c>
      <c r="C21" s="154"/>
      <c r="D21" s="150" t="s">
        <v>621</v>
      </c>
      <c r="E21" s="154"/>
      <c r="F21" s="150" t="s">
        <v>636</v>
      </c>
      <c r="G21" s="156"/>
      <c r="H21" s="150" t="s">
        <v>651</v>
      </c>
      <c r="I21" s="157"/>
      <c r="J21" s="151" t="s">
        <v>666</v>
      </c>
      <c r="K21" s="678"/>
      <c r="L21" s="687" t="s">
        <v>681</v>
      </c>
      <c r="M21" s="672"/>
      <c r="N21" s="138" t="s">
        <v>702</v>
      </c>
      <c r="O21" s="681"/>
      <c r="P21" s="681" t="s">
        <v>717</v>
      </c>
      <c r="Q21" s="672"/>
      <c r="R21" s="135" t="s">
        <v>732</v>
      </c>
      <c r="S21" s="683"/>
      <c r="T21" s="683" t="s">
        <v>747</v>
      </c>
      <c r="U21" s="673"/>
      <c r="V21" s="135" t="s">
        <v>762</v>
      </c>
      <c r="W21" s="683"/>
      <c r="X21" s="683" t="s">
        <v>777</v>
      </c>
    </row>
    <row r="22" spans="1:24" ht="13.8" thickBot="1" x14ac:dyDescent="0.3">
      <c r="A22" s="27" t="s">
        <v>60</v>
      </c>
      <c r="B22" s="161" t="s">
        <v>12</v>
      </c>
      <c r="C22" s="155" t="s">
        <v>12</v>
      </c>
      <c r="D22" s="196">
        <v>5802</v>
      </c>
      <c r="E22" s="155" t="s">
        <v>12</v>
      </c>
      <c r="F22" s="196">
        <v>5803</v>
      </c>
      <c r="G22" s="155" t="s">
        <v>12</v>
      </c>
      <c r="H22" s="196">
        <v>5804</v>
      </c>
      <c r="I22" s="197"/>
      <c r="J22" s="138">
        <v>5805</v>
      </c>
      <c r="K22" s="161"/>
      <c r="L22" s="161"/>
      <c r="M22" s="674"/>
      <c r="N22" s="135">
        <v>5807</v>
      </c>
      <c r="O22" s="684"/>
      <c r="P22" s="684"/>
      <c r="Q22" s="675"/>
      <c r="R22" s="165">
        <v>5809</v>
      </c>
      <c r="S22" s="684"/>
      <c r="T22" s="684"/>
      <c r="U22" s="675"/>
      <c r="V22" s="165">
        <v>5811</v>
      </c>
      <c r="W22" s="684"/>
      <c r="X22" s="690"/>
    </row>
    <row r="23" spans="1:24" x14ac:dyDescent="0.25">
      <c r="A23" s="27"/>
      <c r="B23" s="27"/>
      <c r="C23" s="161"/>
      <c r="D23" s="161"/>
      <c r="E23" s="161"/>
      <c r="F23" s="161"/>
      <c r="G23" s="161"/>
      <c r="H23" s="161"/>
      <c r="I23" s="161"/>
      <c r="J23" s="161"/>
      <c r="K23" s="161"/>
      <c r="L23" s="161"/>
      <c r="M23" s="147"/>
      <c r="N23" s="147"/>
      <c r="O23" s="139"/>
      <c r="P23" s="139"/>
      <c r="Q23" s="139"/>
      <c r="R23" s="139"/>
      <c r="S23" s="139"/>
      <c r="T23" s="139"/>
      <c r="U23" s="139"/>
      <c r="V23" s="139"/>
      <c r="W23" s="139"/>
      <c r="X23" s="71"/>
    </row>
    <row r="24" spans="1:24" x14ac:dyDescent="0.25">
      <c r="A24" s="1"/>
      <c r="B24" s="1"/>
      <c r="C24" s="73"/>
      <c r="D24" s="73"/>
      <c r="E24" s="71"/>
      <c r="F24" s="71"/>
      <c r="G24" s="71"/>
      <c r="H24" s="71"/>
      <c r="I24" s="71"/>
      <c r="J24" s="71"/>
      <c r="K24" s="71"/>
      <c r="L24" s="71"/>
      <c r="M24" s="71"/>
      <c r="N24" s="71"/>
      <c r="O24" s="71"/>
      <c r="P24" s="71"/>
    </row>
  </sheetData>
  <customSheetViews>
    <customSheetView guid="{C700B33F-FE7F-47BE-B591-1B56FA92E4DE}" showPageBreaks="1" printArea="1">
      <selection activeCell="O21" sqref="O21"/>
      <pageMargins left="0.45" right="0.45" top="1" bottom="0.75" header="0.3" footer="0.3"/>
      <pageSetup scale="80" orientation="landscape" r:id="rId1"/>
      <headerFooter alignWithMargins="0">
        <oddFooter>&amp;LOMB No.
Expires&amp;CNCUA 5310&amp;RPage 10</oddFooter>
      </headerFooter>
    </customSheetView>
    <customSheetView guid="{3213D0AA-C9C8-4AA9-BC36-52AFCF7ADA31}" topLeftCell="A4">
      <selection activeCell="B22" sqref="B22"/>
      <pageMargins left="0.45" right="0.45" top="1" bottom="0.75" header="0.3" footer="0.3"/>
      <pageSetup scale="80" orientation="landscape" r:id="rId2"/>
      <headerFooter alignWithMargins="0">
        <oddFooter>&amp;LOMB No.
Expires&amp;CNCUA 5310&amp;RPage 10</oddFooter>
      </headerFooter>
    </customSheetView>
  </customSheetViews>
  <mergeCells count="1">
    <mergeCell ref="A1:L1"/>
  </mergeCells>
  <pageMargins left="0.45" right="0.45" top="1" bottom="0.75" header="0.3" footer="0.3"/>
  <pageSetup scale="84" fitToHeight="0" orientation="landscape" r:id="rId3"/>
  <headerFooter alignWithMargins="0">
    <oddFooter>&amp;LOMB No.
Expires&amp;CNCUA 5310&amp;RPage 10</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92D050"/>
  </sheetPr>
  <dimension ref="A1:K95"/>
  <sheetViews>
    <sheetView topLeftCell="A4" workbookViewId="0">
      <selection activeCell="E62" sqref="E62"/>
    </sheetView>
  </sheetViews>
  <sheetFormatPr defaultRowHeight="13.2" x14ac:dyDescent="0.25"/>
  <cols>
    <col min="1" max="1" width="3.6640625" style="2" customWidth="1"/>
    <col min="2" max="2" width="3" style="470" customWidth="1"/>
    <col min="3" max="3" width="3" customWidth="1"/>
    <col min="4" max="4" width="56.88671875" customWidth="1"/>
    <col min="5" max="5" width="16.6640625" customWidth="1"/>
    <col min="6" max="6" width="10" customWidth="1"/>
    <col min="7" max="7" width="21.109375" style="340" customWidth="1"/>
    <col min="8" max="8" width="11.33203125" customWidth="1"/>
  </cols>
  <sheetData>
    <row r="1" spans="1:7" ht="15.6" x14ac:dyDescent="0.3">
      <c r="A1" s="736" t="s">
        <v>1335</v>
      </c>
      <c r="B1" s="739"/>
      <c r="C1" s="739"/>
      <c r="D1" s="739"/>
    </row>
    <row r="2" spans="1:7" x14ac:dyDescent="0.25">
      <c r="A2" s="32" t="s">
        <v>203</v>
      </c>
      <c r="B2" s="27"/>
      <c r="E2" s="27" t="s">
        <v>303</v>
      </c>
    </row>
    <row r="3" spans="1:7" x14ac:dyDescent="0.25">
      <c r="A3" s="32" t="s">
        <v>205</v>
      </c>
      <c r="B3" s="1"/>
      <c r="C3" s="1"/>
      <c r="D3" s="137"/>
    </row>
    <row r="6" spans="1:7" s="1" customFormat="1" ht="15.6" x14ac:dyDescent="0.3">
      <c r="A6" s="12" t="s">
        <v>1281</v>
      </c>
      <c r="B6" s="469"/>
      <c r="C6" s="27"/>
      <c r="D6" s="27"/>
      <c r="E6" s="27"/>
      <c r="F6" s="27"/>
      <c r="G6" s="412"/>
    </row>
    <row r="8" spans="1:7" x14ac:dyDescent="0.25">
      <c r="D8" s="70" t="s">
        <v>1282</v>
      </c>
      <c r="E8" s="183"/>
      <c r="F8" s="141" t="s">
        <v>189</v>
      </c>
    </row>
    <row r="9" spans="1:7" x14ac:dyDescent="0.25">
      <c r="A9" s="42">
        <v>1</v>
      </c>
      <c r="B9" s="471" t="s">
        <v>1</v>
      </c>
      <c r="C9" s="38"/>
      <c r="D9" s="38" t="s">
        <v>155</v>
      </c>
      <c r="E9" s="171">
        <v>1</v>
      </c>
      <c r="F9" s="184">
        <v>5507</v>
      </c>
    </row>
    <row r="10" spans="1:7" x14ac:dyDescent="0.25">
      <c r="A10" s="39"/>
      <c r="B10" s="471" t="s">
        <v>2</v>
      </c>
      <c r="C10" s="38"/>
      <c r="D10" s="38" t="s">
        <v>156</v>
      </c>
      <c r="E10" s="172">
        <v>0</v>
      </c>
      <c r="F10" s="184">
        <v>5508</v>
      </c>
    </row>
    <row r="11" spans="1:7" x14ac:dyDescent="0.25">
      <c r="A11" s="39"/>
      <c r="B11" s="471" t="s">
        <v>3</v>
      </c>
      <c r="C11" s="38"/>
      <c r="D11" s="38" t="s">
        <v>157</v>
      </c>
      <c r="E11" s="173">
        <v>0</v>
      </c>
      <c r="F11" s="184">
        <v>5509</v>
      </c>
    </row>
    <row r="12" spans="1:7" x14ac:dyDescent="0.25">
      <c r="A12" s="39"/>
      <c r="B12" s="471" t="s">
        <v>4</v>
      </c>
      <c r="C12" s="38"/>
      <c r="D12" s="38" t="s">
        <v>158</v>
      </c>
      <c r="E12" s="173">
        <v>0</v>
      </c>
      <c r="F12" s="184">
        <v>5510</v>
      </c>
    </row>
    <row r="13" spans="1:7" x14ac:dyDescent="0.25">
      <c r="A13" s="39"/>
      <c r="B13" s="471" t="s">
        <v>5</v>
      </c>
      <c r="C13" s="38"/>
      <c r="D13" s="38" t="s">
        <v>159</v>
      </c>
      <c r="E13" s="173">
        <v>0</v>
      </c>
      <c r="F13" s="184">
        <v>5511</v>
      </c>
    </row>
    <row r="14" spans="1:7" x14ac:dyDescent="0.25">
      <c r="A14" s="39"/>
      <c r="B14" s="471"/>
      <c r="C14" s="38"/>
      <c r="D14" s="38"/>
      <c r="E14" s="665"/>
      <c r="F14" s="666"/>
    </row>
    <row r="15" spans="1:7" x14ac:dyDescent="0.25">
      <c r="A15" s="39">
        <v>2</v>
      </c>
      <c r="B15" s="471"/>
      <c r="C15" s="38"/>
      <c r="D15" s="667" t="s">
        <v>1984</v>
      </c>
      <c r="E15" s="173" t="s">
        <v>286</v>
      </c>
      <c r="F15" s="184" t="s">
        <v>189</v>
      </c>
    </row>
    <row r="16" spans="1:7" x14ac:dyDescent="0.25">
      <c r="A16" s="39"/>
      <c r="B16" s="471" t="s">
        <v>1</v>
      </c>
      <c r="C16" s="38"/>
      <c r="D16" s="38" t="s">
        <v>1980</v>
      </c>
      <c r="E16" s="173"/>
      <c r="F16" s="184">
        <v>5360</v>
      </c>
    </row>
    <row r="17" spans="1:11" x14ac:dyDescent="0.25">
      <c r="A17" s="39"/>
      <c r="B17" s="471" t="s">
        <v>2</v>
      </c>
      <c r="C17" s="38"/>
      <c r="D17" s="38" t="s">
        <v>1981</v>
      </c>
      <c r="E17" s="173"/>
      <c r="F17" s="184">
        <v>5361</v>
      </c>
    </row>
    <row r="18" spans="1:11" x14ac:dyDescent="0.25">
      <c r="A18" s="39"/>
      <c r="B18" s="471" t="s">
        <v>3</v>
      </c>
      <c r="C18" s="38"/>
      <c r="D18" s="38" t="s">
        <v>1982</v>
      </c>
      <c r="E18" s="173"/>
      <c r="F18" s="184">
        <v>5362</v>
      </c>
    </row>
    <row r="19" spans="1:11" x14ac:dyDescent="0.25">
      <c r="A19" s="39"/>
      <c r="B19" s="471" t="s">
        <v>4</v>
      </c>
      <c r="C19" s="38"/>
      <c r="D19" s="38" t="s">
        <v>1983</v>
      </c>
      <c r="E19" s="173"/>
      <c r="F19" s="184">
        <v>5363</v>
      </c>
    </row>
    <row r="20" spans="1:11" x14ac:dyDescent="0.25">
      <c r="A20" s="39"/>
      <c r="E20" s="183" t="s">
        <v>0</v>
      </c>
      <c r="F20" s="183" t="s">
        <v>189</v>
      </c>
    </row>
    <row r="21" spans="1:11" x14ac:dyDescent="0.25">
      <c r="A21" s="39"/>
      <c r="B21" s="471" t="s">
        <v>5</v>
      </c>
      <c r="C21" s="38"/>
      <c r="D21" s="38" t="s">
        <v>1985</v>
      </c>
      <c r="E21" s="173"/>
      <c r="F21" s="184">
        <v>5365</v>
      </c>
    </row>
    <row r="22" spans="1:11" x14ac:dyDescent="0.25">
      <c r="A22" s="39"/>
      <c r="B22" s="471" t="s">
        <v>6</v>
      </c>
      <c r="C22" s="38"/>
      <c r="D22" s="38" t="s">
        <v>1986</v>
      </c>
      <c r="E22" s="173"/>
      <c r="F22" s="184">
        <v>5366</v>
      </c>
    </row>
    <row r="23" spans="1:11" x14ac:dyDescent="0.25">
      <c r="A23" s="39"/>
      <c r="B23" s="471" t="s">
        <v>1042</v>
      </c>
      <c r="C23" s="38"/>
      <c r="D23" s="38" t="s">
        <v>1987</v>
      </c>
      <c r="E23" s="173"/>
      <c r="F23" s="184">
        <v>5367</v>
      </c>
    </row>
    <row r="25" spans="1:11" x14ac:dyDescent="0.25">
      <c r="D25" s="473" t="s">
        <v>123</v>
      </c>
    </row>
    <row r="26" spans="1:11" x14ac:dyDescent="0.25">
      <c r="D26" s="473"/>
      <c r="E26" s="133" t="s">
        <v>1285</v>
      </c>
      <c r="F26" s="492" t="s">
        <v>189</v>
      </c>
      <c r="G26" s="492"/>
    </row>
    <row r="27" spans="1:11" x14ac:dyDescent="0.25">
      <c r="A27" s="2">
        <v>3</v>
      </c>
      <c r="C27" s="1"/>
      <c r="D27" s="66" t="s">
        <v>1283</v>
      </c>
      <c r="E27" s="290">
        <f>SUM(E28:E32)</f>
        <v>0</v>
      </c>
      <c r="F27" s="492" t="s">
        <v>202</v>
      </c>
      <c r="G27" s="492"/>
      <c r="H27" s="340"/>
    </row>
    <row r="28" spans="1:11" x14ac:dyDescent="0.25">
      <c r="B28" s="1" t="s">
        <v>1</v>
      </c>
      <c r="D28" s="474" t="s">
        <v>20</v>
      </c>
      <c r="E28" s="60">
        <v>0</v>
      </c>
      <c r="F28" s="492" t="s">
        <v>191</v>
      </c>
      <c r="G28" s="492"/>
      <c r="H28" s="340"/>
    </row>
    <row r="29" spans="1:11" x14ac:dyDescent="0.25">
      <c r="B29" s="1" t="s">
        <v>2</v>
      </c>
      <c r="D29" s="474" t="s">
        <v>26</v>
      </c>
      <c r="E29" s="60">
        <v>0</v>
      </c>
      <c r="F29" s="492" t="s">
        <v>197</v>
      </c>
      <c r="G29" s="492"/>
      <c r="H29" s="229"/>
    </row>
    <row r="30" spans="1:11" x14ac:dyDescent="0.25">
      <c r="B30" s="1" t="s">
        <v>3</v>
      </c>
      <c r="D30" s="474" t="s">
        <v>21</v>
      </c>
      <c r="E30" s="60">
        <v>0</v>
      </c>
      <c r="F30" s="492" t="s">
        <v>192</v>
      </c>
      <c r="G30" s="492"/>
      <c r="H30" s="340"/>
    </row>
    <row r="31" spans="1:11" ht="20.399999999999999" customHeight="1" x14ac:dyDescent="0.25">
      <c r="B31" s="1" t="s">
        <v>4</v>
      </c>
      <c r="D31" s="475" t="s">
        <v>1343</v>
      </c>
      <c r="E31" s="60">
        <v>0</v>
      </c>
      <c r="F31" s="500">
        <v>5520</v>
      </c>
      <c r="G31" s="492"/>
      <c r="H31" s="491"/>
      <c r="I31" s="25"/>
      <c r="J31" s="25"/>
      <c r="K31" s="25"/>
    </row>
    <row r="32" spans="1:11" ht="16.2" customHeight="1" x14ac:dyDescent="0.25">
      <c r="B32" s="1" t="s">
        <v>5</v>
      </c>
      <c r="D32" s="489" t="s">
        <v>1284</v>
      </c>
      <c r="E32" s="60">
        <v>0</v>
      </c>
      <c r="F32" s="492" t="s">
        <v>198</v>
      </c>
      <c r="G32" s="492"/>
      <c r="H32" s="340"/>
      <c r="I32" s="5"/>
      <c r="J32" s="5"/>
    </row>
    <row r="33" spans="1:11" ht="16.2" customHeight="1" x14ac:dyDescent="0.25">
      <c r="D33" s="474"/>
      <c r="E33" s="57"/>
      <c r="H33" s="5"/>
      <c r="I33" s="5"/>
    </row>
    <row r="34" spans="1:11" ht="16.2" customHeight="1" x14ac:dyDescent="0.25">
      <c r="D34" s="474"/>
      <c r="E34" s="94" t="s">
        <v>1285</v>
      </c>
      <c r="F34" s="492" t="s">
        <v>189</v>
      </c>
      <c r="G34" s="492"/>
      <c r="H34" s="5"/>
      <c r="I34" s="5"/>
    </row>
    <row r="35" spans="1:11" ht="16.2" customHeight="1" x14ac:dyDescent="0.25">
      <c r="A35" s="2">
        <v>4</v>
      </c>
      <c r="D35" s="66" t="s">
        <v>935</v>
      </c>
      <c r="E35" s="290">
        <v>0</v>
      </c>
      <c r="F35" s="492">
        <v>5502</v>
      </c>
      <c r="G35" s="234"/>
      <c r="H35" s="300"/>
      <c r="I35" s="410"/>
      <c r="J35" s="410"/>
      <c r="K35" s="410"/>
    </row>
    <row r="36" spans="1:11" ht="30" customHeight="1" x14ac:dyDescent="0.25">
      <c r="B36" s="472" t="s">
        <v>1</v>
      </c>
      <c r="C36" s="1"/>
      <c r="D36" s="243" t="s">
        <v>1286</v>
      </c>
      <c r="E36" s="60">
        <v>0</v>
      </c>
      <c r="F36" s="492" t="s">
        <v>202</v>
      </c>
      <c r="G36" s="234"/>
      <c r="H36" s="229"/>
      <c r="I36" s="5"/>
      <c r="J36" s="5"/>
    </row>
    <row r="37" spans="1:11" ht="16.2" customHeight="1" x14ac:dyDescent="0.25">
      <c r="B37" s="472" t="s">
        <v>2</v>
      </c>
      <c r="C37" s="1"/>
      <c r="D37" s="243" t="s">
        <v>1287</v>
      </c>
      <c r="E37" s="60">
        <v>0</v>
      </c>
      <c r="F37" s="492" t="s">
        <v>199</v>
      </c>
      <c r="G37" s="234"/>
      <c r="H37" s="340"/>
      <c r="I37" s="5"/>
      <c r="J37" s="5"/>
    </row>
    <row r="38" spans="1:11" ht="40.950000000000003" customHeight="1" x14ac:dyDescent="0.25">
      <c r="B38" s="472" t="s">
        <v>3</v>
      </c>
      <c r="C38" s="1"/>
      <c r="D38" s="476" t="s">
        <v>1344</v>
      </c>
      <c r="E38" s="290">
        <v>0</v>
      </c>
      <c r="F38" s="500">
        <v>5520</v>
      </c>
      <c r="G38" s="234"/>
      <c r="H38" s="491"/>
    </row>
    <row r="39" spans="1:11" ht="82.2" customHeight="1" x14ac:dyDescent="0.25">
      <c r="B39" s="472" t="s">
        <v>4</v>
      </c>
      <c r="C39" s="472"/>
      <c r="D39" s="477" t="s">
        <v>1288</v>
      </c>
      <c r="E39" s="60">
        <v>0</v>
      </c>
      <c r="F39" s="501">
        <v>5830</v>
      </c>
      <c r="G39" s="234"/>
      <c r="H39" s="229"/>
      <c r="I39" s="5"/>
    </row>
    <row r="40" spans="1:11" ht="21" customHeight="1" x14ac:dyDescent="0.25">
      <c r="C40" s="1"/>
      <c r="D40" s="477"/>
      <c r="E40" s="57"/>
      <c r="H40" s="5"/>
      <c r="I40" s="5"/>
    </row>
    <row r="41" spans="1:11" ht="16.2" customHeight="1" x14ac:dyDescent="0.25">
      <c r="D41" s="474"/>
      <c r="E41" s="136" t="s">
        <v>1285</v>
      </c>
      <c r="F41" s="492" t="s">
        <v>189</v>
      </c>
      <c r="H41" s="5"/>
      <c r="I41" s="5"/>
    </row>
    <row r="42" spans="1:11" ht="16.2" customHeight="1" x14ac:dyDescent="0.25">
      <c r="A42" s="2">
        <v>5</v>
      </c>
      <c r="D42" s="8" t="s">
        <v>1994</v>
      </c>
      <c r="E42" s="776">
        <v>0</v>
      </c>
      <c r="F42" s="538">
        <v>6400</v>
      </c>
      <c r="G42" s="490"/>
      <c r="H42" s="5"/>
      <c r="I42" s="5"/>
    </row>
    <row r="43" spans="1:11" ht="16.2" customHeight="1" x14ac:dyDescent="0.25">
      <c r="B43" s="472" t="s">
        <v>1</v>
      </c>
      <c r="C43" s="472"/>
      <c r="D43" s="243" t="s">
        <v>1289</v>
      </c>
      <c r="E43" s="94">
        <v>0</v>
      </c>
      <c r="F43" s="184">
        <v>5502</v>
      </c>
      <c r="G43" s="490"/>
      <c r="H43" s="5"/>
      <c r="I43" s="5"/>
    </row>
    <row r="44" spans="1:11" ht="47.4" customHeight="1" x14ac:dyDescent="0.25">
      <c r="B44" s="472" t="s">
        <v>2</v>
      </c>
      <c r="C44" s="472"/>
      <c r="D44" s="477" t="s">
        <v>1290</v>
      </c>
      <c r="E44" s="60">
        <v>0</v>
      </c>
      <c r="F44" s="184">
        <v>5562</v>
      </c>
      <c r="G44" s="490"/>
      <c r="H44" s="340"/>
      <c r="I44" s="5"/>
    </row>
    <row r="45" spans="1:11" ht="42.6" customHeight="1" x14ac:dyDescent="0.25">
      <c r="B45" s="472" t="s">
        <v>3</v>
      </c>
      <c r="C45" s="472"/>
      <c r="D45" s="477" t="s">
        <v>1291</v>
      </c>
      <c r="E45" s="60">
        <v>0</v>
      </c>
      <c r="F45" s="184">
        <v>5563</v>
      </c>
      <c r="G45" s="490"/>
      <c r="H45" s="5"/>
      <c r="I45" s="5"/>
    </row>
    <row r="46" spans="1:11" ht="52.8" x14ac:dyDescent="0.25">
      <c r="B46" s="472" t="s">
        <v>4</v>
      </c>
      <c r="C46" s="472"/>
      <c r="D46" s="477" t="s">
        <v>1292</v>
      </c>
      <c r="E46" s="60">
        <v>0</v>
      </c>
      <c r="F46" s="184">
        <v>5564</v>
      </c>
      <c r="G46" s="490"/>
    </row>
    <row r="47" spans="1:11" ht="18" customHeight="1" x14ac:dyDescent="0.25">
      <c r="B47" s="472"/>
      <c r="C47" s="1"/>
      <c r="E47" s="478"/>
    </row>
    <row r="48" spans="1:11" ht="22.2" customHeight="1" x14ac:dyDescent="0.25">
      <c r="B48" s="472"/>
      <c r="C48" s="1"/>
      <c r="D48" s="66"/>
      <c r="E48" s="496" t="s">
        <v>1285</v>
      </c>
      <c r="F48" s="492" t="s">
        <v>189</v>
      </c>
    </row>
    <row r="49" spans="1:11" ht="19.95" customHeight="1" x14ac:dyDescent="0.25">
      <c r="A49" s="6">
        <v>6</v>
      </c>
      <c r="D49" s="66" t="s">
        <v>1306</v>
      </c>
      <c r="E49" s="290">
        <v>0</v>
      </c>
      <c r="F49" s="702" t="s">
        <v>1993</v>
      </c>
      <c r="G49" s="777"/>
    </row>
    <row r="50" spans="1:11" ht="22.95" customHeight="1" x14ac:dyDescent="0.25">
      <c r="B50" s="1" t="s">
        <v>1</v>
      </c>
      <c r="D50" s="1" t="s">
        <v>1293</v>
      </c>
      <c r="E50" s="94">
        <v>0</v>
      </c>
      <c r="F50" s="538">
        <v>6401</v>
      </c>
      <c r="G50" s="499"/>
      <c r="H50" s="340"/>
    </row>
    <row r="51" spans="1:11" s="470" customFormat="1" ht="19.95" customHeight="1" x14ac:dyDescent="0.25">
      <c r="A51" s="479"/>
      <c r="B51" s="472" t="s">
        <v>951</v>
      </c>
      <c r="D51" s="480" t="s">
        <v>1294</v>
      </c>
      <c r="E51" s="493">
        <v>0</v>
      </c>
      <c r="F51" s="538">
        <v>6402</v>
      </c>
      <c r="G51" s="130"/>
      <c r="H51" s="481"/>
    </row>
    <row r="52" spans="1:11" s="470" customFormat="1" ht="19.95" customHeight="1" x14ac:dyDescent="0.25">
      <c r="A52" s="479"/>
      <c r="B52" s="472"/>
      <c r="C52" s="482" t="s">
        <v>1295</v>
      </c>
      <c r="D52" s="477" t="s">
        <v>1296</v>
      </c>
      <c r="E52" s="494">
        <v>0</v>
      </c>
      <c r="F52" s="141" t="s">
        <v>200</v>
      </c>
      <c r="G52" s="130"/>
      <c r="H52" s="481"/>
    </row>
    <row r="53" spans="1:11" s="470" customFormat="1" ht="28.2" customHeight="1" x14ac:dyDescent="0.25">
      <c r="A53" s="479"/>
      <c r="B53" s="472"/>
      <c r="C53" s="482" t="s">
        <v>1297</v>
      </c>
      <c r="D53" s="247" t="s">
        <v>1298</v>
      </c>
      <c r="E53" s="494">
        <v>0</v>
      </c>
      <c r="F53" s="538">
        <v>6403</v>
      </c>
      <c r="G53" s="130"/>
      <c r="H53" s="481"/>
    </row>
    <row r="54" spans="1:11" s="470" customFormat="1" ht="44.4" customHeight="1" x14ac:dyDescent="0.25">
      <c r="A54" s="479"/>
      <c r="B54" s="472"/>
      <c r="C54" s="482" t="s">
        <v>1299</v>
      </c>
      <c r="D54" s="247" t="s">
        <v>1300</v>
      </c>
      <c r="E54" s="494">
        <v>0</v>
      </c>
      <c r="F54" s="538">
        <v>6404</v>
      </c>
      <c r="G54" s="130"/>
      <c r="H54" s="481"/>
    </row>
    <row r="55" spans="1:11" s="472" customFormat="1" ht="40.950000000000003" customHeight="1" x14ac:dyDescent="0.25">
      <c r="A55" s="449"/>
      <c r="B55" s="454" t="s">
        <v>1301</v>
      </c>
      <c r="C55" s="454"/>
      <c r="D55" s="483" t="s">
        <v>1302</v>
      </c>
      <c r="E55" s="495">
        <v>0</v>
      </c>
      <c r="F55" s="141">
        <v>5565</v>
      </c>
      <c r="G55" s="130"/>
      <c r="H55" s="232"/>
    </row>
    <row r="56" spans="1:11" ht="18" customHeight="1" x14ac:dyDescent="0.25">
      <c r="D56" s="18"/>
      <c r="E56" s="478"/>
      <c r="H56" s="340"/>
    </row>
    <row r="57" spans="1:11" x14ac:dyDescent="0.25">
      <c r="B57" s="484"/>
      <c r="C57" s="66"/>
      <c r="D57" s="66"/>
      <c r="E57" s="485"/>
      <c r="H57" s="340"/>
    </row>
    <row r="58" spans="1:11" x14ac:dyDescent="0.25">
      <c r="A58" s="32">
        <v>7</v>
      </c>
      <c r="B58" s="484"/>
      <c r="C58" s="66"/>
      <c r="D58" s="66" t="s">
        <v>1303</v>
      </c>
      <c r="E58" s="170"/>
      <c r="F58" s="141" t="s">
        <v>189</v>
      </c>
      <c r="H58" s="340"/>
    </row>
    <row r="59" spans="1:11" x14ac:dyDescent="0.25">
      <c r="A59" s="42"/>
      <c r="B59" s="471" t="s">
        <v>1</v>
      </c>
      <c r="C59" s="38"/>
      <c r="D59" s="38" t="s">
        <v>150</v>
      </c>
      <c r="E59" s="497">
        <v>0</v>
      </c>
      <c r="F59" s="184">
        <v>5501</v>
      </c>
      <c r="H59" s="340"/>
    </row>
    <row r="60" spans="1:11" x14ac:dyDescent="0.25">
      <c r="A60" s="486"/>
      <c r="B60" s="471" t="s">
        <v>2</v>
      </c>
      <c r="C60" s="38"/>
      <c r="D60" s="38" t="s">
        <v>151</v>
      </c>
      <c r="E60" s="497">
        <f>wC2RatCorCap</f>
        <v>0</v>
      </c>
      <c r="F60" s="141">
        <v>5502</v>
      </c>
      <c r="H60" s="340"/>
    </row>
    <row r="61" spans="1:11" x14ac:dyDescent="0.25">
      <c r="A61" s="42"/>
      <c r="B61" s="471" t="s">
        <v>3</v>
      </c>
      <c r="C61" s="38"/>
      <c r="D61" s="38" t="s">
        <v>152</v>
      </c>
      <c r="E61" s="497">
        <f>wC2RatTotCap</f>
        <v>0</v>
      </c>
      <c r="F61" s="141">
        <v>5503</v>
      </c>
      <c r="H61" s="340"/>
    </row>
    <row r="62" spans="1:11" x14ac:dyDescent="0.25">
      <c r="A62" s="42"/>
      <c r="B62" s="471" t="s">
        <v>4</v>
      </c>
      <c r="C62" s="38"/>
      <c r="D62" s="38" t="s">
        <v>1305</v>
      </c>
      <c r="E62" s="497">
        <v>0</v>
      </c>
      <c r="F62" s="210" t="s">
        <v>1356</v>
      </c>
      <c r="H62" s="340"/>
    </row>
    <row r="63" spans="1:11" ht="13.2" customHeight="1" x14ac:dyDescent="0.25">
      <c r="A63" s="487"/>
      <c r="B63" s="471" t="s">
        <v>5</v>
      </c>
      <c r="C63" s="38"/>
      <c r="D63" s="38" t="s">
        <v>153</v>
      </c>
      <c r="E63" s="497">
        <f>wC2RatTeir1RBCR</f>
        <v>0</v>
      </c>
      <c r="F63" s="141">
        <v>5505</v>
      </c>
      <c r="H63" s="412"/>
      <c r="I63" s="5"/>
      <c r="J63" s="27"/>
      <c r="K63" s="27"/>
    </row>
    <row r="64" spans="1:11" ht="13.2" customHeight="1" x14ac:dyDescent="0.25">
      <c r="A64" s="487"/>
      <c r="B64" s="471" t="s">
        <v>6</v>
      </c>
      <c r="C64" s="38"/>
      <c r="D64" s="38" t="s">
        <v>154</v>
      </c>
      <c r="E64" s="497">
        <f>wC2RatTotRBCR</f>
        <v>0</v>
      </c>
      <c r="F64" s="141">
        <v>5506</v>
      </c>
      <c r="H64" s="412"/>
      <c r="I64" s="5"/>
      <c r="J64" s="27"/>
      <c r="K64" s="27"/>
    </row>
    <row r="65" spans="1:9" x14ac:dyDescent="0.25">
      <c r="A65"/>
      <c r="H65" s="340"/>
    </row>
    <row r="66" spans="1:9" x14ac:dyDescent="0.25">
      <c r="A66"/>
      <c r="D66" s="62"/>
      <c r="E66" s="488"/>
      <c r="F66" s="1"/>
      <c r="H66" s="340"/>
      <c r="I66" s="1"/>
    </row>
    <row r="67" spans="1:9" x14ac:dyDescent="0.25">
      <c r="A67"/>
      <c r="D67" s="26" t="s">
        <v>1304</v>
      </c>
      <c r="E67" s="174"/>
      <c r="F67" s="130" t="s">
        <v>189</v>
      </c>
      <c r="H67" s="340"/>
      <c r="I67" s="1"/>
    </row>
    <row r="68" spans="1:9" x14ac:dyDescent="0.25">
      <c r="A68" s="2">
        <v>8</v>
      </c>
      <c r="D68" s="1" t="s">
        <v>160</v>
      </c>
      <c r="E68" s="175"/>
      <c r="F68" s="262"/>
      <c r="H68" s="340"/>
      <c r="I68" s="1"/>
    </row>
    <row r="69" spans="1:9" ht="26.4" x14ac:dyDescent="0.25">
      <c r="B69" s="471" t="s">
        <v>1</v>
      </c>
      <c r="D69" s="54" t="s">
        <v>525</v>
      </c>
      <c r="E69" s="174">
        <v>0</v>
      </c>
      <c r="F69" s="130" t="s">
        <v>529</v>
      </c>
      <c r="H69" s="340"/>
      <c r="I69" s="1"/>
    </row>
    <row r="70" spans="1:9" ht="26.4" x14ac:dyDescent="0.25">
      <c r="B70" s="471" t="s">
        <v>2</v>
      </c>
      <c r="D70" s="54" t="s">
        <v>526</v>
      </c>
      <c r="E70" s="174">
        <v>0</v>
      </c>
      <c r="F70" s="130" t="s">
        <v>530</v>
      </c>
      <c r="H70" s="340"/>
    </row>
    <row r="71" spans="1:9" ht="26.4" x14ac:dyDescent="0.25">
      <c r="B71" s="471" t="s">
        <v>3</v>
      </c>
      <c r="D71" s="54" t="s">
        <v>527</v>
      </c>
      <c r="E71" s="498">
        <v>0</v>
      </c>
      <c r="F71" s="128">
        <v>5520</v>
      </c>
      <c r="H71" s="340"/>
    </row>
    <row r="72" spans="1:9" x14ac:dyDescent="0.25">
      <c r="E72" s="175"/>
    </row>
    <row r="73" spans="1:9" ht="15.6" x14ac:dyDescent="0.3">
      <c r="A73" s="12" t="s">
        <v>1874</v>
      </c>
      <c r="B73" s="12"/>
      <c r="C73" s="8"/>
      <c r="E73" s="514"/>
      <c r="F73" s="133" t="s">
        <v>189</v>
      </c>
    </row>
    <row r="74" spans="1:9" x14ac:dyDescent="0.25">
      <c r="A74" s="2">
        <v>9</v>
      </c>
      <c r="B74" s="2"/>
      <c r="C74" t="s">
        <v>184</v>
      </c>
      <c r="E74" s="183"/>
      <c r="F74" s="532"/>
    </row>
    <row r="75" spans="1:9" x14ac:dyDescent="0.25">
      <c r="B75" s="2" t="s">
        <v>1</v>
      </c>
      <c r="C75" t="s">
        <v>185</v>
      </c>
      <c r="E75" s="587">
        <v>0</v>
      </c>
      <c r="F75" s="210" t="s">
        <v>1357</v>
      </c>
    </row>
    <row r="76" spans="1:9" x14ac:dyDescent="0.25">
      <c r="B76" s="2" t="s">
        <v>2</v>
      </c>
      <c r="C76" t="s">
        <v>186</v>
      </c>
      <c r="E76" s="587">
        <v>0</v>
      </c>
      <c r="F76" s="210" t="s">
        <v>1358</v>
      </c>
    </row>
    <row r="77" spans="1:9" x14ac:dyDescent="0.25">
      <c r="B77" s="6" t="s">
        <v>3</v>
      </c>
      <c r="C77" s="1" t="s">
        <v>1309</v>
      </c>
      <c r="D77" s="1"/>
      <c r="E77" s="587">
        <v>0</v>
      </c>
      <c r="F77" s="210" t="s">
        <v>1359</v>
      </c>
    </row>
    <row r="78" spans="1:9" x14ac:dyDescent="0.25">
      <c r="B78" s="2"/>
      <c r="F78" s="446"/>
    </row>
    <row r="79" spans="1:9" x14ac:dyDescent="0.25">
      <c r="A79" s="6">
        <v>10</v>
      </c>
      <c r="B79" s="330"/>
      <c r="C79" s="1" t="s">
        <v>952</v>
      </c>
      <c r="D79" s="331"/>
      <c r="E79" s="515">
        <v>0</v>
      </c>
      <c r="F79" s="532">
        <v>5841</v>
      </c>
    </row>
    <row r="80" spans="1:9" x14ac:dyDescent="0.25">
      <c r="D80" s="1"/>
    </row>
    <row r="81" spans="4:4" x14ac:dyDescent="0.25">
      <c r="D81" s="1"/>
    </row>
    <row r="82" spans="4:4" x14ac:dyDescent="0.25">
      <c r="D82" s="1"/>
    </row>
    <row r="83" spans="4:4" x14ac:dyDescent="0.25">
      <c r="D83" s="1"/>
    </row>
    <row r="85" spans="4:4" x14ac:dyDescent="0.25">
      <c r="D85" s="1"/>
    </row>
    <row r="87" spans="4:4" x14ac:dyDescent="0.25">
      <c r="D87" s="1"/>
    </row>
    <row r="88" spans="4:4" x14ac:dyDescent="0.25">
      <c r="D88" s="1"/>
    </row>
    <row r="89" spans="4:4" x14ac:dyDescent="0.25">
      <c r="D89" s="1"/>
    </row>
    <row r="90" spans="4:4" x14ac:dyDescent="0.25">
      <c r="D90" s="1"/>
    </row>
    <row r="91" spans="4:4" x14ac:dyDescent="0.25">
      <c r="D91" s="1"/>
    </row>
    <row r="92" spans="4:4" x14ac:dyDescent="0.25">
      <c r="D92" s="1"/>
    </row>
    <row r="93" spans="4:4" x14ac:dyDescent="0.25">
      <c r="D93" s="1"/>
    </row>
    <row r="94" spans="4:4" x14ac:dyDescent="0.25">
      <c r="D94" s="1"/>
    </row>
    <row r="95" spans="4:4" x14ac:dyDescent="0.25">
      <c r="D95" s="1"/>
    </row>
  </sheetData>
  <customSheetViews>
    <customSheetView guid="{C700B33F-FE7F-47BE-B591-1B56FA92E4DE}">
      <selection activeCell="I72" sqref="I72"/>
      <pageMargins left="0.7" right="0.7" top="0.75" bottom="0.75" header="0.3" footer="0.3"/>
      <pageSetup orientation="portrait" r:id="rId1"/>
    </customSheetView>
    <customSheetView guid="{3213D0AA-C9C8-4AA9-BC36-52AFCF7ADA31}" topLeftCell="A55">
      <selection activeCell="F44" sqref="F44:F45"/>
      <pageMargins left="0.7" right="0.7" top="0.75" bottom="0.75" header="0.3" footer="0.3"/>
      <pageSetup orientation="portrait" r:id="rId2"/>
    </customSheetView>
  </customSheetViews>
  <mergeCells count="1">
    <mergeCell ref="A1:D1"/>
  </mergeCells>
  <pageMargins left="0.7" right="0.7" top="0.75" bottom="0.75" header="0.3" footer="0.3"/>
  <pageSetup orientation="portrait"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92D050"/>
  </sheetPr>
  <dimension ref="A1:Q33"/>
  <sheetViews>
    <sheetView topLeftCell="B19" workbookViewId="0">
      <selection activeCell="P31" sqref="P31"/>
    </sheetView>
  </sheetViews>
  <sheetFormatPr defaultRowHeight="13.2" x14ac:dyDescent="0.25"/>
  <cols>
    <col min="1" max="1" width="37.5546875" customWidth="1"/>
    <col min="2" max="2" width="11.88671875" customWidth="1"/>
    <col min="3" max="3" width="6.33203125" bestFit="1" customWidth="1"/>
    <col min="4" max="4" width="12" customWidth="1"/>
    <col min="5" max="5" width="6.33203125" bestFit="1" customWidth="1"/>
    <col min="6" max="6" width="12" customWidth="1"/>
    <col min="7" max="7" width="6.33203125" bestFit="1" customWidth="1"/>
    <col min="8" max="8" width="9.6640625" customWidth="1"/>
    <col min="9" max="9" width="6.33203125" bestFit="1" customWidth="1"/>
    <col min="10" max="10" width="9.6640625" customWidth="1"/>
    <col min="11" max="11" width="6.33203125" bestFit="1" customWidth="1"/>
    <col min="12" max="12" width="9.6640625" customWidth="1"/>
    <col min="13" max="13" width="6.109375" customWidth="1"/>
    <col min="14" max="14" width="9.6640625" customWidth="1"/>
    <col min="15" max="15" width="5.5546875" bestFit="1" customWidth="1"/>
    <col min="16" max="16" width="9.6640625" customWidth="1"/>
    <col min="17" max="17" width="5.5546875" bestFit="1" customWidth="1"/>
  </cols>
  <sheetData>
    <row r="1" spans="1:17" x14ac:dyDescent="0.25">
      <c r="A1" s="762" t="s">
        <v>1322</v>
      </c>
      <c r="B1" s="762"/>
      <c r="C1" s="762"/>
      <c r="D1" s="762"/>
      <c r="E1" s="762"/>
      <c r="F1" s="762"/>
      <c r="G1" s="762"/>
      <c r="H1" s="762"/>
      <c r="I1" s="762"/>
      <c r="J1" s="762"/>
      <c r="K1" s="762"/>
      <c r="L1" s="762"/>
      <c r="M1" s="762"/>
      <c r="N1" s="762"/>
      <c r="O1" s="762"/>
      <c r="P1" s="762"/>
      <c r="Q1" s="762"/>
    </row>
    <row r="2" spans="1:17" x14ac:dyDescent="0.25">
      <c r="A2" s="63"/>
      <c r="B2" s="63"/>
      <c r="C2" s="63"/>
      <c r="D2" s="63"/>
      <c r="E2" s="63"/>
      <c r="F2" s="63"/>
      <c r="G2" s="63"/>
      <c r="H2" s="63"/>
      <c r="I2" s="63"/>
      <c r="J2" s="63"/>
      <c r="K2" s="63"/>
    </row>
    <row r="3" spans="1:17" s="27" customFormat="1" x14ac:dyDescent="0.25">
      <c r="A3" s="32" t="s">
        <v>203</v>
      </c>
      <c r="C3" s="27" t="s">
        <v>303</v>
      </c>
      <c r="H3" s="79"/>
    </row>
    <row r="4" spans="1:17" s="1" customFormat="1" x14ac:dyDescent="0.25">
      <c r="A4" s="32" t="s">
        <v>205</v>
      </c>
      <c r="I4" s="78"/>
    </row>
    <row r="5" spans="1:17" x14ac:dyDescent="0.25">
      <c r="A5" s="46"/>
      <c r="F5" s="67"/>
      <c r="G5" s="67"/>
      <c r="H5" s="67"/>
      <c r="I5" s="67"/>
      <c r="J5" s="68"/>
      <c r="K5" s="68"/>
      <c r="L5" s="68"/>
      <c r="M5" s="67"/>
      <c r="N5" s="69"/>
      <c r="O5" s="67"/>
    </row>
    <row r="6" spans="1:17" ht="39.6" x14ac:dyDescent="0.25">
      <c r="A6" s="26" t="s">
        <v>778</v>
      </c>
      <c r="B6" s="80" t="s">
        <v>789</v>
      </c>
      <c r="C6" s="84" t="s">
        <v>189</v>
      </c>
      <c r="D6" s="198">
        <v>0</v>
      </c>
      <c r="E6" s="84" t="s">
        <v>189</v>
      </c>
      <c r="F6" s="198">
        <v>0.2</v>
      </c>
      <c r="G6" s="84" t="s">
        <v>189</v>
      </c>
      <c r="H6" s="198">
        <v>0.5</v>
      </c>
      <c r="I6" s="84" t="s">
        <v>189</v>
      </c>
      <c r="J6" s="199">
        <v>1</v>
      </c>
      <c r="K6" s="84" t="s">
        <v>189</v>
      </c>
      <c r="L6" s="199">
        <v>2</v>
      </c>
      <c r="M6" s="84" t="s">
        <v>189</v>
      </c>
      <c r="N6" s="25"/>
    </row>
    <row r="7" spans="1:17" x14ac:dyDescent="0.25">
      <c r="A7" s="142" t="s">
        <v>779</v>
      </c>
      <c r="B7" s="138"/>
      <c r="C7" s="150">
        <v>5378</v>
      </c>
      <c r="D7" s="138"/>
      <c r="E7" s="150" t="s">
        <v>790</v>
      </c>
      <c r="F7" s="150"/>
      <c r="G7" s="150" t="s">
        <v>799</v>
      </c>
      <c r="H7" s="151"/>
      <c r="I7" s="151" t="s">
        <v>808</v>
      </c>
      <c r="J7" s="152"/>
      <c r="K7" s="150" t="s">
        <v>817</v>
      </c>
      <c r="L7" s="152"/>
      <c r="M7" s="150" t="s">
        <v>826</v>
      </c>
    </row>
    <row r="8" spans="1:17" x14ac:dyDescent="0.25">
      <c r="A8" s="142" t="s">
        <v>780</v>
      </c>
      <c r="B8" s="138"/>
      <c r="C8" s="150">
        <v>5407</v>
      </c>
      <c r="D8" s="138"/>
      <c r="E8" s="150" t="s">
        <v>791</v>
      </c>
      <c r="F8" s="150"/>
      <c r="G8" s="150" t="s">
        <v>800</v>
      </c>
      <c r="H8" s="151"/>
      <c r="I8" s="151" t="s">
        <v>809</v>
      </c>
      <c r="J8" s="152"/>
      <c r="K8" s="150" t="s">
        <v>818</v>
      </c>
      <c r="L8" s="152"/>
      <c r="M8" s="150" t="s">
        <v>827</v>
      </c>
    </row>
    <row r="9" spans="1:17" x14ac:dyDescent="0.25">
      <c r="A9" s="143" t="s">
        <v>781</v>
      </c>
      <c r="B9" s="138"/>
      <c r="C9" s="150" t="s">
        <v>190</v>
      </c>
      <c r="D9" s="138"/>
      <c r="E9" s="150" t="s">
        <v>792</v>
      </c>
      <c r="F9" s="150"/>
      <c r="G9" s="150" t="s">
        <v>801</v>
      </c>
      <c r="H9" s="151"/>
      <c r="I9" s="151" t="s">
        <v>810</v>
      </c>
      <c r="J9" s="152"/>
      <c r="K9" s="150" t="s">
        <v>819</v>
      </c>
      <c r="L9" s="152"/>
      <c r="M9" s="150" t="s">
        <v>828</v>
      </c>
    </row>
    <row r="10" spans="1:17" x14ac:dyDescent="0.25">
      <c r="A10" s="144" t="s">
        <v>782</v>
      </c>
      <c r="B10" s="138"/>
      <c r="C10" s="150">
        <v>5451</v>
      </c>
      <c r="D10" s="138"/>
      <c r="E10" s="150" t="s">
        <v>793</v>
      </c>
      <c r="F10" s="150"/>
      <c r="G10" s="150" t="s">
        <v>802</v>
      </c>
      <c r="H10" s="151"/>
      <c r="I10" s="151" t="s">
        <v>811</v>
      </c>
      <c r="J10" s="152"/>
      <c r="K10" s="150" t="s">
        <v>820</v>
      </c>
      <c r="L10" s="152"/>
      <c r="M10" s="150" t="s">
        <v>829</v>
      </c>
    </row>
    <row r="11" spans="1:17" x14ac:dyDescent="0.25">
      <c r="A11" s="142" t="s">
        <v>783</v>
      </c>
      <c r="B11" s="138"/>
      <c r="C11" s="150">
        <v>5452</v>
      </c>
      <c r="D11" s="138"/>
      <c r="E11" s="150" t="s">
        <v>794</v>
      </c>
      <c r="F11" s="150"/>
      <c r="G11" s="150" t="s">
        <v>803</v>
      </c>
      <c r="H11" s="151"/>
      <c r="I11" s="151" t="s">
        <v>812</v>
      </c>
      <c r="J11" s="152"/>
      <c r="K11" s="150" t="s">
        <v>821</v>
      </c>
      <c r="L11" s="152"/>
      <c r="M11" s="150" t="s">
        <v>830</v>
      </c>
    </row>
    <row r="12" spans="1:17" x14ac:dyDescent="0.25">
      <c r="A12" s="142" t="s">
        <v>784</v>
      </c>
      <c r="B12" s="138"/>
      <c r="C12" s="150">
        <v>5700</v>
      </c>
      <c r="D12" s="138"/>
      <c r="E12" s="150" t="s">
        <v>795</v>
      </c>
      <c r="F12" s="150"/>
      <c r="G12" s="150" t="s">
        <v>804</v>
      </c>
      <c r="H12" s="151"/>
      <c r="I12" s="151" t="s">
        <v>813</v>
      </c>
      <c r="J12" s="152"/>
      <c r="K12" s="150" t="s">
        <v>822</v>
      </c>
      <c r="L12" s="152"/>
      <c r="M12" s="150" t="s">
        <v>831</v>
      </c>
    </row>
    <row r="13" spans="1:17" x14ac:dyDescent="0.25">
      <c r="A13" s="142" t="s">
        <v>785</v>
      </c>
      <c r="B13" s="138"/>
      <c r="C13" s="150">
        <v>5436</v>
      </c>
      <c r="D13" s="138"/>
      <c r="E13" s="150" t="s">
        <v>796</v>
      </c>
      <c r="F13" s="150"/>
      <c r="G13" s="150" t="s">
        <v>805</v>
      </c>
      <c r="H13" s="151"/>
      <c r="I13" s="151" t="s">
        <v>814</v>
      </c>
      <c r="J13" s="152"/>
      <c r="K13" s="150" t="s">
        <v>823</v>
      </c>
      <c r="L13" s="152"/>
      <c r="M13" s="150" t="s">
        <v>832</v>
      </c>
    </row>
    <row r="14" spans="1:17" x14ac:dyDescent="0.25">
      <c r="A14" s="142" t="s">
        <v>786</v>
      </c>
      <c r="B14" s="138"/>
      <c r="C14" s="150">
        <v>5472</v>
      </c>
      <c r="D14" s="138"/>
      <c r="E14" s="150" t="s">
        <v>797</v>
      </c>
      <c r="F14" s="150"/>
      <c r="G14" s="150" t="s">
        <v>806</v>
      </c>
      <c r="H14" s="151"/>
      <c r="I14" s="151" t="s">
        <v>815</v>
      </c>
      <c r="J14" s="152"/>
      <c r="K14" s="150" t="s">
        <v>824</v>
      </c>
      <c r="L14" s="152"/>
      <c r="M14" s="150" t="s">
        <v>833</v>
      </c>
    </row>
    <row r="15" spans="1:17" ht="13.8" thickBot="1" x14ac:dyDescent="0.3">
      <c r="A15" s="142" t="s">
        <v>787</v>
      </c>
      <c r="B15" s="154"/>
      <c r="C15" s="150">
        <v>5478</v>
      </c>
      <c r="D15" s="154"/>
      <c r="E15" s="150" t="s">
        <v>798</v>
      </c>
      <c r="F15" s="156"/>
      <c r="G15" s="150" t="s">
        <v>807</v>
      </c>
      <c r="H15" s="157"/>
      <c r="I15" s="151" t="s">
        <v>816</v>
      </c>
      <c r="J15" s="158"/>
      <c r="K15" s="150" t="s">
        <v>825</v>
      </c>
      <c r="L15" s="158"/>
      <c r="M15" s="150" t="s">
        <v>834</v>
      </c>
    </row>
    <row r="16" spans="1:17" ht="13.8" thickBot="1" x14ac:dyDescent="0.3">
      <c r="A16" s="54" t="s">
        <v>788</v>
      </c>
      <c r="B16" s="524"/>
      <c r="C16" s="192">
        <v>5813</v>
      </c>
      <c r="D16" s="524"/>
      <c r="E16" s="192">
        <v>5814</v>
      </c>
      <c r="F16" s="525"/>
      <c r="G16" s="192">
        <v>5815</v>
      </c>
      <c r="H16" s="526"/>
      <c r="I16" s="193">
        <v>5816</v>
      </c>
      <c r="J16" s="527"/>
      <c r="K16" s="194">
        <v>5817</v>
      </c>
      <c r="L16" s="527"/>
      <c r="M16" s="194">
        <v>5818</v>
      </c>
    </row>
    <row r="17" spans="1:17" x14ac:dyDescent="0.25">
      <c r="A17" s="27"/>
      <c r="B17" s="161"/>
      <c r="C17" s="161"/>
      <c r="D17" s="161"/>
      <c r="E17" s="161"/>
      <c r="F17" s="161"/>
      <c r="G17" s="161"/>
      <c r="H17" s="161"/>
      <c r="I17" s="161"/>
      <c r="J17" s="161"/>
      <c r="K17" s="161"/>
      <c r="L17" s="72"/>
      <c r="M17" s="72"/>
    </row>
    <row r="18" spans="1:17" x14ac:dyDescent="0.25">
      <c r="A18" s="27"/>
      <c r="B18" s="145"/>
      <c r="C18" s="145"/>
      <c r="D18" s="767"/>
      <c r="E18" s="767"/>
      <c r="F18" s="767"/>
      <c r="G18" s="767"/>
      <c r="H18" s="768" t="s">
        <v>863</v>
      </c>
      <c r="I18" s="769"/>
      <c r="J18" s="769"/>
      <c r="K18" s="769"/>
      <c r="L18" s="769"/>
      <c r="M18" s="769"/>
      <c r="N18" s="769"/>
      <c r="O18" s="769"/>
      <c r="P18" s="769"/>
      <c r="Q18" s="769"/>
    </row>
    <row r="19" spans="1:17" ht="39.6" x14ac:dyDescent="0.25">
      <c r="A19" s="160" t="s">
        <v>835</v>
      </c>
      <c r="B19" s="148" t="s">
        <v>855</v>
      </c>
      <c r="C19" s="84" t="s">
        <v>189</v>
      </c>
      <c r="D19" s="148" t="s">
        <v>856</v>
      </c>
      <c r="E19" s="84" t="s">
        <v>189</v>
      </c>
      <c r="F19" s="148" t="s">
        <v>857</v>
      </c>
      <c r="G19" s="84" t="s">
        <v>189</v>
      </c>
      <c r="H19" s="204" t="s">
        <v>858</v>
      </c>
      <c r="I19" s="205" t="s">
        <v>189</v>
      </c>
      <c r="J19" s="204" t="s">
        <v>859</v>
      </c>
      <c r="K19" s="205" t="s">
        <v>189</v>
      </c>
      <c r="L19" s="206" t="s">
        <v>860</v>
      </c>
      <c r="M19" s="205" t="s">
        <v>189</v>
      </c>
      <c r="N19" s="207" t="s">
        <v>861</v>
      </c>
      <c r="O19" s="205" t="s">
        <v>189</v>
      </c>
      <c r="P19" s="208" t="s">
        <v>862</v>
      </c>
      <c r="Q19" s="205" t="s">
        <v>189</v>
      </c>
    </row>
    <row r="20" spans="1:17" x14ac:dyDescent="0.25">
      <c r="A20" s="142" t="s">
        <v>836</v>
      </c>
      <c r="B20" s="149"/>
      <c r="C20" s="138" t="s">
        <v>847</v>
      </c>
      <c r="D20" s="159"/>
      <c r="E20" s="138" t="s">
        <v>864</v>
      </c>
      <c r="F20" s="159"/>
      <c r="G20" s="138" t="s">
        <v>872</v>
      </c>
      <c r="H20" s="209"/>
      <c r="I20" s="150" t="s">
        <v>880</v>
      </c>
      <c r="J20" s="209"/>
      <c r="K20" s="210" t="s">
        <v>891</v>
      </c>
      <c r="L20" s="209"/>
      <c r="M20" s="210" t="s">
        <v>902</v>
      </c>
      <c r="N20" s="209"/>
      <c r="O20" s="210" t="s">
        <v>913</v>
      </c>
      <c r="P20" s="209"/>
      <c r="Q20" s="210" t="s">
        <v>924</v>
      </c>
    </row>
    <row r="21" spans="1:17" ht="26.4" x14ac:dyDescent="0.25">
      <c r="A21" s="142" t="s">
        <v>837</v>
      </c>
      <c r="B21" s="149"/>
      <c r="C21" s="138" t="s">
        <v>848</v>
      </c>
      <c r="D21" s="159"/>
      <c r="E21" s="138" t="s">
        <v>865</v>
      </c>
      <c r="F21" s="159"/>
      <c r="G21" s="138" t="s">
        <v>873</v>
      </c>
      <c r="H21" s="209"/>
      <c r="I21" s="150" t="s">
        <v>881</v>
      </c>
      <c r="J21" s="209"/>
      <c r="K21" s="210" t="s">
        <v>892</v>
      </c>
      <c r="L21" s="209"/>
      <c r="M21" s="210" t="s">
        <v>903</v>
      </c>
      <c r="N21" s="209"/>
      <c r="O21" s="210" t="s">
        <v>914</v>
      </c>
      <c r="P21" s="209"/>
      <c r="Q21" s="210" t="s">
        <v>925</v>
      </c>
    </row>
    <row r="22" spans="1:17" x14ac:dyDescent="0.25">
      <c r="A22" s="143" t="s">
        <v>1345</v>
      </c>
      <c r="B22" s="149"/>
      <c r="C22" s="138" t="s">
        <v>849</v>
      </c>
      <c r="D22" s="159"/>
      <c r="E22" s="138" t="s">
        <v>866</v>
      </c>
      <c r="F22" s="159"/>
      <c r="G22" s="138" t="s">
        <v>874</v>
      </c>
      <c r="H22" s="209"/>
      <c r="I22" s="150" t="s">
        <v>882</v>
      </c>
      <c r="J22" s="209"/>
      <c r="K22" s="210" t="s">
        <v>893</v>
      </c>
      <c r="L22" s="209"/>
      <c r="M22" s="210" t="s">
        <v>904</v>
      </c>
      <c r="N22" s="209"/>
      <c r="O22" s="210" t="s">
        <v>915</v>
      </c>
      <c r="P22" s="209"/>
      <c r="Q22" s="210" t="s">
        <v>926</v>
      </c>
    </row>
    <row r="23" spans="1:17" x14ac:dyDescent="0.25">
      <c r="A23" s="144" t="s">
        <v>838</v>
      </c>
      <c r="B23" s="149"/>
      <c r="C23" s="138" t="s">
        <v>850</v>
      </c>
      <c r="D23" s="159"/>
      <c r="E23" s="138" t="s">
        <v>867</v>
      </c>
      <c r="F23" s="159"/>
      <c r="G23" s="138" t="s">
        <v>875</v>
      </c>
      <c r="H23" s="209"/>
      <c r="I23" s="150" t="s">
        <v>883</v>
      </c>
      <c r="J23" s="209"/>
      <c r="K23" s="210" t="s">
        <v>894</v>
      </c>
      <c r="L23" s="209"/>
      <c r="M23" s="210" t="s">
        <v>905</v>
      </c>
      <c r="N23" s="209"/>
      <c r="O23" s="210" t="s">
        <v>916</v>
      </c>
      <c r="P23" s="209"/>
      <c r="Q23" s="210" t="s">
        <v>927</v>
      </c>
    </row>
    <row r="24" spans="1:17" x14ac:dyDescent="0.25">
      <c r="A24" s="142" t="s">
        <v>839</v>
      </c>
      <c r="B24" s="149"/>
      <c r="C24" s="138" t="s">
        <v>851</v>
      </c>
      <c r="D24" s="159"/>
      <c r="E24" s="138" t="s">
        <v>868</v>
      </c>
      <c r="F24" s="159"/>
      <c r="G24" s="138" t="s">
        <v>876</v>
      </c>
      <c r="H24" s="209"/>
      <c r="I24" s="150" t="s">
        <v>884</v>
      </c>
      <c r="J24" s="209"/>
      <c r="K24" s="210" t="s">
        <v>895</v>
      </c>
      <c r="L24" s="209"/>
      <c r="M24" s="210" t="s">
        <v>906</v>
      </c>
      <c r="N24" s="209"/>
      <c r="O24" s="210" t="s">
        <v>917</v>
      </c>
      <c r="P24" s="209"/>
      <c r="Q24" s="210" t="s">
        <v>928</v>
      </c>
    </row>
    <row r="25" spans="1:17" x14ac:dyDescent="0.25">
      <c r="A25" s="142" t="s">
        <v>840</v>
      </c>
      <c r="B25" s="149"/>
      <c r="C25" s="138" t="s">
        <v>852</v>
      </c>
      <c r="D25" s="159"/>
      <c r="E25" s="138" t="s">
        <v>869</v>
      </c>
      <c r="F25" s="159"/>
      <c r="G25" s="138" t="s">
        <v>877</v>
      </c>
      <c r="H25" s="209"/>
      <c r="I25" s="150" t="s">
        <v>885</v>
      </c>
      <c r="J25" s="209"/>
      <c r="K25" s="210" t="s">
        <v>896</v>
      </c>
      <c r="L25" s="209"/>
      <c r="M25" s="210" t="s">
        <v>907</v>
      </c>
      <c r="N25" s="209"/>
      <c r="O25" s="210" t="s">
        <v>918</v>
      </c>
      <c r="P25" s="209"/>
      <c r="Q25" s="210" t="s">
        <v>929</v>
      </c>
    </row>
    <row r="26" spans="1:17" ht="26.4" x14ac:dyDescent="0.25">
      <c r="A26" s="142" t="s">
        <v>1346</v>
      </c>
      <c r="B26" s="149"/>
      <c r="C26" s="138" t="s">
        <v>853</v>
      </c>
      <c r="D26" s="159"/>
      <c r="E26" s="138" t="s">
        <v>870</v>
      </c>
      <c r="F26" s="159"/>
      <c r="G26" s="138" t="s">
        <v>878</v>
      </c>
      <c r="H26" s="209"/>
      <c r="I26" s="150" t="s">
        <v>886</v>
      </c>
      <c r="J26" s="209"/>
      <c r="K26" s="210" t="s">
        <v>897</v>
      </c>
      <c r="L26" s="209"/>
      <c r="M26" s="210" t="s">
        <v>908</v>
      </c>
      <c r="N26" s="209"/>
      <c r="O26" s="210" t="s">
        <v>919</v>
      </c>
      <c r="P26" s="209"/>
      <c r="Q26" s="210" t="s">
        <v>930</v>
      </c>
    </row>
    <row r="27" spans="1:17" ht="13.8" thickBot="1" x14ac:dyDescent="0.3">
      <c r="A27" s="142" t="s">
        <v>841</v>
      </c>
      <c r="B27" s="200"/>
      <c r="C27" s="138" t="s">
        <v>854</v>
      </c>
      <c r="D27" s="201"/>
      <c r="E27" s="138" t="s">
        <v>871</v>
      </c>
      <c r="F27" s="201"/>
      <c r="G27" s="138" t="s">
        <v>879</v>
      </c>
      <c r="H27" s="211"/>
      <c r="I27" s="150" t="s">
        <v>887</v>
      </c>
      <c r="J27" s="211"/>
      <c r="K27" s="210" t="s">
        <v>898</v>
      </c>
      <c r="L27" s="211"/>
      <c r="M27" s="210" t="s">
        <v>909</v>
      </c>
      <c r="N27" s="211"/>
      <c r="O27" s="210" t="s">
        <v>920</v>
      </c>
      <c r="P27" s="211"/>
      <c r="Q27" s="210" t="s">
        <v>931</v>
      </c>
    </row>
    <row r="28" spans="1:17" ht="13.8" thickBot="1" x14ac:dyDescent="0.3">
      <c r="A28" s="142" t="s">
        <v>842</v>
      </c>
      <c r="B28" s="528"/>
      <c r="C28" s="132">
        <v>5819</v>
      </c>
      <c r="D28" s="529"/>
      <c r="E28" s="132">
        <v>5820</v>
      </c>
      <c r="F28" s="529"/>
      <c r="G28" s="132">
        <v>5821</v>
      </c>
      <c r="H28" s="530"/>
      <c r="I28" s="195">
        <v>5822</v>
      </c>
      <c r="J28" s="530"/>
      <c r="K28" s="212">
        <v>5823</v>
      </c>
      <c r="L28" s="530"/>
      <c r="M28" s="212">
        <v>5824</v>
      </c>
      <c r="N28" s="530"/>
      <c r="O28" s="212">
        <v>5825</v>
      </c>
      <c r="P28" s="530"/>
      <c r="Q28" s="213">
        <v>5826</v>
      </c>
    </row>
    <row r="29" spans="1:17" ht="27" thickBot="1" x14ac:dyDescent="0.3">
      <c r="A29" s="54" t="s">
        <v>843</v>
      </c>
      <c r="B29" s="202"/>
      <c r="C29" s="161"/>
      <c r="D29" s="203"/>
      <c r="E29" s="161"/>
      <c r="F29" s="203"/>
      <c r="G29" s="161"/>
      <c r="H29" s="530"/>
      <c r="I29" s="192" t="s">
        <v>888</v>
      </c>
      <c r="J29" s="530"/>
      <c r="K29" s="217" t="s">
        <v>899</v>
      </c>
      <c r="L29" s="530"/>
      <c r="M29" s="217" t="s">
        <v>910</v>
      </c>
      <c r="N29" s="530"/>
      <c r="O29" s="217" t="s">
        <v>921</v>
      </c>
      <c r="P29" s="530"/>
      <c r="Q29" s="215" t="s">
        <v>932</v>
      </c>
    </row>
    <row r="30" spans="1:17" x14ac:dyDescent="0.25">
      <c r="A30" s="142" t="s">
        <v>844</v>
      </c>
      <c r="B30" s="202"/>
      <c r="C30" s="161"/>
      <c r="D30" s="203"/>
      <c r="E30" s="161"/>
      <c r="F30" s="203"/>
      <c r="G30" s="161"/>
      <c r="H30" s="214">
        <v>0</v>
      </c>
      <c r="I30" s="150" t="s">
        <v>889</v>
      </c>
      <c r="J30" s="214">
        <v>0.2</v>
      </c>
      <c r="K30" s="210" t="s">
        <v>900</v>
      </c>
      <c r="L30" s="214">
        <v>0.5</v>
      </c>
      <c r="M30" s="210" t="s">
        <v>911</v>
      </c>
      <c r="N30" s="214">
        <v>1</v>
      </c>
      <c r="O30" s="210" t="s">
        <v>922</v>
      </c>
      <c r="P30" s="214">
        <v>2</v>
      </c>
      <c r="Q30" s="210" t="s">
        <v>933</v>
      </c>
    </row>
    <row r="31" spans="1:17" ht="27" thickBot="1" x14ac:dyDescent="0.3">
      <c r="A31" s="142" t="s">
        <v>845</v>
      </c>
      <c r="B31" s="140"/>
      <c r="C31" s="140"/>
      <c r="D31" s="140"/>
      <c r="E31" s="140"/>
      <c r="F31" s="140"/>
      <c r="G31" s="140"/>
      <c r="H31" s="210"/>
      <c r="I31" s="210" t="s">
        <v>890</v>
      </c>
      <c r="J31" s="210"/>
      <c r="K31" s="210" t="s">
        <v>901</v>
      </c>
      <c r="L31" s="210"/>
      <c r="M31" s="210" t="s">
        <v>912</v>
      </c>
      <c r="N31" s="210"/>
      <c r="O31" s="210" t="s">
        <v>923</v>
      </c>
      <c r="P31" s="216"/>
      <c r="Q31" s="210" t="s">
        <v>934</v>
      </c>
    </row>
    <row r="32" spans="1:17" ht="26.25" customHeight="1" thickBot="1" x14ac:dyDescent="0.3">
      <c r="A32" s="142" t="s">
        <v>846</v>
      </c>
      <c r="L32" s="139"/>
      <c r="M32" s="71"/>
      <c r="N32" s="71"/>
      <c r="O32" s="71"/>
      <c r="P32" s="531"/>
      <c r="Q32" s="215">
        <v>5829</v>
      </c>
    </row>
    <row r="33" spans="1:15" x14ac:dyDescent="0.25">
      <c r="A33" s="1" t="s">
        <v>12</v>
      </c>
      <c r="D33" s="139"/>
      <c r="E33" s="139"/>
      <c r="H33" s="139"/>
      <c r="I33" s="139"/>
      <c r="J33" s="139"/>
      <c r="K33" s="139"/>
      <c r="L33" s="139"/>
      <c r="M33" s="71"/>
      <c r="N33" s="71"/>
      <c r="O33" s="71"/>
    </row>
  </sheetData>
  <customSheetViews>
    <customSheetView guid="{C700B33F-FE7F-47BE-B591-1B56FA92E4DE}">
      <selection activeCell="P16" sqref="P16"/>
      <pageMargins left="0.45" right="0.45" top="1" bottom="0.75" header="0.3" footer="0.3"/>
      <pageSetup scale="75" orientation="landscape" r:id="rId1"/>
      <headerFooter alignWithMargins="0">
        <oddFooter>&amp;LOMB No.
Expires&amp;CNCUA 5310&amp;RPage 18</oddFooter>
      </headerFooter>
    </customSheetView>
    <customSheetView guid="{3213D0AA-C9C8-4AA9-BC36-52AFCF7ADA31}" topLeftCell="A28">
      <selection activeCell="A19" sqref="A19"/>
      <pageMargins left="0.45" right="0.45" top="1" bottom="0.75" header="0.3" footer="0.3"/>
      <pageSetup scale="75" orientation="landscape" r:id="rId2"/>
      <headerFooter alignWithMargins="0">
        <oddFooter>&amp;LOMB No.
Expires&amp;CNCUA 5310&amp;RPage 18</oddFooter>
      </headerFooter>
    </customSheetView>
  </customSheetViews>
  <mergeCells count="3">
    <mergeCell ref="A1:Q1"/>
    <mergeCell ref="D18:G18"/>
    <mergeCell ref="H18:Q18"/>
  </mergeCells>
  <pageMargins left="0.45" right="0.45" top="1" bottom="0.75" header="0.3" footer="0.3"/>
  <pageSetup scale="75" orientation="landscape" r:id="rId3"/>
  <headerFooter alignWithMargins="0">
    <oddFooter>&amp;LOMB No.
Expires&amp;CNCUA 5310&amp;RPage 18</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rgb="FFC00000"/>
  </sheetPr>
  <dimension ref="A1:M33"/>
  <sheetViews>
    <sheetView zoomScaleNormal="100" workbookViewId="0">
      <selection activeCell="I24" sqref="I24"/>
    </sheetView>
  </sheetViews>
  <sheetFormatPr defaultColWidth="8.88671875" defaultRowHeight="13.2" x14ac:dyDescent="0.25"/>
  <cols>
    <col min="1" max="1" width="3.6640625" style="20" customWidth="1"/>
    <col min="2" max="2" width="40.6640625" style="20" customWidth="1"/>
    <col min="3" max="3" width="9.88671875" style="20" customWidth="1"/>
    <col min="4" max="4" width="7.6640625" style="20" customWidth="1"/>
    <col min="5" max="5" width="23.33203125" style="20" customWidth="1"/>
    <col min="6" max="6" width="7.44140625" style="20" customWidth="1"/>
    <col min="7" max="16384" width="8.88671875" style="20"/>
  </cols>
  <sheetData>
    <row r="1" spans="1:13" ht="15.6" x14ac:dyDescent="0.3">
      <c r="A1" s="772" t="s">
        <v>161</v>
      </c>
      <c r="B1" s="772"/>
      <c r="C1" s="772"/>
      <c r="D1" s="772"/>
      <c r="E1" s="772"/>
      <c r="F1" s="772"/>
    </row>
    <row r="2" spans="1:13" s="27" customFormat="1" x14ac:dyDescent="0.25">
      <c r="A2" s="413" t="s">
        <v>203</v>
      </c>
      <c r="B2" s="414"/>
      <c r="C2" s="414"/>
      <c r="D2" s="414"/>
      <c r="E2" s="414" t="s">
        <v>303</v>
      </c>
      <c r="F2" s="414"/>
      <c r="L2" s="79"/>
    </row>
    <row r="3" spans="1:13" s="1" customFormat="1" x14ac:dyDescent="0.25">
      <c r="A3" s="413" t="s">
        <v>205</v>
      </c>
      <c r="B3" s="248"/>
      <c r="C3" s="248"/>
      <c r="D3" s="248"/>
      <c r="E3" s="248"/>
      <c r="F3" s="248"/>
      <c r="M3" s="78"/>
    </row>
    <row r="4" spans="1:13" x14ac:dyDescent="0.25">
      <c r="A4" s="415"/>
      <c r="B4" s="415"/>
      <c r="C4" s="415"/>
      <c r="D4" s="415"/>
      <c r="E4" s="415"/>
      <c r="F4" s="415"/>
    </row>
    <row r="5" spans="1:13" ht="26.4" x14ac:dyDescent="0.25">
      <c r="A5" s="770" t="s">
        <v>162</v>
      </c>
      <c r="B5" s="771"/>
      <c r="C5" s="416" t="s">
        <v>163</v>
      </c>
      <c r="D5" s="417" t="s">
        <v>189</v>
      </c>
      <c r="E5" s="416" t="s">
        <v>0</v>
      </c>
      <c r="F5" s="417" t="s">
        <v>189</v>
      </c>
    </row>
    <row r="6" spans="1:13" x14ac:dyDescent="0.25">
      <c r="A6" s="418">
        <v>1</v>
      </c>
      <c r="B6" s="415" t="s">
        <v>164</v>
      </c>
      <c r="C6" s="419">
        <v>0</v>
      </c>
      <c r="D6" s="420" t="s">
        <v>534</v>
      </c>
      <c r="E6" s="419">
        <v>0</v>
      </c>
      <c r="F6" s="421" t="s">
        <v>550</v>
      </c>
    </row>
    <row r="7" spans="1:13" x14ac:dyDescent="0.25">
      <c r="A7" s="418">
        <v>2</v>
      </c>
      <c r="B7" s="415" t="s">
        <v>165</v>
      </c>
      <c r="C7" s="419">
        <v>0</v>
      </c>
      <c r="D7" s="420" t="s">
        <v>535</v>
      </c>
      <c r="E7" s="419">
        <v>0</v>
      </c>
      <c r="F7" s="421" t="s">
        <v>551</v>
      </c>
    </row>
    <row r="8" spans="1:13" x14ac:dyDescent="0.25">
      <c r="A8" s="418">
        <v>3</v>
      </c>
      <c r="B8" s="415" t="s">
        <v>166</v>
      </c>
      <c r="C8" s="419">
        <v>0</v>
      </c>
      <c r="D8" s="420" t="s">
        <v>536</v>
      </c>
      <c r="E8" s="419">
        <v>0</v>
      </c>
      <c r="F8" s="421" t="s">
        <v>552</v>
      </c>
    </row>
    <row r="9" spans="1:13" x14ac:dyDescent="0.25">
      <c r="A9" s="418">
        <v>4</v>
      </c>
      <c r="B9" s="415" t="s">
        <v>167</v>
      </c>
      <c r="C9" s="419">
        <v>0</v>
      </c>
      <c r="D9" s="420" t="s">
        <v>537</v>
      </c>
      <c r="E9" s="419">
        <v>0</v>
      </c>
      <c r="F9" s="421" t="s">
        <v>553</v>
      </c>
    </row>
    <row r="10" spans="1:13" x14ac:dyDescent="0.25">
      <c r="A10" s="418"/>
      <c r="B10" s="415"/>
      <c r="C10" s="415"/>
      <c r="D10" s="422"/>
      <c r="E10" s="415"/>
      <c r="F10" s="423"/>
    </row>
    <row r="11" spans="1:13" x14ac:dyDescent="0.25">
      <c r="A11" s="424" t="s">
        <v>531</v>
      </c>
      <c r="B11" s="425"/>
      <c r="C11" s="426"/>
      <c r="D11" s="427"/>
      <c r="E11" s="426"/>
      <c r="F11" s="423"/>
    </row>
    <row r="12" spans="1:13" x14ac:dyDescent="0.25">
      <c r="A12" s="418">
        <v>1</v>
      </c>
      <c r="B12" s="415" t="s">
        <v>168</v>
      </c>
      <c r="C12" s="419">
        <v>0</v>
      </c>
      <c r="D12" s="420" t="s">
        <v>538</v>
      </c>
      <c r="E12" s="419">
        <v>0</v>
      </c>
      <c r="F12" s="421" t="s">
        <v>554</v>
      </c>
    </row>
    <row r="13" spans="1:13" x14ac:dyDescent="0.25">
      <c r="A13" s="418">
        <v>2</v>
      </c>
      <c r="B13" s="415" t="s">
        <v>169</v>
      </c>
      <c r="C13" s="419">
        <v>0</v>
      </c>
      <c r="D13" s="420" t="s">
        <v>539</v>
      </c>
      <c r="E13" s="419">
        <v>0</v>
      </c>
      <c r="F13" s="421" t="s">
        <v>555</v>
      </c>
      <c r="J13" s="428" t="s">
        <v>1267</v>
      </c>
    </row>
    <row r="14" spans="1:13" x14ac:dyDescent="0.25">
      <c r="A14" s="418">
        <v>3</v>
      </c>
      <c r="B14" s="415" t="s">
        <v>170</v>
      </c>
      <c r="C14" s="419">
        <v>0</v>
      </c>
      <c r="D14" s="420" t="s">
        <v>540</v>
      </c>
      <c r="E14" s="419">
        <v>0</v>
      </c>
      <c r="F14" s="421" t="s">
        <v>556</v>
      </c>
    </row>
    <row r="15" spans="1:13" x14ac:dyDescent="0.25">
      <c r="A15" s="418">
        <v>4</v>
      </c>
      <c r="B15" s="415" t="s">
        <v>167</v>
      </c>
      <c r="C15" s="419">
        <v>0</v>
      </c>
      <c r="D15" s="420" t="s">
        <v>541</v>
      </c>
      <c r="E15" s="419">
        <v>0</v>
      </c>
      <c r="F15" s="421" t="s">
        <v>557</v>
      </c>
    </row>
    <row r="16" spans="1:13" x14ac:dyDescent="0.25">
      <c r="A16" s="418"/>
      <c r="B16" s="415"/>
      <c r="C16" s="415"/>
      <c r="D16" s="422"/>
      <c r="E16" s="415"/>
      <c r="F16" s="423"/>
    </row>
    <row r="17" spans="1:6" x14ac:dyDescent="0.25">
      <c r="A17" s="424" t="s">
        <v>532</v>
      </c>
      <c r="B17" s="425"/>
      <c r="C17" s="426"/>
      <c r="D17" s="427"/>
      <c r="E17" s="426"/>
      <c r="F17" s="423"/>
    </row>
    <row r="18" spans="1:6" x14ac:dyDescent="0.25">
      <c r="A18" s="418">
        <v>1</v>
      </c>
      <c r="B18" s="415" t="s">
        <v>171</v>
      </c>
      <c r="C18" s="419">
        <v>0</v>
      </c>
      <c r="D18" s="420" t="s">
        <v>542</v>
      </c>
      <c r="E18" s="419">
        <v>0</v>
      </c>
      <c r="F18" s="421" t="s">
        <v>558</v>
      </c>
    </row>
    <row r="19" spans="1:6" x14ac:dyDescent="0.25">
      <c r="A19" s="418">
        <v>2</v>
      </c>
      <c r="B19" s="415" t="s">
        <v>172</v>
      </c>
      <c r="C19" s="419">
        <v>0</v>
      </c>
      <c r="D19" s="420" t="s">
        <v>543</v>
      </c>
      <c r="E19" s="419">
        <v>0</v>
      </c>
      <c r="F19" s="421" t="s">
        <v>559</v>
      </c>
    </row>
    <row r="20" spans="1:6" x14ac:dyDescent="0.25">
      <c r="A20" s="418">
        <v>3</v>
      </c>
      <c r="B20" s="415" t="s">
        <v>173</v>
      </c>
      <c r="C20" s="419">
        <v>0</v>
      </c>
      <c r="D20" s="420" t="s">
        <v>544</v>
      </c>
      <c r="E20" s="419">
        <v>0</v>
      </c>
      <c r="F20" s="421" t="s">
        <v>560</v>
      </c>
    </row>
    <row r="21" spans="1:6" x14ac:dyDescent="0.25">
      <c r="A21" s="418">
        <v>4</v>
      </c>
      <c r="B21" s="415" t="s">
        <v>174</v>
      </c>
      <c r="C21" s="419">
        <v>0</v>
      </c>
      <c r="D21" s="420" t="s">
        <v>545</v>
      </c>
      <c r="E21" s="419">
        <v>0</v>
      </c>
      <c r="F21" s="421" t="s">
        <v>561</v>
      </c>
    </row>
    <row r="22" spans="1:6" x14ac:dyDescent="0.25">
      <c r="A22" s="418"/>
      <c r="B22" s="415"/>
      <c r="C22" s="415"/>
      <c r="D22" s="422"/>
      <c r="E22" s="415"/>
      <c r="F22" s="423"/>
    </row>
    <row r="23" spans="1:6" x14ac:dyDescent="0.25">
      <c r="A23" s="424" t="s">
        <v>533</v>
      </c>
      <c r="B23" s="425"/>
      <c r="C23" s="426"/>
      <c r="D23" s="427"/>
      <c r="E23" s="426"/>
      <c r="F23" s="423"/>
    </row>
    <row r="24" spans="1:6" x14ac:dyDescent="0.25">
      <c r="A24" s="418">
        <v>1</v>
      </c>
      <c r="B24" s="415" t="s">
        <v>171</v>
      </c>
      <c r="C24" s="419">
        <v>0</v>
      </c>
      <c r="D24" s="420" t="s">
        <v>546</v>
      </c>
      <c r="E24" s="419">
        <v>0</v>
      </c>
      <c r="F24" s="421" t="s">
        <v>562</v>
      </c>
    </row>
    <row r="25" spans="1:6" x14ac:dyDescent="0.25">
      <c r="A25" s="418">
        <v>2</v>
      </c>
      <c r="B25" s="415" t="s">
        <v>172</v>
      </c>
      <c r="C25" s="419">
        <v>0</v>
      </c>
      <c r="D25" s="420" t="s">
        <v>547</v>
      </c>
      <c r="E25" s="419">
        <v>0</v>
      </c>
      <c r="F25" s="421" t="s">
        <v>563</v>
      </c>
    </row>
    <row r="26" spans="1:6" x14ac:dyDescent="0.25">
      <c r="A26" s="418">
        <v>3</v>
      </c>
      <c r="B26" s="415" t="s">
        <v>173</v>
      </c>
      <c r="C26" s="419">
        <v>0</v>
      </c>
      <c r="D26" s="420" t="s">
        <v>548</v>
      </c>
      <c r="E26" s="419">
        <v>0</v>
      </c>
      <c r="F26" s="421" t="s">
        <v>564</v>
      </c>
    </row>
    <row r="27" spans="1:6" x14ac:dyDescent="0.25">
      <c r="A27" s="418">
        <v>4</v>
      </c>
      <c r="B27" s="415" t="s">
        <v>174</v>
      </c>
      <c r="C27" s="419">
        <v>0</v>
      </c>
      <c r="D27" s="420" t="s">
        <v>549</v>
      </c>
      <c r="E27" s="419">
        <v>0</v>
      </c>
      <c r="F27" s="421" t="s">
        <v>565</v>
      </c>
    </row>
    <row r="28" spans="1:6" x14ac:dyDescent="0.25">
      <c r="A28" s="418"/>
      <c r="B28" s="415"/>
      <c r="C28" s="415"/>
      <c r="D28" s="422"/>
      <c r="E28" s="415"/>
      <c r="F28" s="423"/>
    </row>
    <row r="29" spans="1:6" x14ac:dyDescent="0.25">
      <c r="A29" s="19"/>
      <c r="D29" s="176"/>
      <c r="F29" s="177"/>
    </row>
    <row r="30" spans="1:6" x14ac:dyDescent="0.25">
      <c r="A30" s="19"/>
      <c r="D30" s="176"/>
      <c r="F30" s="177"/>
    </row>
    <row r="31" spans="1:6" x14ac:dyDescent="0.25">
      <c r="A31" s="19"/>
      <c r="D31" s="176"/>
      <c r="F31" s="177"/>
    </row>
    <row r="32" spans="1:6" x14ac:dyDescent="0.25">
      <c r="A32" s="19"/>
      <c r="D32" s="176"/>
      <c r="F32" s="177"/>
    </row>
    <row r="33" spans="6:6" x14ac:dyDescent="0.25">
      <c r="F33" s="177"/>
    </row>
  </sheetData>
  <customSheetViews>
    <customSheetView guid="{C700B33F-FE7F-47BE-B591-1B56FA92E4DE}" state="hidden">
      <selection activeCell="I24" sqref="I24"/>
      <pageMargins left="0.75" right="0.75" top="1" bottom="1" header="0.5" footer="0.5"/>
      <pageSetup scale="90" orientation="portrait" r:id="rId1"/>
      <headerFooter alignWithMargins="0">
        <oddHeader>&amp;A</oddHeader>
        <oddFooter>&amp;LOMB No.
Expires&amp;CNCUA 5310&amp;RPage 19</oddFooter>
      </headerFooter>
    </customSheetView>
    <customSheetView guid="{3213D0AA-C9C8-4AA9-BC36-52AFCF7ADA31}" topLeftCell="A7">
      <selection activeCell="M23" sqref="M23"/>
      <pageMargins left="0.75" right="0.75" top="1" bottom="1" header="0.5" footer="0.5"/>
      <pageSetup scale="90" orientation="portrait" r:id="rId2"/>
      <headerFooter alignWithMargins="0">
        <oddHeader>&amp;A</oddHeader>
        <oddFooter>&amp;LOMB No.
Expires&amp;CNCUA 5310&amp;RPage 19</oddFooter>
      </headerFooter>
    </customSheetView>
  </customSheetViews>
  <mergeCells count="2">
    <mergeCell ref="A5:B5"/>
    <mergeCell ref="A1:F1"/>
  </mergeCells>
  <pageMargins left="0.75" right="0.75" top="1" bottom="1" header="0.5" footer="0.5"/>
  <pageSetup scale="90" orientation="portrait" r:id="rId3"/>
  <headerFooter alignWithMargins="0">
    <oddHeader>&amp;A</oddHeader>
    <oddFooter>&amp;LOMB No.
Expires&amp;CNCUA 5310&amp;RPage 19</oddFooter>
  </headerFooter>
  <drawing r:id="rId4"/>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rgb="FF92D050"/>
  </sheetPr>
  <dimension ref="A1:Q20"/>
  <sheetViews>
    <sheetView topLeftCell="A16" workbookViewId="0">
      <selection activeCell="M14" sqref="M14"/>
    </sheetView>
  </sheetViews>
  <sheetFormatPr defaultRowHeight="13.2" x14ac:dyDescent="0.25"/>
  <cols>
    <col min="1" max="1" width="5.109375" style="2" customWidth="1"/>
    <col min="2" max="2" width="3" style="2" customWidth="1"/>
    <col min="3" max="3" width="20.109375" customWidth="1"/>
    <col min="4" max="5" width="16.6640625" customWidth="1"/>
    <col min="6" max="6" width="10.33203125" customWidth="1"/>
    <col min="7" max="7" width="16.5546875" customWidth="1"/>
    <col min="8" max="8" width="10.109375" customWidth="1"/>
    <col min="9" max="9" width="16.6640625" style="340" customWidth="1"/>
    <col min="10" max="10" width="10.5546875" customWidth="1"/>
  </cols>
  <sheetData>
    <row r="1" spans="1:17" x14ac:dyDescent="0.25">
      <c r="A1" s="774" t="s">
        <v>1875</v>
      </c>
      <c r="B1" s="775"/>
      <c r="C1" s="775"/>
      <c r="D1" s="775"/>
      <c r="E1" s="775"/>
      <c r="F1" s="775"/>
      <c r="G1" s="775"/>
      <c r="H1" s="775"/>
      <c r="I1" s="775"/>
      <c r="J1" s="775"/>
      <c r="K1" s="775"/>
      <c r="L1" s="775"/>
      <c r="M1" s="775"/>
      <c r="N1" s="775"/>
      <c r="O1" s="775"/>
      <c r="P1" s="775"/>
      <c r="Q1" s="775"/>
    </row>
    <row r="2" spans="1:17" x14ac:dyDescent="0.25">
      <c r="A2" s="63"/>
      <c r="B2" s="63"/>
      <c r="C2" s="63"/>
      <c r="D2" s="63"/>
      <c r="E2" s="63"/>
      <c r="F2" s="63"/>
      <c r="G2" s="63"/>
      <c r="H2" s="63"/>
      <c r="I2" s="63"/>
      <c r="J2" s="63"/>
      <c r="K2" s="63"/>
    </row>
    <row r="3" spans="1:17" x14ac:dyDescent="0.25">
      <c r="A3" s="32" t="s">
        <v>203</v>
      </c>
      <c r="B3" s="27"/>
      <c r="D3" s="27"/>
      <c r="E3" s="27" t="s">
        <v>1310</v>
      </c>
      <c r="F3" s="27"/>
      <c r="G3" s="27"/>
      <c r="H3" s="79"/>
      <c r="I3" s="27"/>
      <c r="J3" s="27"/>
      <c r="K3" s="27"/>
      <c r="L3" s="27"/>
      <c r="M3" s="27"/>
      <c r="N3" s="27"/>
      <c r="O3" s="27"/>
      <c r="P3" s="27"/>
      <c r="Q3" s="27"/>
    </row>
    <row r="4" spans="1:17" x14ac:dyDescent="0.25">
      <c r="A4" s="32" t="s">
        <v>205</v>
      </c>
      <c r="B4" s="1"/>
      <c r="C4" s="1"/>
      <c r="D4" s="1"/>
      <c r="E4" s="1"/>
      <c r="F4" s="1"/>
      <c r="G4" s="1"/>
      <c r="H4" s="1"/>
      <c r="I4" s="78"/>
      <c r="J4" s="1"/>
      <c r="K4" s="1"/>
      <c r="L4" s="1"/>
      <c r="M4" s="1"/>
      <c r="N4" s="1"/>
      <c r="O4" s="1"/>
      <c r="P4" s="1"/>
      <c r="Q4" s="1"/>
    </row>
    <row r="6" spans="1:17" x14ac:dyDescent="0.25">
      <c r="C6" s="223"/>
    </row>
    <row r="7" spans="1:17" x14ac:dyDescent="0.25">
      <c r="I7" s="533"/>
    </row>
    <row r="8" spans="1:17" ht="15.6" x14ac:dyDescent="0.3">
      <c r="A8" s="505" t="s">
        <v>1311</v>
      </c>
      <c r="B8" s="506"/>
      <c r="C8" s="235"/>
      <c r="D8" s="235"/>
      <c r="E8" s="235"/>
    </row>
    <row r="9" spans="1:17" ht="15" x14ac:dyDescent="0.25">
      <c r="A9" s="235"/>
      <c r="B9" s="506"/>
      <c r="C9" s="235"/>
      <c r="D9" s="235"/>
      <c r="E9" s="235"/>
      <c r="G9" s="183"/>
      <c r="H9" s="133" t="s">
        <v>189</v>
      </c>
    </row>
    <row r="10" spans="1:17" ht="31.95" customHeight="1" x14ac:dyDescent="0.25">
      <c r="A10" s="472">
        <v>1</v>
      </c>
      <c r="C10" s="711" t="s">
        <v>1314</v>
      </c>
      <c r="D10" s="713"/>
      <c r="E10" s="713"/>
      <c r="G10" s="183">
        <v>0</v>
      </c>
      <c r="H10" s="538">
        <v>6500</v>
      </c>
    </row>
    <row r="11" spans="1:17" ht="15" x14ac:dyDescent="0.25">
      <c r="A11" s="472"/>
      <c r="B11" s="506"/>
      <c r="C11" s="235"/>
      <c r="D11" s="235"/>
      <c r="E11" s="235"/>
      <c r="G11" s="183"/>
      <c r="H11" s="532"/>
    </row>
    <row r="12" spans="1:17" ht="41.4" customHeight="1" x14ac:dyDescent="0.25">
      <c r="A12" s="472">
        <v>2</v>
      </c>
      <c r="B12" s="54"/>
      <c r="C12" s="709" t="s">
        <v>1313</v>
      </c>
      <c r="D12" s="773"/>
      <c r="E12" s="773"/>
      <c r="G12" s="183">
        <v>0</v>
      </c>
      <c r="H12" s="538">
        <v>6501</v>
      </c>
    </row>
    <row r="13" spans="1:17" x14ac:dyDescent="0.25">
      <c r="A13" s="472"/>
      <c r="B13" s="25"/>
      <c r="C13" s="54"/>
      <c r="G13" s="183"/>
      <c r="H13" s="532"/>
    </row>
    <row r="14" spans="1:17" ht="29.4" customHeight="1" x14ac:dyDescent="0.25">
      <c r="A14" s="472">
        <v>3</v>
      </c>
      <c r="B14" s="25"/>
      <c r="C14" s="709" t="s">
        <v>1315</v>
      </c>
      <c r="D14" s="773"/>
      <c r="E14" s="773"/>
      <c r="G14" s="183">
        <v>0</v>
      </c>
      <c r="H14" s="210">
        <v>5560</v>
      </c>
    </row>
    <row r="15" spans="1:17" ht="29.4" customHeight="1" x14ac:dyDescent="0.25">
      <c r="A15" s="472"/>
      <c r="B15" s="25"/>
      <c r="C15" s="54"/>
      <c r="D15" s="25"/>
      <c r="E15" s="25"/>
      <c r="G15" s="71"/>
      <c r="H15" s="71"/>
    </row>
    <row r="16" spans="1:17" x14ac:dyDescent="0.25">
      <c r="A16"/>
      <c r="B16" s="25"/>
      <c r="G16" s="141" t="s">
        <v>114</v>
      </c>
      <c r="H16" s="133" t="s">
        <v>189</v>
      </c>
      <c r="I16" s="141" t="s">
        <v>115</v>
      </c>
      <c r="J16" s="133" t="s">
        <v>189</v>
      </c>
    </row>
    <row r="17" spans="1:10" x14ac:dyDescent="0.25">
      <c r="A17" s="472">
        <v>4</v>
      </c>
      <c r="B17" s="25"/>
      <c r="C17" s="773" t="s">
        <v>1312</v>
      </c>
      <c r="D17" s="773"/>
      <c r="E17" s="773"/>
      <c r="G17" s="183">
        <v>0</v>
      </c>
      <c r="H17" s="538">
        <v>6502</v>
      </c>
      <c r="I17" s="184">
        <v>0</v>
      </c>
      <c r="J17" s="538">
        <v>6503</v>
      </c>
    </row>
    <row r="18" spans="1:10" x14ac:dyDescent="0.25">
      <c r="A18" s="472"/>
      <c r="B18" s="25"/>
      <c r="G18" s="183"/>
      <c r="H18" s="184"/>
      <c r="I18" s="184"/>
      <c r="J18" s="532"/>
    </row>
    <row r="19" spans="1:10" ht="23.4" customHeight="1" x14ac:dyDescent="0.25">
      <c r="A19" s="472">
        <v>5</v>
      </c>
      <c r="B19" s="25"/>
      <c r="C19" s="709" t="s">
        <v>1347</v>
      </c>
      <c r="D19" s="773"/>
      <c r="E19" s="773"/>
      <c r="G19" s="183">
        <v>0</v>
      </c>
      <c r="H19" s="538">
        <v>6504</v>
      </c>
      <c r="I19" s="184">
        <v>0</v>
      </c>
      <c r="J19" s="538">
        <v>6505</v>
      </c>
    </row>
    <row r="20" spans="1:10" x14ac:dyDescent="0.25">
      <c r="A20" s="472"/>
      <c r="B20" s="25"/>
      <c r="H20" s="185"/>
      <c r="I20" s="534"/>
      <c r="J20" s="185"/>
    </row>
  </sheetData>
  <customSheetViews>
    <customSheetView guid="{C700B33F-FE7F-47BE-B591-1B56FA92E4DE}">
      <selection activeCell="K15" sqref="K15"/>
      <pageMargins left="0.7" right="0.7" top="0.75" bottom="0.75" header="0.3" footer="0.3"/>
    </customSheetView>
    <customSheetView guid="{3213D0AA-C9C8-4AA9-BC36-52AFCF7ADA31}" topLeftCell="A31">
      <selection activeCell="J20" sqref="J20"/>
      <pageMargins left="0.7" right="0.7" top="0.75" bottom="0.75" header="0.3" footer="0.3"/>
    </customSheetView>
  </customSheetViews>
  <mergeCells count="6">
    <mergeCell ref="C19:E19"/>
    <mergeCell ref="A1:Q1"/>
    <mergeCell ref="C10:E10"/>
    <mergeCell ref="C12:E12"/>
    <mergeCell ref="C14:E14"/>
    <mergeCell ref="C17:E1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92D050"/>
  </sheetPr>
  <dimension ref="A1:J12"/>
  <sheetViews>
    <sheetView topLeftCell="A19" workbookViewId="0">
      <selection activeCell="A3" sqref="A3:J3"/>
    </sheetView>
  </sheetViews>
  <sheetFormatPr defaultRowHeight="13.2" x14ac:dyDescent="0.25"/>
  <sheetData>
    <row r="1" spans="1:10" ht="22.8" x14ac:dyDescent="0.4">
      <c r="A1" s="712" t="s">
        <v>963</v>
      </c>
      <c r="B1" s="712"/>
      <c r="C1" s="712"/>
      <c r="D1" s="712"/>
      <c r="E1" s="712"/>
      <c r="F1" s="712"/>
      <c r="G1" s="712"/>
      <c r="H1" s="712"/>
      <c r="I1" s="712"/>
      <c r="J1" s="712"/>
    </row>
    <row r="3" spans="1:10" ht="61.2" customHeight="1" x14ac:dyDescent="0.25">
      <c r="A3" s="711" t="s">
        <v>964</v>
      </c>
      <c r="B3" s="713"/>
      <c r="C3" s="713"/>
      <c r="D3" s="713"/>
      <c r="E3" s="713"/>
      <c r="F3" s="713"/>
      <c r="G3" s="713"/>
      <c r="H3" s="713"/>
      <c r="I3" s="713"/>
      <c r="J3" s="713"/>
    </row>
    <row r="5" spans="1:10" ht="17.399999999999999" x14ac:dyDescent="0.3">
      <c r="A5" s="710" t="s">
        <v>950</v>
      </c>
      <c r="B5" s="710"/>
      <c r="C5" s="710"/>
      <c r="D5" s="710"/>
      <c r="E5" s="710"/>
      <c r="F5" s="710"/>
      <c r="G5" s="710"/>
      <c r="H5" s="710"/>
      <c r="I5" s="710"/>
      <c r="J5" s="710"/>
    </row>
    <row r="6" spans="1:10" ht="84" customHeight="1" x14ac:dyDescent="0.25">
      <c r="A6" s="711" t="s">
        <v>1328</v>
      </c>
      <c r="B6" s="711"/>
      <c r="C6" s="711"/>
      <c r="D6" s="711"/>
      <c r="E6" s="711"/>
      <c r="F6" s="711"/>
      <c r="G6" s="711"/>
      <c r="H6" s="711"/>
      <c r="I6" s="711"/>
      <c r="J6" s="711"/>
    </row>
    <row r="7" spans="1:10" ht="40.950000000000003" customHeight="1" x14ac:dyDescent="0.25">
      <c r="A7" s="589" t="s">
        <v>1883</v>
      </c>
      <c r="B7" s="588"/>
      <c r="C7" s="588"/>
      <c r="D7" s="588"/>
      <c r="E7" s="588"/>
      <c r="F7" s="588"/>
      <c r="G7" s="588"/>
      <c r="H7" s="588"/>
      <c r="I7" s="588"/>
      <c r="J7" s="588"/>
    </row>
    <row r="8" spans="1:10" ht="25.2" customHeight="1" x14ac:dyDescent="0.25">
      <c r="A8" s="232"/>
      <c r="B8" s="232"/>
      <c r="C8" s="232"/>
      <c r="D8" s="232"/>
      <c r="E8" s="232"/>
      <c r="F8" s="232"/>
      <c r="G8" s="232"/>
      <c r="H8" s="232"/>
      <c r="I8" s="232"/>
      <c r="J8" s="232"/>
    </row>
    <row r="9" spans="1:10" ht="17.399999999999999" x14ac:dyDescent="0.3">
      <c r="A9" s="710" t="s">
        <v>965</v>
      </c>
      <c r="B9" s="710"/>
      <c r="C9" s="710"/>
      <c r="D9" s="710"/>
      <c r="E9" s="710"/>
      <c r="F9" s="710"/>
      <c r="G9" s="710"/>
      <c r="H9" s="710"/>
      <c r="I9" s="710"/>
      <c r="J9" s="710"/>
    </row>
    <row r="10" spans="1:10" ht="56.4" customHeight="1" x14ac:dyDescent="0.25">
      <c r="A10" s="711" t="s">
        <v>966</v>
      </c>
      <c r="B10" s="711"/>
      <c r="C10" s="711"/>
      <c r="D10" s="711"/>
      <c r="E10" s="711"/>
      <c r="F10" s="711"/>
      <c r="G10" s="711"/>
      <c r="H10" s="711"/>
      <c r="I10" s="711"/>
      <c r="J10" s="711"/>
    </row>
    <row r="12" spans="1:10" x14ac:dyDescent="0.25">
      <c r="A12" s="709"/>
      <c r="B12" s="709"/>
      <c r="C12" s="709"/>
      <c r="D12" s="709"/>
      <c r="E12" s="709"/>
      <c r="F12" s="709"/>
      <c r="G12" s="709"/>
      <c r="H12" s="709"/>
      <c r="I12" s="709"/>
      <c r="J12" s="709"/>
    </row>
  </sheetData>
  <customSheetViews>
    <customSheetView guid="{C700B33F-FE7F-47BE-B591-1B56FA92E4DE}">
      <selection activeCell="M10" sqref="M10"/>
      <pageMargins left="0.7" right="0.7" top="0.75" bottom="0.75" header="0.3" footer="0.3"/>
      <pageSetup orientation="portrait" r:id="rId1"/>
    </customSheetView>
    <customSheetView guid="{3213D0AA-C9C8-4AA9-BC36-52AFCF7ADA31}">
      <selection activeCell="N6" sqref="N6"/>
      <pageMargins left="0.7" right="0.7" top="0.75" bottom="0.75" header="0.3" footer="0.3"/>
      <pageSetup orientation="portrait" r:id="rId2"/>
    </customSheetView>
  </customSheetViews>
  <mergeCells count="7">
    <mergeCell ref="A12:J12"/>
    <mergeCell ref="A5:J5"/>
    <mergeCell ref="A6:J6"/>
    <mergeCell ref="A1:J1"/>
    <mergeCell ref="A3:J3"/>
    <mergeCell ref="A9:J9"/>
    <mergeCell ref="A10:J10"/>
  </mergeCells>
  <pageMargins left="0.7" right="0.7" top="0.75" bottom="0.75" header="0.3" footer="0.3"/>
  <pageSetup orientation="portrait"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rgb="FF92D050"/>
  </sheetPr>
  <dimension ref="A1:H88"/>
  <sheetViews>
    <sheetView topLeftCell="A46" zoomScale="80" zoomScaleNormal="80" workbookViewId="0">
      <selection activeCell="L68" sqref="L68"/>
    </sheetView>
  </sheetViews>
  <sheetFormatPr defaultColWidth="9.109375" defaultRowHeight="13.2" x14ac:dyDescent="0.25"/>
  <cols>
    <col min="1" max="1" width="3.6640625" style="617" customWidth="1"/>
    <col min="2" max="2" width="36.88671875" style="592" customWidth="1"/>
    <col min="3" max="3" width="17.6640625" style="592" customWidth="1"/>
    <col min="4" max="4" width="26" style="592" bestFit="1" customWidth="1"/>
    <col min="5" max="5" width="2.6640625" style="592" customWidth="1"/>
    <col min="6" max="6" width="13.88671875" style="592" customWidth="1"/>
    <col min="7" max="7" width="15.109375" style="592" customWidth="1"/>
    <col min="8" max="16384" width="9.109375" style="592"/>
  </cols>
  <sheetData>
    <row r="1" spans="1:8" ht="15.6" x14ac:dyDescent="0.3">
      <c r="A1" s="590" t="s">
        <v>161</v>
      </c>
      <c r="B1" s="591"/>
      <c r="C1" s="591"/>
      <c r="D1" s="591"/>
    </row>
    <row r="2" spans="1:8" x14ac:dyDescent="0.25">
      <c r="A2" s="593"/>
      <c r="B2" s="591"/>
      <c r="C2" s="591"/>
      <c r="D2" s="591"/>
    </row>
    <row r="3" spans="1:8" x14ac:dyDescent="0.25">
      <c r="A3" s="594"/>
      <c r="B3" s="595"/>
      <c r="C3" s="596" t="s">
        <v>1885</v>
      </c>
      <c r="D3" s="597" t="s">
        <v>1886</v>
      </c>
      <c r="E3" s="598"/>
    </row>
    <row r="4" spans="1:8" x14ac:dyDescent="0.25">
      <c r="A4" s="593"/>
      <c r="B4" s="591"/>
      <c r="C4" s="599"/>
      <c r="D4" s="600"/>
    </row>
    <row r="5" spans="1:8" s="604" customFormat="1" ht="39.6" x14ac:dyDescent="0.25">
      <c r="A5" s="602"/>
      <c r="B5" s="603" t="s">
        <v>1887</v>
      </c>
      <c r="C5" s="603" t="s">
        <v>1888</v>
      </c>
      <c r="D5" s="603" t="s">
        <v>1889</v>
      </c>
      <c r="F5" s="695" t="s">
        <v>1888</v>
      </c>
      <c r="G5" s="695" t="s">
        <v>1889</v>
      </c>
    </row>
    <row r="6" spans="1:8" x14ac:dyDescent="0.25">
      <c r="A6" s="605">
        <v>1</v>
      </c>
      <c r="B6" s="591" t="s">
        <v>164</v>
      </c>
      <c r="C6" s="606">
        <v>0</v>
      </c>
      <c r="D6" s="606">
        <v>0</v>
      </c>
      <c r="F6" s="620">
        <v>6604</v>
      </c>
      <c r="G6" s="620">
        <v>6601</v>
      </c>
      <c r="H6" s="592">
        <v>6601</v>
      </c>
    </row>
    <row r="7" spans="1:8" x14ac:dyDescent="0.25">
      <c r="A7" s="605">
        <v>2</v>
      </c>
      <c r="B7" s="591" t="s">
        <v>1891</v>
      </c>
      <c r="C7" s="606">
        <v>0</v>
      </c>
      <c r="D7" s="606">
        <v>0</v>
      </c>
      <c r="F7" s="620">
        <v>6605</v>
      </c>
      <c r="G7" s="620">
        <v>6602</v>
      </c>
    </row>
    <row r="8" spans="1:8" x14ac:dyDescent="0.25">
      <c r="A8" s="605">
        <v>3</v>
      </c>
      <c r="B8" s="591" t="s">
        <v>166</v>
      </c>
      <c r="C8" s="606">
        <v>0</v>
      </c>
      <c r="D8" s="606">
        <v>0</v>
      </c>
      <c r="F8" s="620">
        <v>6606</v>
      </c>
      <c r="G8" s="620">
        <v>6603</v>
      </c>
    </row>
    <row r="9" spans="1:8" x14ac:dyDescent="0.25">
      <c r="A9" s="605"/>
      <c r="B9" s="609"/>
      <c r="C9" s="607"/>
      <c r="D9" s="607"/>
    </row>
    <row r="10" spans="1:8" ht="39.6" x14ac:dyDescent="0.25">
      <c r="A10" s="605"/>
      <c r="B10" s="610" t="s">
        <v>1892</v>
      </c>
      <c r="C10" s="603" t="s">
        <v>1893</v>
      </c>
      <c r="D10" s="603" t="s">
        <v>1894</v>
      </c>
      <c r="F10" s="695" t="s">
        <v>1893</v>
      </c>
      <c r="G10" s="695" t="s">
        <v>1894</v>
      </c>
    </row>
    <row r="11" spans="1:8" x14ac:dyDescent="0.25">
      <c r="A11" s="605">
        <v>4</v>
      </c>
      <c r="B11" s="591" t="s">
        <v>164</v>
      </c>
      <c r="C11" s="606">
        <v>0</v>
      </c>
      <c r="D11" s="606">
        <v>0</v>
      </c>
      <c r="F11" s="620">
        <v>6610</v>
      </c>
      <c r="G11" s="620">
        <v>6607</v>
      </c>
    </row>
    <row r="12" spans="1:8" x14ac:dyDescent="0.25">
      <c r="A12" s="605">
        <v>5</v>
      </c>
      <c r="B12" s="591" t="s">
        <v>1891</v>
      </c>
      <c r="C12" s="606">
        <v>0</v>
      </c>
      <c r="D12" s="606">
        <v>0</v>
      </c>
      <c r="F12" s="620">
        <v>6611</v>
      </c>
      <c r="G12" s="620">
        <v>6608</v>
      </c>
    </row>
    <row r="13" spans="1:8" x14ac:dyDescent="0.25">
      <c r="A13" s="605">
        <v>6</v>
      </c>
      <c r="B13" s="591" t="s">
        <v>166</v>
      </c>
      <c r="C13" s="606">
        <v>0</v>
      </c>
      <c r="D13" s="606">
        <v>0</v>
      </c>
      <c r="F13" s="620">
        <v>6612</v>
      </c>
      <c r="G13" s="620">
        <v>6609</v>
      </c>
    </row>
    <row r="14" spans="1:8" x14ac:dyDescent="0.25">
      <c r="A14" s="605"/>
      <c r="C14" s="607"/>
      <c r="D14" s="607"/>
    </row>
    <row r="15" spans="1:8" ht="39.6" x14ac:dyDescent="0.25">
      <c r="A15" s="605"/>
      <c r="B15" s="610" t="s">
        <v>1895</v>
      </c>
      <c r="C15" s="603" t="s">
        <v>1896</v>
      </c>
      <c r="D15" s="603" t="s">
        <v>1897</v>
      </c>
      <c r="F15" s="695" t="s">
        <v>1896</v>
      </c>
      <c r="G15" s="695" t="s">
        <v>1897</v>
      </c>
    </row>
    <row r="16" spans="1:8" x14ac:dyDescent="0.25">
      <c r="A16" s="605">
        <v>7</v>
      </c>
      <c r="B16" s="591" t="s">
        <v>164</v>
      </c>
      <c r="C16" s="608" t="s">
        <v>1890</v>
      </c>
      <c r="D16" s="608" t="s">
        <v>1890</v>
      </c>
      <c r="F16" s="701">
        <v>6617</v>
      </c>
      <c r="G16" s="620">
        <v>6513</v>
      </c>
    </row>
    <row r="17" spans="1:7" x14ac:dyDescent="0.25">
      <c r="A17" s="605">
        <v>8</v>
      </c>
      <c r="B17" s="591" t="s">
        <v>1891</v>
      </c>
      <c r="C17" s="608" t="s">
        <v>1890</v>
      </c>
      <c r="D17" s="608" t="s">
        <v>1890</v>
      </c>
      <c r="F17" s="701">
        <v>6618</v>
      </c>
      <c r="G17" s="620">
        <v>6514</v>
      </c>
    </row>
    <row r="18" spans="1:7" x14ac:dyDescent="0.25">
      <c r="A18" s="605">
        <v>9</v>
      </c>
      <c r="B18" s="591" t="s">
        <v>166</v>
      </c>
      <c r="C18" s="608" t="s">
        <v>1890</v>
      </c>
      <c r="D18" s="608" t="s">
        <v>1890</v>
      </c>
      <c r="F18" s="701">
        <v>6619</v>
      </c>
      <c r="G18" s="620">
        <v>6515</v>
      </c>
    </row>
    <row r="19" spans="1:7" x14ac:dyDescent="0.25">
      <c r="A19" s="605">
        <v>10</v>
      </c>
      <c r="B19" s="609" t="s">
        <v>174</v>
      </c>
      <c r="C19" s="608" t="s">
        <v>12</v>
      </c>
      <c r="D19" s="608" t="s">
        <v>12</v>
      </c>
      <c r="E19" s="592" t="s">
        <v>12</v>
      </c>
      <c r="F19" s="701">
        <v>6620</v>
      </c>
      <c r="G19" s="620">
        <v>6516</v>
      </c>
    </row>
    <row r="20" spans="1:7" x14ac:dyDescent="0.25">
      <c r="A20" s="605">
        <v>11</v>
      </c>
      <c r="B20" s="611" t="s">
        <v>1898</v>
      </c>
      <c r="C20" s="612" t="s">
        <v>12</v>
      </c>
      <c r="D20" s="613"/>
      <c r="F20" s="620">
        <v>6621</v>
      </c>
      <c r="G20" s="697"/>
    </row>
    <row r="21" spans="1:7" x14ac:dyDescent="0.25">
      <c r="A21" s="605">
        <v>12</v>
      </c>
      <c r="B21" s="611" t="s">
        <v>1899</v>
      </c>
      <c r="C21" s="612" t="s">
        <v>12</v>
      </c>
      <c r="D21" s="613"/>
      <c r="F21" s="620">
        <v>6622</v>
      </c>
      <c r="G21" s="697"/>
    </row>
    <row r="22" spans="1:7" x14ac:dyDescent="0.25">
      <c r="A22" s="605">
        <v>13</v>
      </c>
      <c r="B22" s="611" t="s">
        <v>1900</v>
      </c>
      <c r="C22" s="612" t="s">
        <v>12</v>
      </c>
      <c r="D22" s="613"/>
      <c r="F22" s="620">
        <v>6623</v>
      </c>
      <c r="G22" s="697"/>
    </row>
    <row r="23" spans="1:7" x14ac:dyDescent="0.25">
      <c r="A23" s="605"/>
      <c r="C23" s="607"/>
      <c r="D23" s="607"/>
    </row>
    <row r="24" spans="1:7" ht="26.4" x14ac:dyDescent="0.25">
      <c r="A24" s="605"/>
      <c r="B24" s="610" t="s">
        <v>1901</v>
      </c>
      <c r="C24" s="603" t="s">
        <v>1902</v>
      </c>
      <c r="D24" s="603" t="s">
        <v>1903</v>
      </c>
      <c r="F24" s="695" t="s">
        <v>1902</v>
      </c>
      <c r="G24" s="695" t="s">
        <v>1903</v>
      </c>
    </row>
    <row r="25" spans="1:7" x14ac:dyDescent="0.25">
      <c r="A25" s="605">
        <v>14</v>
      </c>
      <c r="B25" s="591" t="s">
        <v>1904</v>
      </c>
      <c r="C25" s="608"/>
      <c r="D25" s="608"/>
      <c r="F25" s="620">
        <v>6624</v>
      </c>
      <c r="G25" s="620">
        <v>6626</v>
      </c>
    </row>
    <row r="26" spans="1:7" x14ac:dyDescent="0.25">
      <c r="A26" s="605">
        <v>15</v>
      </c>
      <c r="B26" s="591" t="s">
        <v>1905</v>
      </c>
      <c r="C26" s="608"/>
      <c r="D26" s="608"/>
      <c r="F26" s="620">
        <v>6625</v>
      </c>
      <c r="G26" s="620">
        <v>6627</v>
      </c>
    </row>
    <row r="27" spans="1:7" x14ac:dyDescent="0.25">
      <c r="A27" s="605"/>
      <c r="B27" s="609"/>
      <c r="C27" s="607"/>
      <c r="D27" s="607"/>
    </row>
    <row r="28" spans="1:7" s="604" customFormat="1" ht="26.4" x14ac:dyDescent="0.25">
      <c r="A28" s="602"/>
      <c r="B28" s="603" t="s">
        <v>1906</v>
      </c>
      <c r="C28" s="603" t="s">
        <v>1902</v>
      </c>
      <c r="D28" s="603" t="s">
        <v>1903</v>
      </c>
      <c r="F28" s="695" t="s">
        <v>1902</v>
      </c>
      <c r="G28" s="695" t="s">
        <v>1903</v>
      </c>
    </row>
    <row r="29" spans="1:7" x14ac:dyDescent="0.25">
      <c r="A29" s="605">
        <v>1</v>
      </c>
      <c r="B29" s="614" t="s">
        <v>1907</v>
      </c>
      <c r="C29" s="606">
        <v>0</v>
      </c>
      <c r="D29" s="606">
        <v>0</v>
      </c>
      <c r="F29" s="620">
        <v>6628</v>
      </c>
      <c r="G29" s="620">
        <v>6633</v>
      </c>
    </row>
    <row r="30" spans="1:7" x14ac:dyDescent="0.25">
      <c r="A30" s="605">
        <v>2</v>
      </c>
      <c r="B30" s="614" t="s">
        <v>1908</v>
      </c>
      <c r="C30" s="606">
        <v>0</v>
      </c>
      <c r="D30" s="606">
        <v>0</v>
      </c>
      <c r="F30" s="620">
        <v>6629</v>
      </c>
      <c r="G30" s="620">
        <v>6634</v>
      </c>
    </row>
    <row r="31" spans="1:7" x14ac:dyDescent="0.25">
      <c r="A31" s="605">
        <v>3</v>
      </c>
      <c r="B31" s="614" t="s">
        <v>1909</v>
      </c>
      <c r="C31" s="606">
        <v>0</v>
      </c>
      <c r="D31" s="606">
        <v>0</v>
      </c>
      <c r="F31" s="620">
        <v>6630</v>
      </c>
      <c r="G31" s="620">
        <v>6635</v>
      </c>
    </row>
    <row r="32" spans="1:7" x14ac:dyDescent="0.25">
      <c r="A32" s="605">
        <v>4</v>
      </c>
      <c r="B32" s="614" t="s">
        <v>1910</v>
      </c>
      <c r="C32" s="606">
        <v>0</v>
      </c>
      <c r="D32" s="606">
        <v>0</v>
      </c>
      <c r="F32" s="620">
        <v>6631</v>
      </c>
      <c r="G32" s="620">
        <v>6636</v>
      </c>
    </row>
    <row r="33" spans="1:7" x14ac:dyDescent="0.25">
      <c r="A33" s="605">
        <v>5</v>
      </c>
      <c r="B33" s="609" t="s">
        <v>174</v>
      </c>
      <c r="C33" s="606">
        <v>0</v>
      </c>
      <c r="D33" s="606">
        <v>0</v>
      </c>
      <c r="F33" s="620">
        <v>6632</v>
      </c>
      <c r="G33" s="620">
        <v>6637</v>
      </c>
    </row>
    <row r="34" spans="1:7" x14ac:dyDescent="0.25">
      <c r="A34" s="605"/>
      <c r="B34" s="609"/>
      <c r="C34" s="607"/>
      <c r="D34" s="607"/>
    </row>
    <row r="35" spans="1:7" ht="26.4" x14ac:dyDescent="0.25">
      <c r="A35" s="605"/>
      <c r="B35" s="599" t="s">
        <v>1911</v>
      </c>
      <c r="C35" s="603" t="s">
        <v>1902</v>
      </c>
      <c r="D35" s="603" t="s">
        <v>1903</v>
      </c>
      <c r="F35" s="695" t="s">
        <v>1902</v>
      </c>
      <c r="G35" s="695" t="s">
        <v>1903</v>
      </c>
    </row>
    <row r="36" spans="1:7" x14ac:dyDescent="0.25">
      <c r="A36" s="605">
        <v>1</v>
      </c>
      <c r="B36" s="614" t="s">
        <v>1912</v>
      </c>
      <c r="C36" s="606">
        <v>0</v>
      </c>
      <c r="D36" s="606">
        <v>0</v>
      </c>
      <c r="F36" s="620">
        <v>6638</v>
      </c>
      <c r="G36" s="620">
        <v>6641</v>
      </c>
    </row>
    <row r="37" spans="1:7" x14ac:dyDescent="0.25">
      <c r="A37" s="605">
        <v>2</v>
      </c>
      <c r="B37" s="614" t="s">
        <v>1913</v>
      </c>
      <c r="C37" s="606">
        <v>0</v>
      </c>
      <c r="D37" s="606">
        <v>0</v>
      </c>
      <c r="F37" s="620">
        <v>6639</v>
      </c>
      <c r="G37" s="620">
        <v>6642</v>
      </c>
    </row>
    <row r="38" spans="1:7" x14ac:dyDescent="0.25">
      <c r="A38" s="605">
        <v>3</v>
      </c>
      <c r="B38" s="614" t="s">
        <v>171</v>
      </c>
      <c r="C38" s="606">
        <v>0</v>
      </c>
      <c r="D38" s="606">
        <v>0</v>
      </c>
      <c r="F38" s="620">
        <v>6640</v>
      </c>
      <c r="G38" s="620">
        <v>6643</v>
      </c>
    </row>
    <row r="39" spans="1:7" x14ac:dyDescent="0.25">
      <c r="A39" s="605"/>
      <c r="B39" s="609"/>
      <c r="C39" s="591"/>
      <c r="D39" s="591"/>
    </row>
    <row r="40" spans="1:7" ht="26.4" x14ac:dyDescent="0.25">
      <c r="A40" s="605"/>
      <c r="B40" s="615" t="s">
        <v>1914</v>
      </c>
      <c r="C40" s="603" t="s">
        <v>1902</v>
      </c>
      <c r="D40" s="603" t="s">
        <v>1903</v>
      </c>
      <c r="F40" s="695" t="s">
        <v>1902</v>
      </c>
      <c r="G40" s="695" t="s">
        <v>1903</v>
      </c>
    </row>
    <row r="41" spans="1:7" x14ac:dyDescent="0.25">
      <c r="A41" s="605">
        <v>1</v>
      </c>
      <c r="B41" s="614" t="s">
        <v>1912</v>
      </c>
      <c r="C41" s="606">
        <v>0</v>
      </c>
      <c r="D41" s="606">
        <v>0</v>
      </c>
      <c r="F41" s="620">
        <v>6644</v>
      </c>
      <c r="G41" s="620">
        <v>6647</v>
      </c>
    </row>
    <row r="42" spans="1:7" x14ac:dyDescent="0.25">
      <c r="A42" s="605">
        <v>2</v>
      </c>
      <c r="B42" s="614" t="s">
        <v>1913</v>
      </c>
      <c r="C42" s="606">
        <v>0</v>
      </c>
      <c r="D42" s="606">
        <v>0</v>
      </c>
      <c r="F42" s="620">
        <v>6645</v>
      </c>
      <c r="G42" s="620">
        <v>6648</v>
      </c>
    </row>
    <row r="43" spans="1:7" x14ac:dyDescent="0.25">
      <c r="A43" s="605">
        <v>3</v>
      </c>
      <c r="B43" s="614" t="s">
        <v>171</v>
      </c>
      <c r="C43" s="606">
        <v>0</v>
      </c>
      <c r="D43" s="606">
        <v>0</v>
      </c>
      <c r="F43" s="620">
        <v>6646</v>
      </c>
      <c r="G43" s="620">
        <v>6649</v>
      </c>
    </row>
    <row r="44" spans="1:7" x14ac:dyDescent="0.25">
      <c r="A44" s="605"/>
      <c r="B44" s="614"/>
      <c r="C44" s="607"/>
      <c r="D44" s="607"/>
      <c r="E44" s="616"/>
    </row>
    <row r="45" spans="1:7" x14ac:dyDescent="0.25">
      <c r="C45" s="618" t="s">
        <v>1915</v>
      </c>
      <c r="D45" s="618" t="s">
        <v>1916</v>
      </c>
      <c r="E45" s="616"/>
      <c r="F45" s="696" t="s">
        <v>1915</v>
      </c>
      <c r="G45" s="696" t="s">
        <v>1916</v>
      </c>
    </row>
    <row r="46" spans="1:7" x14ac:dyDescent="0.25">
      <c r="A46" s="605">
        <v>4</v>
      </c>
      <c r="B46" s="609" t="s">
        <v>1917</v>
      </c>
      <c r="C46" s="606"/>
      <c r="D46" s="606"/>
      <c r="F46" s="620">
        <v>6650</v>
      </c>
      <c r="G46" s="620">
        <v>6651</v>
      </c>
    </row>
    <row r="47" spans="1:7" x14ac:dyDescent="0.25">
      <c r="A47" s="605"/>
      <c r="B47" s="619" t="s">
        <v>1918</v>
      </c>
      <c r="C47" s="612" t="s">
        <v>12</v>
      </c>
      <c r="D47" s="613"/>
      <c r="F47" s="620">
        <v>6652</v>
      </c>
      <c r="G47" s="697"/>
    </row>
    <row r="48" spans="1:7" x14ac:dyDescent="0.25">
      <c r="A48" s="605">
        <v>5</v>
      </c>
      <c r="B48" s="609" t="s">
        <v>1919</v>
      </c>
      <c r="C48" s="606" t="s">
        <v>12</v>
      </c>
      <c r="D48" s="620"/>
      <c r="E48" s="607"/>
      <c r="F48" s="620">
        <v>6653</v>
      </c>
      <c r="G48" s="620">
        <v>6654</v>
      </c>
    </row>
    <row r="49" spans="1:7" x14ac:dyDescent="0.25">
      <c r="B49" s="619" t="s">
        <v>1918</v>
      </c>
      <c r="C49" s="621" t="s">
        <v>12</v>
      </c>
      <c r="D49" s="613"/>
      <c r="E49" s="622"/>
      <c r="F49" s="620">
        <v>6655</v>
      </c>
      <c r="G49" s="697"/>
    </row>
    <row r="50" spans="1:7" x14ac:dyDescent="0.25">
      <c r="C50" s="623"/>
      <c r="D50" s="624"/>
      <c r="E50" s="623"/>
    </row>
    <row r="51" spans="1:7" s="604" customFormat="1" ht="26.4" x14ac:dyDescent="0.25">
      <c r="A51" s="626"/>
      <c r="B51" s="627" t="s">
        <v>1920</v>
      </c>
      <c r="C51" s="603" t="s">
        <v>1902</v>
      </c>
      <c r="D51" s="603" t="s">
        <v>1903</v>
      </c>
      <c r="E51" s="592"/>
      <c r="F51" s="695" t="s">
        <v>1902</v>
      </c>
      <c r="G51" s="695" t="s">
        <v>1903</v>
      </c>
    </row>
    <row r="52" spans="1:7" x14ac:dyDescent="0.25">
      <c r="A52" s="605">
        <v>1</v>
      </c>
      <c r="B52" s="628" t="s">
        <v>1921</v>
      </c>
      <c r="C52" s="620"/>
      <c r="D52" s="620"/>
      <c r="E52" s="625"/>
      <c r="F52" s="620">
        <v>6656</v>
      </c>
      <c r="G52" s="620">
        <v>6657</v>
      </c>
    </row>
    <row r="53" spans="1:7" x14ac:dyDescent="0.25">
      <c r="A53" s="605" t="s">
        <v>12</v>
      </c>
      <c r="B53" s="629" t="s">
        <v>1922</v>
      </c>
      <c r="C53" s="612" t="s">
        <v>1923</v>
      </c>
      <c r="D53" s="612" t="s">
        <v>1924</v>
      </c>
      <c r="E53" s="625"/>
      <c r="F53" s="620">
        <v>6658</v>
      </c>
      <c r="G53" s="701">
        <v>6659</v>
      </c>
    </row>
    <row r="54" spans="1:7" x14ac:dyDescent="0.25">
      <c r="A54" s="605">
        <v>2</v>
      </c>
      <c r="B54" s="628" t="s">
        <v>1925</v>
      </c>
      <c r="C54" s="620"/>
      <c r="D54" s="620"/>
      <c r="E54" s="625"/>
      <c r="F54" s="620">
        <v>6660</v>
      </c>
      <c r="G54" s="620">
        <v>6661</v>
      </c>
    </row>
    <row r="55" spans="1:7" x14ac:dyDescent="0.25">
      <c r="A55" s="605" t="s">
        <v>12</v>
      </c>
      <c r="B55" s="629" t="s">
        <v>1922</v>
      </c>
      <c r="C55" s="612" t="s">
        <v>1923</v>
      </c>
      <c r="D55" s="612" t="s">
        <v>1924</v>
      </c>
      <c r="E55" s="625"/>
      <c r="F55" s="620">
        <v>6662</v>
      </c>
      <c r="G55" s="701">
        <v>6663</v>
      </c>
    </row>
    <row r="56" spans="1:7" x14ac:dyDescent="0.25">
      <c r="A56" s="605">
        <v>3</v>
      </c>
      <c r="B56" s="630" t="s">
        <v>1926</v>
      </c>
      <c r="C56" s="620"/>
      <c r="D56" s="620"/>
      <c r="E56" s="625"/>
      <c r="F56" s="620">
        <v>6664</v>
      </c>
      <c r="G56" s="701">
        <v>6665</v>
      </c>
    </row>
    <row r="57" spans="1:7" x14ac:dyDescent="0.25">
      <c r="A57" s="605" t="s">
        <v>12</v>
      </c>
      <c r="B57" s="629" t="s">
        <v>1922</v>
      </c>
      <c r="C57" s="612" t="s">
        <v>1923</v>
      </c>
      <c r="D57" s="612" t="s">
        <v>1924</v>
      </c>
      <c r="E57" s="625"/>
      <c r="F57" s="620">
        <v>6666</v>
      </c>
      <c r="G57" s="701">
        <v>6667</v>
      </c>
    </row>
    <row r="58" spans="1:7" x14ac:dyDescent="0.25">
      <c r="A58" s="605" t="s">
        <v>12</v>
      </c>
      <c r="B58" s="629" t="s">
        <v>1922</v>
      </c>
      <c r="C58" s="612" t="s">
        <v>1923</v>
      </c>
      <c r="D58" s="612" t="s">
        <v>1924</v>
      </c>
      <c r="E58" s="625"/>
      <c r="F58" s="620"/>
      <c r="G58" s="701"/>
    </row>
    <row r="59" spans="1:7" x14ac:dyDescent="0.25">
      <c r="A59" s="605">
        <v>4</v>
      </c>
      <c r="B59" s="628" t="s">
        <v>1927</v>
      </c>
      <c r="C59" s="620"/>
      <c r="D59" s="620"/>
      <c r="E59" s="625"/>
      <c r="F59" s="620">
        <v>6668</v>
      </c>
      <c r="G59" s="620">
        <v>6669</v>
      </c>
    </row>
    <row r="60" spans="1:7" x14ac:dyDescent="0.25">
      <c r="A60" s="605" t="s">
        <v>12</v>
      </c>
      <c r="C60" s="625"/>
      <c r="E60" s="625"/>
    </row>
    <row r="61" spans="1:7" x14ac:dyDescent="0.25">
      <c r="A61" s="605" t="s">
        <v>12</v>
      </c>
      <c r="B61" s="601" t="s">
        <v>1928</v>
      </c>
      <c r="C61" s="632" t="s">
        <v>1929</v>
      </c>
      <c r="D61" s="632" t="s">
        <v>1930</v>
      </c>
      <c r="E61" s="625"/>
      <c r="F61" s="698" t="s">
        <v>1929</v>
      </c>
      <c r="G61" s="698" t="s">
        <v>1930</v>
      </c>
    </row>
    <row r="62" spans="1:7" x14ac:dyDescent="0.25">
      <c r="A62" s="605">
        <v>1</v>
      </c>
      <c r="B62" s="628" t="s">
        <v>1931</v>
      </c>
      <c r="C62" s="620"/>
      <c r="D62" s="620"/>
      <c r="E62" s="625"/>
      <c r="F62" s="620">
        <v>6670</v>
      </c>
      <c r="G62" s="620">
        <v>6671</v>
      </c>
    </row>
    <row r="63" spans="1:7" x14ac:dyDescent="0.25">
      <c r="A63" s="605">
        <v>2</v>
      </c>
      <c r="B63" s="628" t="s">
        <v>1932</v>
      </c>
      <c r="C63" s="620"/>
      <c r="D63" s="620"/>
      <c r="E63" s="625"/>
      <c r="F63" s="620">
        <v>6672</v>
      </c>
      <c r="G63" s="620">
        <v>6673</v>
      </c>
    </row>
    <row r="64" spans="1:7" x14ac:dyDescent="0.25">
      <c r="A64" s="605">
        <v>3</v>
      </c>
      <c r="B64" s="628" t="s">
        <v>1933</v>
      </c>
      <c r="C64" s="620"/>
      <c r="D64" s="620"/>
      <c r="E64" s="625"/>
      <c r="F64" s="620">
        <v>6674</v>
      </c>
      <c r="G64" s="620">
        <v>6675</v>
      </c>
    </row>
    <row r="65" spans="1:7" x14ac:dyDescent="0.25">
      <c r="A65" s="605">
        <v>4</v>
      </c>
      <c r="B65" s="628" t="s">
        <v>1934</v>
      </c>
      <c r="C65" s="620"/>
      <c r="D65" s="620"/>
      <c r="E65" s="625"/>
      <c r="F65" s="620">
        <v>6676</v>
      </c>
      <c r="G65" s="620">
        <v>6677</v>
      </c>
    </row>
    <row r="66" spans="1:7" x14ac:dyDescent="0.25">
      <c r="A66" s="605">
        <v>5</v>
      </c>
      <c r="B66" s="628" t="s">
        <v>1935</v>
      </c>
      <c r="C66" s="620"/>
      <c r="D66" s="620"/>
      <c r="E66" s="625"/>
      <c r="F66" s="620">
        <v>6678</v>
      </c>
      <c r="G66" s="620">
        <v>6679</v>
      </c>
    </row>
    <row r="67" spans="1:7" x14ac:dyDescent="0.25">
      <c r="C67" s="623"/>
      <c r="D67" s="624"/>
      <c r="E67" s="623"/>
    </row>
    <row r="68" spans="1:7" x14ac:dyDescent="0.25">
      <c r="A68" s="633" t="s">
        <v>12</v>
      </c>
      <c r="B68" s="634" t="s">
        <v>1936</v>
      </c>
      <c r="C68" s="631"/>
      <c r="D68" s="625"/>
      <c r="E68" s="625"/>
    </row>
    <row r="69" spans="1:7" x14ac:dyDescent="0.25">
      <c r="A69" s="633" t="s">
        <v>1</v>
      </c>
      <c r="B69" s="635" t="s">
        <v>1937</v>
      </c>
    </row>
    <row r="70" spans="1:7" x14ac:dyDescent="0.25">
      <c r="A70" s="633" t="s">
        <v>2</v>
      </c>
      <c r="B70" s="635" t="s">
        <v>1938</v>
      </c>
    </row>
    <row r="71" spans="1:7" x14ac:dyDescent="0.25">
      <c r="A71" s="633" t="s">
        <v>3</v>
      </c>
      <c r="B71" s="635" t="s">
        <v>1939</v>
      </c>
    </row>
    <row r="72" spans="1:7" x14ac:dyDescent="0.25">
      <c r="A72" s="633" t="s">
        <v>12</v>
      </c>
      <c r="B72" s="636" t="s">
        <v>162</v>
      </c>
    </row>
    <row r="73" spans="1:7" x14ac:dyDescent="0.25">
      <c r="A73" s="633" t="s">
        <v>1</v>
      </c>
      <c r="B73" s="631" t="s">
        <v>1940</v>
      </c>
      <c r="C73" s="631"/>
    </row>
    <row r="74" spans="1:7" x14ac:dyDescent="0.25">
      <c r="A74" s="633" t="s">
        <v>2</v>
      </c>
      <c r="B74" s="631" t="s">
        <v>1941</v>
      </c>
      <c r="C74" s="631"/>
    </row>
    <row r="75" spans="1:7" x14ac:dyDescent="0.25">
      <c r="A75" s="633" t="s">
        <v>3</v>
      </c>
      <c r="B75" s="631" t="s">
        <v>1942</v>
      </c>
      <c r="C75" s="631"/>
    </row>
    <row r="76" spans="1:7" x14ac:dyDescent="0.25">
      <c r="A76" s="633" t="s">
        <v>4</v>
      </c>
      <c r="B76" s="631" t="s">
        <v>1943</v>
      </c>
      <c r="C76" s="631"/>
    </row>
    <row r="77" spans="1:7" x14ac:dyDescent="0.25">
      <c r="A77" s="633" t="s">
        <v>12</v>
      </c>
      <c r="B77" s="636" t="s">
        <v>1906</v>
      </c>
      <c r="C77" s="631"/>
    </row>
    <row r="78" spans="1:7" x14ac:dyDescent="0.25">
      <c r="A78" s="633" t="s">
        <v>1</v>
      </c>
      <c r="B78" s="631" t="s">
        <v>1944</v>
      </c>
      <c r="C78" s="631"/>
    </row>
    <row r="79" spans="1:7" x14ac:dyDescent="0.25">
      <c r="A79" s="633" t="s">
        <v>2</v>
      </c>
      <c r="B79" s="631" t="s">
        <v>1945</v>
      </c>
      <c r="C79" s="631"/>
    </row>
    <row r="80" spans="1:7" x14ac:dyDescent="0.25">
      <c r="A80" s="633" t="s">
        <v>3</v>
      </c>
      <c r="B80" s="631" t="s">
        <v>1946</v>
      </c>
    </row>
    <row r="81" spans="1:2" x14ac:dyDescent="0.25">
      <c r="A81" s="637" t="s">
        <v>4</v>
      </c>
      <c r="B81" s="631" t="s">
        <v>1947</v>
      </c>
    </row>
    <row r="82" spans="1:2" x14ac:dyDescent="0.25">
      <c r="B82" s="634" t="s">
        <v>1948</v>
      </c>
    </row>
    <row r="83" spans="1:2" x14ac:dyDescent="0.25">
      <c r="A83" s="637" t="s">
        <v>1</v>
      </c>
      <c r="B83" s="631" t="s">
        <v>1949</v>
      </c>
    </row>
    <row r="84" spans="1:2" x14ac:dyDescent="0.25">
      <c r="A84" s="637" t="s">
        <v>2</v>
      </c>
      <c r="B84" s="631" t="s">
        <v>1950</v>
      </c>
    </row>
    <row r="85" spans="1:2" x14ac:dyDescent="0.25">
      <c r="A85" s="637" t="s">
        <v>3</v>
      </c>
      <c r="B85" s="631" t="s">
        <v>1951</v>
      </c>
    </row>
    <row r="86" spans="1:2" x14ac:dyDescent="0.25">
      <c r="A86" s="637" t="s">
        <v>4</v>
      </c>
      <c r="B86" s="631" t="s">
        <v>1952</v>
      </c>
    </row>
    <row r="87" spans="1:2" x14ac:dyDescent="0.25">
      <c r="B87" s="634" t="s">
        <v>1953</v>
      </c>
    </row>
    <row r="88" spans="1:2" x14ac:dyDescent="0.25">
      <c r="B88" s="634" t="s">
        <v>1954</v>
      </c>
    </row>
  </sheetData>
  <pageMargins left="0.7" right="0.7" top="0.75" bottom="0.75" header="0.3" footer="0.3"/>
  <pageSetup orientation="portrait" horizontalDpi="4294967292" verticalDpi="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
  <sheetViews>
    <sheetView workbookViewId="0"/>
  </sheetViews>
  <sheetFormatPr defaultRowHeight="13.2"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rgb="FF92D050"/>
  </sheetPr>
  <dimension ref="A1:T139"/>
  <sheetViews>
    <sheetView topLeftCell="A109" zoomScale="90" workbookViewId="0">
      <selection activeCell="I76" sqref="I76"/>
    </sheetView>
  </sheetViews>
  <sheetFormatPr defaultColWidth="9.109375" defaultRowHeight="13.2" x14ac:dyDescent="0.25"/>
  <cols>
    <col min="1" max="1" width="4.33203125" style="6" customWidth="1"/>
    <col min="2" max="3" width="2.44140625" style="1" customWidth="1"/>
    <col min="4" max="4" width="59.109375" style="1" customWidth="1"/>
    <col min="5" max="5" width="20.109375" style="1" customWidth="1"/>
    <col min="6" max="6" width="11.109375" style="1" customWidth="1"/>
    <col min="7" max="7" width="9.5546875" style="78" bestFit="1" customWidth="1"/>
    <col min="8" max="8" width="15.33203125" style="1" customWidth="1"/>
    <col min="9" max="9" width="16.44140625" style="1" customWidth="1"/>
    <col min="10" max="10" width="10.5546875" style="37" customWidth="1"/>
    <col min="11" max="11" width="24" style="37" hidden="1" customWidth="1"/>
    <col min="12" max="12" width="9.109375" style="1"/>
    <col min="13" max="13" width="11.6640625" style="1" customWidth="1"/>
    <col min="14" max="14" width="15.6640625" style="1" hidden="1" customWidth="1"/>
    <col min="15" max="15" width="16.33203125" style="1" hidden="1" customWidth="1"/>
    <col min="16" max="16" width="9.109375" style="1" hidden="1" customWidth="1"/>
    <col min="17" max="17" width="12.33203125" style="1" customWidth="1"/>
    <col min="18" max="18" width="16.88671875" style="1" hidden="1" customWidth="1"/>
    <col min="19" max="19" width="19.5546875" style="1" hidden="1" customWidth="1"/>
    <col min="20" max="16384" width="9.109375" style="1"/>
  </cols>
  <sheetData>
    <row r="1" spans="1:12" s="27" customFormat="1" ht="15.6" x14ac:dyDescent="0.3">
      <c r="A1" s="736" t="s">
        <v>1317</v>
      </c>
      <c r="B1" s="736"/>
      <c r="C1" s="736"/>
      <c r="D1" s="736"/>
      <c r="E1" s="736"/>
      <c r="F1" s="736"/>
      <c r="G1" s="736"/>
      <c r="J1" s="63"/>
      <c r="K1" s="63"/>
    </row>
    <row r="2" spans="1:12" s="27" customFormat="1" x14ac:dyDescent="0.25">
      <c r="A2" s="32" t="s">
        <v>203</v>
      </c>
      <c r="E2" s="27" t="s">
        <v>204</v>
      </c>
      <c r="G2" s="79"/>
      <c r="J2" s="63"/>
      <c r="K2" s="63"/>
    </row>
    <row r="3" spans="1:12" x14ac:dyDescent="0.25">
      <c r="A3" s="32" t="s">
        <v>205</v>
      </c>
    </row>
    <row r="4" spans="1:12" s="18" customFormat="1" x14ac:dyDescent="0.25">
      <c r="A4" s="236"/>
      <c r="G4" s="237"/>
      <c r="J4" s="261"/>
      <c r="K4" s="261"/>
      <c r="L4" s="509" t="s">
        <v>1316</v>
      </c>
    </row>
    <row r="5" spans="1:12" s="239" customFormat="1" x14ac:dyDescent="0.25">
      <c r="A5" s="238"/>
      <c r="E5" s="72"/>
      <c r="F5" s="240"/>
      <c r="G5" s="240"/>
      <c r="J5" s="72"/>
      <c r="K5" s="72"/>
      <c r="L5" s="507"/>
    </row>
    <row r="6" spans="1:12" s="140" customFormat="1" x14ac:dyDescent="0.25">
      <c r="A6" s="10" t="s">
        <v>978</v>
      </c>
      <c r="B6" s="8"/>
      <c r="C6" s="8"/>
      <c r="D6" s="8"/>
      <c r="E6" s="8"/>
      <c r="F6" s="8"/>
      <c r="G6" s="8"/>
      <c r="H6" s="13" t="s">
        <v>0</v>
      </c>
      <c r="I6" s="153" t="s">
        <v>1035</v>
      </c>
      <c r="J6" s="153" t="s">
        <v>1082</v>
      </c>
      <c r="K6" s="153" t="s">
        <v>1037</v>
      </c>
      <c r="L6" s="508" t="s">
        <v>1336</v>
      </c>
    </row>
    <row r="7" spans="1:12" s="140" customFormat="1" x14ac:dyDescent="0.25">
      <c r="A7" s="2"/>
      <c r="B7"/>
      <c r="C7"/>
      <c r="D7"/>
      <c r="E7"/>
      <c r="F7"/>
      <c r="G7"/>
      <c r="H7"/>
      <c r="J7" s="262"/>
      <c r="K7" s="262"/>
    </row>
    <row r="8" spans="1:12" s="140" customFormat="1" x14ac:dyDescent="0.25">
      <c r="A8" s="2">
        <v>1</v>
      </c>
      <c r="B8"/>
      <c r="C8"/>
      <c r="D8" s="228" t="s">
        <v>979</v>
      </c>
      <c r="E8" s="1"/>
      <c r="F8" s="1"/>
      <c r="G8" s="1"/>
      <c r="H8" s="253">
        <f>SUM(E10:G16)</f>
        <v>0</v>
      </c>
      <c r="I8" s="164">
        <v>5378</v>
      </c>
      <c r="J8" s="135"/>
      <c r="K8" s="135" t="s">
        <v>1081</v>
      </c>
    </row>
    <row r="9" spans="1:12" s="140" customFormat="1" x14ac:dyDescent="0.25">
      <c r="A9" s="2"/>
      <c r="B9"/>
      <c r="C9"/>
      <c r="D9" s="241" t="s">
        <v>980</v>
      </c>
      <c r="E9" s="241"/>
      <c r="F9" s="241"/>
      <c r="G9" s="241"/>
      <c r="H9" s="242"/>
      <c r="J9" s="262"/>
      <c r="K9" s="262"/>
    </row>
    <row r="10" spans="1:12" s="140" customFormat="1" x14ac:dyDescent="0.25">
      <c r="A10" s="2"/>
      <c r="B10"/>
      <c r="C10"/>
      <c r="D10" s="243" t="s">
        <v>981</v>
      </c>
      <c r="E10" s="721">
        <v>0</v>
      </c>
      <c r="F10" s="722"/>
      <c r="G10" s="722"/>
      <c r="H10" s="242"/>
      <c r="I10" s="164">
        <v>5370</v>
      </c>
      <c r="J10" s="513"/>
      <c r="K10" s="135" t="s">
        <v>1223</v>
      </c>
      <c r="L10" s="226"/>
    </row>
    <row r="11" spans="1:12" s="140" customFormat="1" x14ac:dyDescent="0.25">
      <c r="A11" s="2"/>
      <c r="B11"/>
      <c r="C11"/>
      <c r="D11" s="243" t="s">
        <v>982</v>
      </c>
      <c r="E11" s="721">
        <v>0</v>
      </c>
      <c r="F11" s="722"/>
      <c r="G11" s="722"/>
      <c r="H11" s="242"/>
      <c r="I11" s="164">
        <v>5371</v>
      </c>
      <c r="J11" s="296"/>
      <c r="K11" s="135" t="s">
        <v>1074</v>
      </c>
    </row>
    <row r="12" spans="1:12" s="140" customFormat="1" x14ac:dyDescent="0.25">
      <c r="A12" s="2"/>
      <c r="B12"/>
      <c r="C12"/>
      <c r="D12" s="243" t="s">
        <v>983</v>
      </c>
      <c r="E12" s="721">
        <v>0</v>
      </c>
      <c r="F12" s="722"/>
      <c r="G12" s="722"/>
      <c r="H12" s="242"/>
      <c r="I12" s="293">
        <v>5441</v>
      </c>
      <c r="J12" s="296"/>
      <c r="K12" s="135" t="s">
        <v>1159</v>
      </c>
      <c r="L12" s="294"/>
    </row>
    <row r="13" spans="1:12" s="140" customFormat="1" x14ac:dyDescent="0.25">
      <c r="A13" s="2"/>
      <c r="B13"/>
      <c r="C13"/>
      <c r="D13" s="243" t="s">
        <v>1329</v>
      </c>
      <c r="E13" s="721">
        <v>0</v>
      </c>
      <c r="F13" s="722"/>
      <c r="G13" s="722"/>
      <c r="H13" s="242"/>
      <c r="I13" s="164">
        <v>5372</v>
      </c>
      <c r="J13" s="296"/>
      <c r="K13" s="135" t="s">
        <v>1075</v>
      </c>
    </row>
    <row r="14" spans="1:12" s="140" customFormat="1" x14ac:dyDescent="0.25">
      <c r="A14" s="2"/>
      <c r="B14"/>
      <c r="C14"/>
      <c r="D14" s="243" t="s">
        <v>1330</v>
      </c>
      <c r="E14" s="721">
        <v>0</v>
      </c>
      <c r="F14" s="722"/>
      <c r="G14" s="722"/>
      <c r="H14" s="242"/>
      <c r="I14" s="164">
        <v>5374</v>
      </c>
      <c r="J14" s="296"/>
      <c r="K14" s="135" t="s">
        <v>1076</v>
      </c>
    </row>
    <row r="15" spans="1:12" s="140" customFormat="1" x14ac:dyDescent="0.25">
      <c r="A15" s="2"/>
      <c r="B15"/>
      <c r="C15"/>
      <c r="D15" s="243" t="s">
        <v>1331</v>
      </c>
      <c r="E15" s="721">
        <v>0</v>
      </c>
      <c r="F15" s="722"/>
      <c r="G15" s="722"/>
      <c r="H15" s="242"/>
      <c r="I15" s="164">
        <v>5375</v>
      </c>
      <c r="J15" s="296"/>
      <c r="K15" s="135" t="s">
        <v>1077</v>
      </c>
    </row>
    <row r="16" spans="1:12" s="140" customFormat="1" x14ac:dyDescent="0.25">
      <c r="A16" s="2"/>
      <c r="B16"/>
      <c r="C16"/>
      <c r="D16" s="243" t="s">
        <v>1332</v>
      </c>
      <c r="E16" s="721">
        <v>0</v>
      </c>
      <c r="F16" s="722"/>
      <c r="G16" s="722"/>
      <c r="H16" s="242"/>
      <c r="I16" s="164">
        <v>5376</v>
      </c>
      <c r="J16" s="296"/>
      <c r="K16" s="135" t="s">
        <v>1078</v>
      </c>
    </row>
    <row r="17" spans="1:17" s="140" customFormat="1" ht="10.5" customHeight="1" x14ac:dyDescent="0.25">
      <c r="A17" s="2"/>
      <c r="B17"/>
      <c r="C17"/>
      <c r="D17" s="1"/>
      <c r="E17" s="1"/>
      <c r="F17" s="1"/>
      <c r="G17" s="1"/>
      <c r="H17" s="242"/>
      <c r="J17" s="262"/>
      <c r="K17" s="262"/>
    </row>
    <row r="18" spans="1:17" s="239" customFormat="1" x14ac:dyDescent="0.25">
      <c r="A18" s="2">
        <v>2</v>
      </c>
      <c r="B18"/>
      <c r="C18"/>
      <c r="D18" s="1" t="s">
        <v>984</v>
      </c>
      <c r="E18" s="1"/>
      <c r="F18" s="1"/>
      <c r="G18" s="1"/>
      <c r="H18" s="254">
        <f>SUM(E20:G27)</f>
        <v>0</v>
      </c>
      <c r="I18" s="164">
        <v>5439</v>
      </c>
      <c r="J18" s="296"/>
      <c r="K18" s="292" t="s">
        <v>1080</v>
      </c>
      <c r="L18" s="507"/>
    </row>
    <row r="19" spans="1:17" s="140" customFormat="1" x14ac:dyDescent="0.25">
      <c r="A19" s="2"/>
      <c r="B19"/>
      <c r="C19"/>
      <c r="D19" s="241" t="s">
        <v>980</v>
      </c>
      <c r="E19" s="241"/>
      <c r="F19" s="241"/>
      <c r="G19" s="241"/>
      <c r="H19" s="7"/>
      <c r="J19" s="262"/>
      <c r="K19" s="262"/>
    </row>
    <row r="20" spans="1:17" s="140" customFormat="1" x14ac:dyDescent="0.25">
      <c r="A20" s="2"/>
      <c r="B20"/>
      <c r="C20"/>
      <c r="D20" s="243" t="s">
        <v>985</v>
      </c>
      <c r="E20" s="721">
        <v>0</v>
      </c>
      <c r="F20" s="722"/>
      <c r="G20" s="722"/>
      <c r="H20" s="242"/>
      <c r="I20" s="293" t="s">
        <v>190</v>
      </c>
      <c r="J20" s="510" t="s">
        <v>1071</v>
      </c>
      <c r="K20" s="135" t="s">
        <v>1229</v>
      </c>
      <c r="L20" s="226"/>
    </row>
    <row r="21" spans="1:17" s="140" customFormat="1" x14ac:dyDescent="0.25">
      <c r="A21" s="2"/>
      <c r="B21"/>
      <c r="C21"/>
      <c r="D21" s="243" t="s">
        <v>986</v>
      </c>
      <c r="E21" s="721">
        <v>0</v>
      </c>
      <c r="F21" s="722"/>
      <c r="G21" s="722"/>
      <c r="H21" s="242"/>
      <c r="I21" s="164">
        <v>5451</v>
      </c>
      <c r="J21" s="510" t="s">
        <v>1072</v>
      </c>
      <c r="K21" s="135" t="s">
        <v>1230</v>
      </c>
    </row>
    <row r="22" spans="1:17" s="140" customFormat="1" x14ac:dyDescent="0.25">
      <c r="A22" s="2"/>
      <c r="B22"/>
      <c r="C22"/>
      <c r="D22" s="243" t="s">
        <v>987</v>
      </c>
      <c r="E22" s="721">
        <v>0</v>
      </c>
      <c r="F22" s="722"/>
      <c r="G22" s="722"/>
      <c r="H22" s="242"/>
      <c r="I22" s="164">
        <v>5452</v>
      </c>
      <c r="J22" s="510" t="s">
        <v>1073</v>
      </c>
      <c r="K22" s="135" t="s">
        <v>1231</v>
      </c>
    </row>
    <row r="23" spans="1:17" s="140" customFormat="1" x14ac:dyDescent="0.25">
      <c r="A23" s="2"/>
      <c r="B23"/>
      <c r="C23"/>
      <c r="D23" s="243" t="s">
        <v>988</v>
      </c>
      <c r="E23" s="721">
        <v>0</v>
      </c>
      <c r="F23" s="722"/>
      <c r="G23" s="722"/>
      <c r="H23" s="242"/>
      <c r="I23" s="294">
        <v>5940</v>
      </c>
      <c r="J23" s="510" t="s">
        <v>1227</v>
      </c>
      <c r="K23" s="135" t="s">
        <v>1232</v>
      </c>
      <c r="L23" s="226"/>
    </row>
    <row r="24" spans="1:17" s="140" customFormat="1" x14ac:dyDescent="0.25">
      <c r="A24" s="2"/>
      <c r="B24"/>
      <c r="C24"/>
      <c r="D24" s="243" t="s">
        <v>1225</v>
      </c>
      <c r="E24" s="721">
        <v>0</v>
      </c>
      <c r="F24" s="722"/>
      <c r="G24" s="722"/>
      <c r="H24" s="242"/>
      <c r="I24" s="164">
        <v>5436</v>
      </c>
      <c r="J24" s="296"/>
      <c r="K24" s="135" t="s">
        <v>1228</v>
      </c>
      <c r="L24" s="226"/>
    </row>
    <row r="25" spans="1:17" s="140" customFormat="1" x14ac:dyDescent="0.25">
      <c r="A25" s="2"/>
      <c r="B25"/>
      <c r="C25"/>
      <c r="D25" s="243" t="s">
        <v>989</v>
      </c>
      <c r="E25" s="721">
        <v>0</v>
      </c>
      <c r="F25" s="722"/>
      <c r="G25" s="722"/>
      <c r="H25" s="242"/>
      <c r="I25" s="691" t="s">
        <v>1990</v>
      </c>
      <c r="J25" s="296"/>
      <c r="K25" s="295" t="s">
        <v>1079</v>
      </c>
      <c r="L25" s="226" t="s">
        <v>1360</v>
      </c>
    </row>
    <row r="26" spans="1:17" s="239" customFormat="1" x14ac:dyDescent="0.25">
      <c r="A26" s="2"/>
      <c r="B26"/>
      <c r="C26"/>
      <c r="D26" s="243" t="s">
        <v>990</v>
      </c>
      <c r="E26" s="721">
        <v>0</v>
      </c>
      <c r="F26" s="722"/>
      <c r="G26" s="722"/>
      <c r="H26" s="242"/>
      <c r="I26" s="164">
        <v>5437</v>
      </c>
      <c r="J26" s="297"/>
      <c r="K26" s="135" t="s">
        <v>1233</v>
      </c>
    </row>
    <row r="27" spans="1:17" s="239" customFormat="1" x14ac:dyDescent="0.25">
      <c r="A27" s="2"/>
      <c r="B27"/>
      <c r="C27"/>
      <c r="D27" s="243" t="s">
        <v>1337</v>
      </c>
      <c r="E27" s="721">
        <v>0</v>
      </c>
      <c r="F27" s="722"/>
      <c r="G27" s="722"/>
      <c r="H27" s="242"/>
      <c r="I27" s="164">
        <v>5426</v>
      </c>
      <c r="J27" s="297"/>
      <c r="K27" s="135" t="s">
        <v>1280</v>
      </c>
    </row>
    <row r="28" spans="1:17" s="239" customFormat="1" ht="11.4" customHeight="1" x14ac:dyDescent="0.25">
      <c r="A28" s="2"/>
      <c r="B28"/>
      <c r="C28"/>
      <c r="D28" s="223"/>
      <c r="E28" s="223"/>
      <c r="F28" s="223"/>
      <c r="G28" s="223"/>
      <c r="H28" s="75"/>
      <c r="J28" s="72"/>
      <c r="K28" s="72"/>
    </row>
    <row r="29" spans="1:17" s="239" customFormat="1" x14ac:dyDescent="0.25">
      <c r="A29" s="2">
        <v>3</v>
      </c>
      <c r="B29"/>
      <c r="C29"/>
      <c r="D29" s="1" t="s">
        <v>1224</v>
      </c>
      <c r="E29"/>
      <c r="F29"/>
      <c r="G29"/>
      <c r="H29" s="253">
        <v>0</v>
      </c>
      <c r="I29" s="164">
        <v>5407</v>
      </c>
      <c r="J29" s="510" t="s">
        <v>48</v>
      </c>
      <c r="K29" s="135" t="s">
        <v>1234</v>
      </c>
    </row>
    <row r="30" spans="1:17" s="239" customFormat="1" x14ac:dyDescent="0.25">
      <c r="A30" s="2"/>
      <c r="B30"/>
      <c r="C30"/>
      <c r="D30"/>
      <c r="E30"/>
      <c r="F30"/>
      <c r="G30"/>
      <c r="H30" s="242"/>
      <c r="J30" s="72"/>
      <c r="K30" s="72"/>
    </row>
    <row r="31" spans="1:17" s="140" customFormat="1" x14ac:dyDescent="0.25">
      <c r="A31" s="2">
        <v>4</v>
      </c>
      <c r="B31"/>
      <c r="C31"/>
      <c r="D31" s="1" t="s">
        <v>991</v>
      </c>
      <c r="E31" s="1"/>
      <c r="F31" s="1"/>
      <c r="G31" s="1"/>
      <c r="H31" s="253">
        <f>SUM(G33:G38)</f>
        <v>0</v>
      </c>
      <c r="I31" s="164">
        <v>5472</v>
      </c>
      <c r="J31" s="296"/>
      <c r="K31" s="135" t="s">
        <v>1104</v>
      </c>
    </row>
    <row r="32" spans="1:17" s="140" customFormat="1" ht="26.4" x14ac:dyDescent="0.25">
      <c r="A32" s="2"/>
      <c r="B32"/>
      <c r="C32"/>
      <c r="D32" s="241" t="s">
        <v>980</v>
      </c>
      <c r="E32" s="321" t="s">
        <v>460</v>
      </c>
      <c r="F32" s="699" t="s">
        <v>1992</v>
      </c>
      <c r="G32" s="321" t="s">
        <v>85</v>
      </c>
      <c r="H32" s="242"/>
      <c r="I32" s="320" t="s">
        <v>460</v>
      </c>
      <c r="J32" s="262"/>
      <c r="K32" s="262"/>
      <c r="M32" s="700" t="s">
        <v>1992</v>
      </c>
      <c r="Q32" s="320" t="s">
        <v>1307</v>
      </c>
    </row>
    <row r="33" spans="1:19" s="140" customFormat="1" x14ac:dyDescent="0.25">
      <c r="A33" s="2"/>
      <c r="B33"/>
      <c r="C33"/>
      <c r="D33" s="243" t="s">
        <v>992</v>
      </c>
      <c r="E33" s="255">
        <v>0</v>
      </c>
      <c r="F33" s="255">
        <v>0</v>
      </c>
      <c r="G33" s="255">
        <f t="shared" ref="G33:G38" si="0">E33-F33</f>
        <v>0</v>
      </c>
      <c r="H33" s="242"/>
      <c r="I33" s="293" t="s">
        <v>461</v>
      </c>
      <c r="J33" s="296"/>
      <c r="K33" s="135" t="s">
        <v>1106</v>
      </c>
      <c r="M33" s="164" t="s">
        <v>467</v>
      </c>
      <c r="N33" s="296"/>
      <c r="O33" s="135" t="s">
        <v>1111</v>
      </c>
      <c r="Q33" s="164" t="s">
        <v>473</v>
      </c>
      <c r="R33" s="296"/>
      <c r="S33" s="135" t="s">
        <v>1117</v>
      </c>
    </row>
    <row r="34" spans="1:19" s="140" customFormat="1" x14ac:dyDescent="0.25">
      <c r="A34" s="2"/>
      <c r="B34"/>
      <c r="C34"/>
      <c r="D34" s="243" t="s">
        <v>993</v>
      </c>
      <c r="E34" s="255">
        <v>0</v>
      </c>
      <c r="F34" s="255">
        <v>0</v>
      </c>
      <c r="G34" s="255">
        <f t="shared" si="0"/>
        <v>0</v>
      </c>
      <c r="H34" s="242"/>
      <c r="I34" s="293" t="s">
        <v>462</v>
      </c>
      <c r="J34" s="296"/>
      <c r="K34" s="135" t="s">
        <v>1105</v>
      </c>
      <c r="M34" s="164" t="s">
        <v>468</v>
      </c>
      <c r="N34" s="296"/>
      <c r="O34" s="135" t="s">
        <v>1112</v>
      </c>
      <c r="Q34" s="164" t="s">
        <v>474</v>
      </c>
      <c r="R34" s="296"/>
      <c r="S34" s="135" t="s">
        <v>1118</v>
      </c>
    </row>
    <row r="35" spans="1:19" s="140" customFormat="1" x14ac:dyDescent="0.25">
      <c r="A35" s="2"/>
      <c r="B35"/>
      <c r="C35"/>
      <c r="D35" s="243" t="s">
        <v>994</v>
      </c>
      <c r="E35" s="255">
        <v>0</v>
      </c>
      <c r="F35" s="255">
        <v>0</v>
      </c>
      <c r="G35" s="255">
        <f t="shared" si="0"/>
        <v>0</v>
      </c>
      <c r="H35" s="242"/>
      <c r="I35" s="293" t="s">
        <v>463</v>
      </c>
      <c r="J35" s="296"/>
      <c r="K35" s="135" t="s">
        <v>1107</v>
      </c>
      <c r="M35" s="164" t="s">
        <v>469</v>
      </c>
      <c r="N35" s="296"/>
      <c r="O35" s="135" t="s">
        <v>1113</v>
      </c>
      <c r="Q35" s="164" t="s">
        <v>475</v>
      </c>
      <c r="R35" s="296"/>
      <c r="S35" s="135" t="s">
        <v>1119</v>
      </c>
    </row>
    <row r="36" spans="1:19" s="140" customFormat="1" x14ac:dyDescent="0.25">
      <c r="A36" s="2"/>
      <c r="B36"/>
      <c r="C36"/>
      <c r="D36" s="243" t="s">
        <v>995</v>
      </c>
      <c r="E36" s="255">
        <v>0</v>
      </c>
      <c r="F36" s="255">
        <v>0</v>
      </c>
      <c r="G36" s="255">
        <f t="shared" si="0"/>
        <v>0</v>
      </c>
      <c r="H36" s="242"/>
      <c r="I36" s="293" t="s">
        <v>464</v>
      </c>
      <c r="J36" s="296"/>
      <c r="K36" s="135" t="s">
        <v>1108</v>
      </c>
      <c r="M36" s="164" t="s">
        <v>470</v>
      </c>
      <c r="N36" s="296"/>
      <c r="O36" s="135" t="s">
        <v>1114</v>
      </c>
      <c r="Q36" s="164" t="s">
        <v>476</v>
      </c>
      <c r="R36" s="296"/>
      <c r="S36" s="135" t="s">
        <v>1120</v>
      </c>
    </row>
    <row r="37" spans="1:19" s="140" customFormat="1" x14ac:dyDescent="0.25">
      <c r="A37" s="2"/>
      <c r="B37"/>
      <c r="C37"/>
      <c r="D37" s="243" t="s">
        <v>1308</v>
      </c>
      <c r="E37" s="255">
        <v>0</v>
      </c>
      <c r="F37" s="255">
        <v>0</v>
      </c>
      <c r="G37" s="255">
        <f t="shared" si="0"/>
        <v>0</v>
      </c>
      <c r="H37" s="242"/>
      <c r="I37" s="293" t="s">
        <v>465</v>
      </c>
      <c r="J37" s="296"/>
      <c r="K37" s="135" t="s">
        <v>1109</v>
      </c>
      <c r="M37" s="164" t="s">
        <v>471</v>
      </c>
      <c r="N37" s="296"/>
      <c r="O37" s="135" t="s">
        <v>1115</v>
      </c>
      <c r="Q37" s="164" t="s">
        <v>477</v>
      </c>
      <c r="R37" s="296"/>
      <c r="S37" s="135" t="s">
        <v>1121</v>
      </c>
    </row>
    <row r="38" spans="1:19" s="140" customFormat="1" x14ac:dyDescent="0.25">
      <c r="A38" s="2"/>
      <c r="B38"/>
      <c r="C38"/>
      <c r="D38" s="243" t="s">
        <v>996</v>
      </c>
      <c r="E38" s="255">
        <v>0</v>
      </c>
      <c r="F38" s="255">
        <v>0</v>
      </c>
      <c r="G38" s="255">
        <f t="shared" si="0"/>
        <v>0</v>
      </c>
      <c r="H38" s="242"/>
      <c r="I38" s="293" t="s">
        <v>466</v>
      </c>
      <c r="J38" s="296"/>
      <c r="K38" s="135" t="s">
        <v>1110</v>
      </c>
      <c r="M38" s="164" t="s">
        <v>472</v>
      </c>
      <c r="N38" s="296"/>
      <c r="O38" s="135" t="s">
        <v>1116</v>
      </c>
      <c r="Q38" s="164" t="s">
        <v>478</v>
      </c>
      <c r="R38" s="296"/>
      <c r="S38" s="135" t="s">
        <v>1122</v>
      </c>
    </row>
    <row r="39" spans="1:19" s="140" customFormat="1" x14ac:dyDescent="0.25">
      <c r="A39" s="2"/>
      <c r="B39"/>
      <c r="C39"/>
      <c r="D39" s="223"/>
      <c r="E39" s="223"/>
      <c r="F39" s="223"/>
      <c r="G39" s="223"/>
      <c r="H39" s="242"/>
      <c r="J39" s="262"/>
      <c r="K39" s="262"/>
    </row>
    <row r="40" spans="1:19" s="140" customFormat="1" x14ac:dyDescent="0.25">
      <c r="A40" s="2">
        <v>5</v>
      </c>
      <c r="B40"/>
      <c r="C40"/>
      <c r="D40" s="1" t="s">
        <v>997</v>
      </c>
      <c r="E40" s="1"/>
      <c r="F40" s="1"/>
      <c r="G40" s="1"/>
      <c r="H40" s="253">
        <f>SUM(H42:H43)</f>
        <v>0</v>
      </c>
      <c r="I40" s="535">
        <v>5901</v>
      </c>
      <c r="J40" s="296"/>
      <c r="K40" s="295" t="s">
        <v>1079</v>
      </c>
      <c r="L40" s="226" t="s">
        <v>1361</v>
      </c>
    </row>
    <row r="41" spans="1:19" s="140" customFormat="1" x14ac:dyDescent="0.25">
      <c r="A41" s="2"/>
      <c r="B41"/>
      <c r="C41"/>
      <c r="D41" s="241" t="s">
        <v>980</v>
      </c>
      <c r="E41" s="241"/>
      <c r="F41" s="241"/>
      <c r="G41" s="241"/>
      <c r="H41" s="242"/>
      <c r="J41" s="262"/>
      <c r="K41" s="262"/>
    </row>
    <row r="42" spans="1:19" s="140" customFormat="1" x14ac:dyDescent="0.25">
      <c r="A42" s="2"/>
      <c r="B42"/>
      <c r="C42"/>
      <c r="D42" s="243" t="s">
        <v>998</v>
      </c>
      <c r="E42" s="725">
        <v>0</v>
      </c>
      <c r="F42" s="726"/>
      <c r="G42" s="726"/>
      <c r="H42" s="242"/>
      <c r="I42" s="164">
        <v>5474</v>
      </c>
      <c r="J42" s="296"/>
      <c r="K42" s="135" t="s">
        <v>1123</v>
      </c>
    </row>
    <row r="43" spans="1:19" s="140" customFormat="1" x14ac:dyDescent="0.25">
      <c r="A43" s="2"/>
      <c r="B43"/>
      <c r="C43"/>
      <c r="D43" s="243" t="s">
        <v>999</v>
      </c>
      <c r="E43" s="725">
        <v>0</v>
      </c>
      <c r="F43" s="726"/>
      <c r="G43" s="726"/>
      <c r="H43" s="242"/>
      <c r="I43" s="164">
        <v>5475</v>
      </c>
      <c r="J43" s="296"/>
      <c r="K43" s="135" t="s">
        <v>1124</v>
      </c>
    </row>
    <row r="44" spans="1:19" s="140" customFormat="1" x14ac:dyDescent="0.25">
      <c r="A44" s="2">
        <v>6</v>
      </c>
      <c r="B44"/>
      <c r="C44"/>
      <c r="D44" s="1" t="s">
        <v>11</v>
      </c>
      <c r="E44" s="1"/>
      <c r="F44" s="1"/>
      <c r="G44" s="1"/>
      <c r="H44" s="263">
        <f>SUM(E46:G50)</f>
        <v>0</v>
      </c>
      <c r="I44" s="535">
        <v>5902</v>
      </c>
      <c r="J44" s="296"/>
      <c r="K44" s="295" t="s">
        <v>1079</v>
      </c>
      <c r="L44" s="226" t="s">
        <v>1361</v>
      </c>
    </row>
    <row r="45" spans="1:19" s="140" customFormat="1" x14ac:dyDescent="0.25">
      <c r="A45" s="2"/>
      <c r="B45"/>
      <c r="C45"/>
      <c r="D45" s="241" t="s">
        <v>980</v>
      </c>
      <c r="E45" s="241"/>
      <c r="F45" s="241"/>
      <c r="G45" s="241"/>
      <c r="H45" s="242"/>
      <c r="J45" s="262"/>
      <c r="K45" s="262"/>
    </row>
    <row r="46" spans="1:19" s="140" customFormat="1" x14ac:dyDescent="0.25">
      <c r="A46" s="2"/>
      <c r="B46"/>
      <c r="C46"/>
      <c r="D46" s="243" t="s">
        <v>1000</v>
      </c>
      <c r="E46" s="724">
        <v>0</v>
      </c>
      <c r="F46" s="724"/>
      <c r="G46" s="724"/>
      <c r="H46" s="242"/>
      <c r="I46" s="293" t="s">
        <v>479</v>
      </c>
      <c r="J46" s="296"/>
      <c r="K46" s="135" t="s">
        <v>1125</v>
      </c>
    </row>
    <row r="47" spans="1:19" s="239" customFormat="1" x14ac:dyDescent="0.25">
      <c r="A47" s="2"/>
      <c r="B47"/>
      <c r="C47"/>
      <c r="D47" s="243" t="s">
        <v>1001</v>
      </c>
      <c r="E47" s="724">
        <v>0</v>
      </c>
      <c r="F47" s="724"/>
      <c r="G47" s="724"/>
      <c r="H47" s="242"/>
      <c r="I47" s="293" t="s">
        <v>1102</v>
      </c>
      <c r="J47" s="297"/>
      <c r="K47" s="135" t="s">
        <v>1126</v>
      </c>
    </row>
    <row r="48" spans="1:19" s="140" customFormat="1" x14ac:dyDescent="0.25">
      <c r="A48" s="2"/>
      <c r="B48"/>
      <c r="C48"/>
      <c r="D48" s="243" t="s">
        <v>1002</v>
      </c>
      <c r="E48" s="724">
        <v>0</v>
      </c>
      <c r="F48" s="724"/>
      <c r="G48" s="724"/>
      <c r="H48" s="242"/>
      <c r="I48" s="293" t="s">
        <v>480</v>
      </c>
      <c r="J48" s="296"/>
      <c r="K48" s="135" t="s">
        <v>1127</v>
      </c>
    </row>
    <row r="49" spans="1:12" s="140" customFormat="1" x14ac:dyDescent="0.25">
      <c r="A49" s="2"/>
      <c r="B49"/>
      <c r="C49"/>
      <c r="D49" s="244" t="s">
        <v>1003</v>
      </c>
      <c r="E49" s="724">
        <v>0</v>
      </c>
      <c r="F49" s="724"/>
      <c r="G49" s="724"/>
      <c r="H49" s="242"/>
      <c r="I49" s="164">
        <v>5476</v>
      </c>
      <c r="J49" s="296"/>
      <c r="K49" s="135" t="s">
        <v>1128</v>
      </c>
    </row>
    <row r="50" spans="1:12" s="140" customFormat="1" x14ac:dyDescent="0.25">
      <c r="A50" s="2"/>
      <c r="B50"/>
      <c r="C50"/>
      <c r="D50" s="244" t="s">
        <v>1004</v>
      </c>
      <c r="E50" s="724">
        <v>0</v>
      </c>
      <c r="F50" s="724"/>
      <c r="G50" s="724"/>
      <c r="H50" s="242"/>
      <c r="I50" s="164">
        <v>5477</v>
      </c>
      <c r="J50" s="296"/>
      <c r="K50" s="135" t="s">
        <v>1129</v>
      </c>
    </row>
    <row r="51" spans="1:12" s="18" customFormat="1" x14ac:dyDescent="0.25">
      <c r="A51" s="2"/>
      <c r="B51"/>
      <c r="C51"/>
      <c r="D51" s="223"/>
      <c r="E51" s="223"/>
      <c r="F51" s="223"/>
      <c r="G51" s="223"/>
      <c r="H51" s="242"/>
      <c r="J51" s="261"/>
      <c r="K51" s="261"/>
    </row>
    <row r="52" spans="1:12" s="18" customFormat="1" x14ac:dyDescent="0.25">
      <c r="A52" s="2" t="s">
        <v>12</v>
      </c>
      <c r="B52"/>
      <c r="C52"/>
      <c r="D52" s="27" t="s">
        <v>13</v>
      </c>
      <c r="E52" s="27"/>
      <c r="F52" s="27"/>
      <c r="G52" s="27"/>
      <c r="H52" s="256">
        <f>H44+H40+H31+H29+H18+H8</f>
        <v>0</v>
      </c>
      <c r="I52" s="164">
        <v>5600</v>
      </c>
      <c r="J52" s="296"/>
      <c r="K52" s="135" t="s">
        <v>1103</v>
      </c>
    </row>
    <row r="53" spans="1:12" s="18" customFormat="1" x14ac:dyDescent="0.25">
      <c r="A53" s="2"/>
      <c r="B53"/>
      <c r="C53"/>
      <c r="D53" s="27"/>
      <c r="E53" s="27"/>
      <c r="F53" s="27"/>
      <c r="G53" s="27"/>
      <c r="H53" s="162"/>
      <c r="J53" s="261"/>
      <c r="K53" s="261"/>
    </row>
    <row r="54" spans="1:12" s="18" customFormat="1" x14ac:dyDescent="0.25">
      <c r="A54" s="2"/>
      <c r="B54"/>
      <c r="C54"/>
      <c r="D54" s="27"/>
      <c r="E54" s="27"/>
      <c r="F54" s="27"/>
      <c r="G54" s="27"/>
      <c r="H54" s="162"/>
      <c r="J54" s="261"/>
      <c r="K54" s="261"/>
    </row>
    <row r="55" spans="1:12" x14ac:dyDescent="0.25">
      <c r="A55" s="2"/>
      <c r="B55"/>
      <c r="C55"/>
      <c r="D55"/>
      <c r="E55"/>
      <c r="F55"/>
      <c r="G55"/>
      <c r="H55" s="20"/>
    </row>
    <row r="56" spans="1:12" x14ac:dyDescent="0.25">
      <c r="A56" s="10" t="s">
        <v>1005</v>
      </c>
      <c r="B56" s="8"/>
      <c r="C56" s="8"/>
      <c r="D56" s="8"/>
      <c r="E56" s="8"/>
      <c r="F56" s="8"/>
      <c r="G56" s="8"/>
      <c r="H56" s="245"/>
    </row>
    <row r="57" spans="1:12" x14ac:dyDescent="0.25">
      <c r="A57" s="2"/>
      <c r="B57"/>
      <c r="C57"/>
      <c r="D57"/>
      <c r="E57"/>
      <c r="F57"/>
      <c r="G57"/>
      <c r="H57" s="20"/>
    </row>
    <row r="58" spans="1:12" x14ac:dyDescent="0.25">
      <c r="A58" s="2">
        <v>7</v>
      </c>
      <c r="B58"/>
      <c r="C58"/>
      <c r="D58" t="s">
        <v>14</v>
      </c>
      <c r="E58"/>
      <c r="F58"/>
      <c r="G58"/>
      <c r="H58" s="257">
        <f>SUM(E60:G68)</f>
        <v>0</v>
      </c>
      <c r="I58" s="133">
        <v>5479</v>
      </c>
      <c r="J58" s="296"/>
      <c r="K58" s="130" t="s">
        <v>1130</v>
      </c>
      <c r="L58" s="223"/>
    </row>
    <row r="59" spans="1:12" x14ac:dyDescent="0.25">
      <c r="A59" s="2"/>
      <c r="B59"/>
      <c r="C59"/>
      <c r="D59" s="241" t="s">
        <v>980</v>
      </c>
      <c r="E59"/>
      <c r="F59"/>
      <c r="G59"/>
      <c r="H59" s="76"/>
    </row>
    <row r="60" spans="1:12" x14ac:dyDescent="0.25">
      <c r="A60" s="2"/>
      <c r="B60"/>
      <c r="C60"/>
      <c r="D60" s="243" t="s">
        <v>1006</v>
      </c>
      <c r="E60" s="715">
        <v>0</v>
      </c>
      <c r="F60" s="715"/>
      <c r="G60" s="715"/>
      <c r="H60" s="76"/>
      <c r="I60" s="298" t="s">
        <v>482</v>
      </c>
      <c r="J60" s="296"/>
      <c r="K60" s="130" t="s">
        <v>1131</v>
      </c>
    </row>
    <row r="61" spans="1:12" x14ac:dyDescent="0.25">
      <c r="A61" s="2"/>
      <c r="B61"/>
      <c r="C61"/>
      <c r="D61" s="246" t="s">
        <v>1007</v>
      </c>
      <c r="E61" s="715">
        <v>0</v>
      </c>
      <c r="F61" s="715"/>
      <c r="G61" s="715"/>
      <c r="H61" s="76"/>
      <c r="I61" s="298" t="s">
        <v>483</v>
      </c>
      <c r="J61" s="296"/>
      <c r="K61" s="130" t="s">
        <v>1132</v>
      </c>
    </row>
    <row r="62" spans="1:12" x14ac:dyDescent="0.25">
      <c r="A62" s="2"/>
      <c r="B62"/>
      <c r="C62"/>
      <c r="D62" s="243" t="s">
        <v>1008</v>
      </c>
      <c r="E62" s="715">
        <v>0</v>
      </c>
      <c r="F62" s="715"/>
      <c r="G62" s="715"/>
      <c r="H62" s="76"/>
      <c r="I62" s="298" t="s">
        <v>484</v>
      </c>
      <c r="J62" s="296"/>
      <c r="K62" s="130" t="s">
        <v>1133</v>
      </c>
    </row>
    <row r="63" spans="1:12" x14ac:dyDescent="0.25">
      <c r="A63" s="2"/>
      <c r="B63"/>
      <c r="C63"/>
      <c r="D63" s="243" t="s">
        <v>1009</v>
      </c>
      <c r="E63" s="723">
        <v>0</v>
      </c>
      <c r="F63" s="723"/>
      <c r="G63" s="723"/>
      <c r="H63" s="76"/>
      <c r="I63" s="298" t="s">
        <v>485</v>
      </c>
      <c r="J63" s="296"/>
      <c r="K63" s="130" t="s">
        <v>1134</v>
      </c>
    </row>
    <row r="64" spans="1:12" ht="26.4" x14ac:dyDescent="0.25">
      <c r="A64" s="2"/>
      <c r="B64"/>
      <c r="C64"/>
      <c r="D64" s="247" t="s">
        <v>1010</v>
      </c>
      <c r="E64" s="723">
        <v>0</v>
      </c>
      <c r="F64" s="723"/>
      <c r="G64" s="723"/>
      <c r="H64" s="76"/>
      <c r="I64" s="298" t="s">
        <v>486</v>
      </c>
      <c r="J64" s="296"/>
      <c r="K64" s="130" t="s">
        <v>1135</v>
      </c>
    </row>
    <row r="65" spans="1:12" ht="26.4" x14ac:dyDescent="0.25">
      <c r="A65" s="2"/>
      <c r="B65"/>
      <c r="C65"/>
      <c r="D65" s="247" t="s">
        <v>1011</v>
      </c>
      <c r="E65" s="723">
        <v>0</v>
      </c>
      <c r="F65" s="723"/>
      <c r="G65" s="723"/>
      <c r="H65" s="76"/>
      <c r="I65" s="298" t="s">
        <v>487</v>
      </c>
      <c r="J65" s="296"/>
      <c r="K65" s="130" t="s">
        <v>1136</v>
      </c>
    </row>
    <row r="66" spans="1:12" ht="26.4" x14ac:dyDescent="0.25">
      <c r="A66" s="2"/>
      <c r="B66"/>
      <c r="C66"/>
      <c r="D66" s="247" t="s">
        <v>1012</v>
      </c>
      <c r="E66" s="723">
        <v>0</v>
      </c>
      <c r="F66" s="723"/>
      <c r="G66" s="723"/>
      <c r="H66" s="76"/>
      <c r="I66" s="298" t="s">
        <v>488</v>
      </c>
      <c r="J66" s="296"/>
      <c r="K66" s="130" t="s">
        <v>1137</v>
      </c>
    </row>
    <row r="67" spans="1:12" ht="26.4" x14ac:dyDescent="0.25">
      <c r="A67" s="2"/>
      <c r="B67"/>
      <c r="C67"/>
      <c r="D67" s="247" t="s">
        <v>1013</v>
      </c>
      <c r="E67" s="723">
        <v>0</v>
      </c>
      <c r="F67" s="723"/>
      <c r="G67" s="723"/>
      <c r="H67" s="76"/>
      <c r="I67" s="298" t="s">
        <v>489</v>
      </c>
      <c r="J67" s="296"/>
      <c r="K67" s="130" t="s">
        <v>1138</v>
      </c>
    </row>
    <row r="68" spans="1:12" x14ac:dyDescent="0.25">
      <c r="A68" s="2"/>
      <c r="B68"/>
      <c r="C68"/>
      <c r="D68" s="246" t="s">
        <v>1014</v>
      </c>
      <c r="E68" s="723">
        <v>0</v>
      </c>
      <c r="F68" s="723"/>
      <c r="G68" s="723"/>
      <c r="H68" s="76"/>
      <c r="I68" s="298" t="s">
        <v>490</v>
      </c>
      <c r="J68" s="296"/>
      <c r="K68" s="130" t="s">
        <v>1139</v>
      </c>
    </row>
    <row r="69" spans="1:12" x14ac:dyDescent="0.25">
      <c r="A69" s="2"/>
      <c r="B69"/>
      <c r="C69"/>
      <c r="D69" s="18"/>
      <c r="E69"/>
      <c r="F69"/>
      <c r="G69"/>
      <c r="H69" s="76"/>
    </row>
    <row r="70" spans="1:12" x14ac:dyDescent="0.25">
      <c r="A70" s="2">
        <v>8</v>
      </c>
      <c r="B70"/>
      <c r="C70"/>
      <c r="D70" s="1" t="s">
        <v>1015</v>
      </c>
      <c r="E70"/>
      <c r="F70"/>
      <c r="G70"/>
      <c r="H70" s="257">
        <f>'[4]Delete L1 LIAB'!E23</f>
        <v>0</v>
      </c>
      <c r="I70" s="133">
        <v>5480</v>
      </c>
      <c r="J70" s="296"/>
      <c r="K70" s="130" t="s">
        <v>1083</v>
      </c>
    </row>
    <row r="71" spans="1:12" x14ac:dyDescent="0.25">
      <c r="A71" s="2">
        <v>9</v>
      </c>
      <c r="B71"/>
      <c r="C71"/>
      <c r="D71" t="s">
        <v>15</v>
      </c>
      <c r="E71"/>
      <c r="F71"/>
      <c r="G71"/>
      <c r="H71" s="257">
        <f>'[4]Delete L1 LIAB'!E25</f>
        <v>0</v>
      </c>
      <c r="I71" s="133">
        <v>5481</v>
      </c>
      <c r="J71" s="296"/>
      <c r="K71" s="130" t="s">
        <v>1084</v>
      </c>
    </row>
    <row r="72" spans="1:12" x14ac:dyDescent="0.25">
      <c r="A72" s="6">
        <v>10</v>
      </c>
      <c r="B72"/>
      <c r="C72"/>
      <c r="D72" t="s">
        <v>16</v>
      </c>
      <c r="E72"/>
      <c r="F72"/>
      <c r="G72"/>
      <c r="H72" s="257">
        <f>'[4]Delete L1 LIAB'!E27</f>
        <v>0</v>
      </c>
      <c r="I72" s="133">
        <v>5482</v>
      </c>
      <c r="J72" s="296"/>
      <c r="K72" s="130" t="s">
        <v>1088</v>
      </c>
    </row>
    <row r="73" spans="1:12" x14ac:dyDescent="0.25">
      <c r="A73" s="2">
        <v>11</v>
      </c>
      <c r="B73"/>
      <c r="C73"/>
      <c r="D73" t="s">
        <v>17</v>
      </c>
      <c r="E73"/>
      <c r="F73"/>
      <c r="G73"/>
      <c r="H73" s="257">
        <f>'[4]Delete L1 LIAB'!E29</f>
        <v>0</v>
      </c>
      <c r="I73" s="133">
        <v>5483</v>
      </c>
      <c r="J73" s="296"/>
      <c r="K73" s="130" t="s">
        <v>1087</v>
      </c>
    </row>
    <row r="74" spans="1:12" x14ac:dyDescent="0.25">
      <c r="A74" s="17">
        <v>12</v>
      </c>
      <c r="B74" s="18"/>
      <c r="C74" s="18"/>
      <c r="D74" s="18" t="s">
        <v>1226</v>
      </c>
      <c r="G74" s="1"/>
      <c r="H74" s="516">
        <v>0</v>
      </c>
      <c r="I74" s="133">
        <v>5484</v>
      </c>
      <c r="J74" s="296"/>
      <c r="K74" s="130" t="s">
        <v>1086</v>
      </c>
      <c r="L74" s="226"/>
    </row>
    <row r="75" spans="1:12" x14ac:dyDescent="0.25">
      <c r="A75" s="2">
        <v>13</v>
      </c>
      <c r="B75"/>
      <c r="C75"/>
      <c r="D75" t="s">
        <v>18</v>
      </c>
      <c r="E75"/>
      <c r="F75"/>
      <c r="G75"/>
      <c r="H75" s="257">
        <f>'[4]Delete L1 LIAB'!E33</f>
        <v>0</v>
      </c>
      <c r="I75" s="133">
        <v>5485</v>
      </c>
      <c r="J75" s="296"/>
      <c r="K75" s="130" t="s">
        <v>1085</v>
      </c>
    </row>
    <row r="76" spans="1:12" x14ac:dyDescent="0.25">
      <c r="A76" s="10"/>
      <c r="B76" s="8"/>
      <c r="C76" s="8"/>
      <c r="D76" s="27" t="s">
        <v>19</v>
      </c>
      <c r="E76" s="27"/>
      <c r="F76" s="27"/>
      <c r="G76" s="27"/>
      <c r="H76" s="258">
        <f>SUM(H70:H75)+H58</f>
        <v>0</v>
      </c>
      <c r="I76" s="164">
        <v>5610</v>
      </c>
      <c r="J76" s="296"/>
      <c r="K76" s="292" t="s">
        <v>1089</v>
      </c>
      <c r="L76" s="223"/>
    </row>
    <row r="77" spans="1:12" x14ac:dyDescent="0.25">
      <c r="A77" s="10"/>
      <c r="B77" s="8"/>
      <c r="C77" s="8"/>
      <c r="D77" s="27"/>
      <c r="E77" s="27"/>
      <c r="F77" s="27"/>
      <c r="G77" s="27"/>
      <c r="H77" s="249"/>
    </row>
    <row r="78" spans="1:12" x14ac:dyDescent="0.25">
      <c r="A78" s="10" t="s">
        <v>1016</v>
      </c>
      <c r="B78" s="8"/>
      <c r="C78" s="8"/>
      <c r="D78" s="27"/>
      <c r="E78" s="27"/>
      <c r="F78" s="27"/>
      <c r="G78" s="27"/>
      <c r="H78" s="249"/>
    </row>
    <row r="79" spans="1:12" x14ac:dyDescent="0.25">
      <c r="A79" s="2" t="s">
        <v>12</v>
      </c>
      <c r="B79"/>
      <c r="C79"/>
      <c r="D79"/>
      <c r="E79"/>
      <c r="F79"/>
      <c r="G79"/>
      <c r="H79" s="20"/>
    </row>
    <row r="80" spans="1:12" x14ac:dyDescent="0.25">
      <c r="A80" s="6">
        <v>14</v>
      </c>
      <c r="B80" s="8"/>
      <c r="C80" s="8"/>
      <c r="D80" s="27" t="s">
        <v>1017</v>
      </c>
      <c r="E80" s="27"/>
      <c r="F80" s="27"/>
      <c r="G80" s="27"/>
      <c r="H80" s="256">
        <f>E88+E94+E100</f>
        <v>0</v>
      </c>
      <c r="I80" s="535">
        <v>5903</v>
      </c>
      <c r="J80" s="296"/>
      <c r="K80" s="295" t="s">
        <v>1079</v>
      </c>
      <c r="L80" s="223" t="s">
        <v>1361</v>
      </c>
    </row>
    <row r="81" spans="2:12" x14ac:dyDescent="0.25">
      <c r="B81" s="8"/>
      <c r="C81" s="8"/>
      <c r="D81" s="241" t="s">
        <v>980</v>
      </c>
      <c r="E81" s="27"/>
      <c r="F81" s="27"/>
      <c r="G81" s="27"/>
      <c r="H81" s="162"/>
    </row>
    <row r="82" spans="2:12" x14ac:dyDescent="0.25">
      <c r="B82" s="8"/>
      <c r="C82" s="8"/>
      <c r="D82" s="27" t="s">
        <v>1018</v>
      </c>
      <c r="E82" s="27"/>
      <c r="F82" s="27"/>
      <c r="G82" s="27"/>
      <c r="H82" s="162"/>
    </row>
    <row r="83" spans="2:12" x14ac:dyDescent="0.25">
      <c r="B83" s="8"/>
      <c r="C83" s="8"/>
      <c r="D83" s="246" t="s">
        <v>1019</v>
      </c>
      <c r="E83" s="714">
        <v>0</v>
      </c>
      <c r="F83" s="715"/>
      <c r="G83" s="715"/>
      <c r="H83" s="162"/>
      <c r="I83" s="298" t="s">
        <v>491</v>
      </c>
      <c r="J83" s="296"/>
      <c r="K83" s="130" t="s">
        <v>1143</v>
      </c>
      <c r="L83" s="223"/>
    </row>
    <row r="84" spans="2:12" x14ac:dyDescent="0.25">
      <c r="B84" s="8"/>
      <c r="C84" s="8"/>
      <c r="D84" s="246" t="s">
        <v>1020</v>
      </c>
      <c r="E84" s="714">
        <v>0</v>
      </c>
      <c r="F84" s="715"/>
      <c r="G84" s="715"/>
      <c r="H84" s="162"/>
      <c r="I84" s="535">
        <v>5904</v>
      </c>
      <c r="J84" s="296"/>
      <c r="K84" s="295" t="s">
        <v>1079</v>
      </c>
      <c r="L84" s="223" t="s">
        <v>1361</v>
      </c>
    </row>
    <row r="85" spans="2:12" x14ac:dyDescent="0.25">
      <c r="B85" s="8"/>
      <c r="C85" s="8"/>
      <c r="D85" s="246" t="s">
        <v>1348</v>
      </c>
      <c r="E85" s="714">
        <v>0</v>
      </c>
      <c r="F85" s="715"/>
      <c r="G85" s="715"/>
      <c r="H85" s="162"/>
      <c r="I85" s="298" t="s">
        <v>492</v>
      </c>
      <c r="J85" s="296"/>
      <c r="K85" s="135" t="s">
        <v>1142</v>
      </c>
      <c r="L85" s="140"/>
    </row>
    <row r="86" spans="2:12" x14ac:dyDescent="0.25">
      <c r="B86" s="8"/>
      <c r="C86" s="8"/>
      <c r="D86" s="246" t="s">
        <v>1021</v>
      </c>
      <c r="E86" s="714">
        <v>0</v>
      </c>
      <c r="F86" s="715"/>
      <c r="G86" s="715"/>
      <c r="H86" s="162"/>
      <c r="I86" s="298" t="s">
        <v>493</v>
      </c>
      <c r="J86" s="296"/>
      <c r="K86" s="130" t="s">
        <v>1141</v>
      </c>
    </row>
    <row r="87" spans="2:12" x14ac:dyDescent="0.25">
      <c r="B87" s="8"/>
      <c r="C87" s="8"/>
      <c r="D87" s="243" t="s">
        <v>1022</v>
      </c>
      <c r="E87" s="714">
        <v>0</v>
      </c>
      <c r="F87" s="715"/>
      <c r="G87" s="715"/>
      <c r="H87" s="162"/>
      <c r="I87" s="298" t="s">
        <v>494</v>
      </c>
      <c r="J87" s="296"/>
      <c r="K87" s="130" t="s">
        <v>1140</v>
      </c>
    </row>
    <row r="88" spans="2:12" x14ac:dyDescent="0.25">
      <c r="B88" s="8"/>
      <c r="C88" s="8"/>
      <c r="D88" s="250" t="s">
        <v>1023</v>
      </c>
      <c r="E88" s="716">
        <f>SUM(E83:G87)</f>
        <v>0</v>
      </c>
      <c r="F88" s="715"/>
      <c r="G88" s="715"/>
      <c r="H88" s="162"/>
      <c r="I88" s="293">
        <v>5490</v>
      </c>
      <c r="J88" s="296"/>
      <c r="K88" s="135" t="s">
        <v>1146</v>
      </c>
    </row>
    <row r="89" spans="2:12" x14ac:dyDescent="0.25">
      <c r="B89" s="8"/>
      <c r="C89" s="8"/>
      <c r="D89"/>
      <c r="E89" s="27"/>
      <c r="F89" s="27"/>
      <c r="G89" s="27"/>
      <c r="H89" s="162"/>
    </row>
    <row r="90" spans="2:12" x14ac:dyDescent="0.25">
      <c r="B90" s="8"/>
      <c r="C90" s="8"/>
      <c r="D90" s="27" t="s">
        <v>1024</v>
      </c>
      <c r="E90" s="27"/>
      <c r="F90" s="27"/>
      <c r="G90" s="27"/>
      <c r="H90" s="162"/>
    </row>
    <row r="91" spans="2:12" x14ac:dyDescent="0.25">
      <c r="B91" s="8"/>
      <c r="C91" s="8"/>
      <c r="D91" s="246" t="s">
        <v>1025</v>
      </c>
      <c r="E91" s="714">
        <v>0</v>
      </c>
      <c r="F91" s="715"/>
      <c r="G91" s="715"/>
      <c r="H91" s="162"/>
      <c r="I91" s="298" t="s">
        <v>495</v>
      </c>
      <c r="J91" s="296"/>
      <c r="K91" s="130" t="s">
        <v>1144</v>
      </c>
    </row>
    <row r="92" spans="2:12" x14ac:dyDescent="0.25">
      <c r="B92" s="8"/>
      <c r="C92" s="8"/>
      <c r="D92" s="246" t="s">
        <v>1026</v>
      </c>
      <c r="E92" s="714">
        <v>0</v>
      </c>
      <c r="F92" s="715"/>
      <c r="G92" s="715"/>
      <c r="H92" s="162"/>
      <c r="I92" s="298" t="s">
        <v>496</v>
      </c>
      <c r="J92" s="296"/>
      <c r="K92" s="130" t="s">
        <v>1145</v>
      </c>
      <c r="L92" s="223"/>
    </row>
    <row r="93" spans="2:12" x14ac:dyDescent="0.25">
      <c r="B93" s="8"/>
      <c r="C93" s="8"/>
      <c r="D93" s="246" t="s">
        <v>1333</v>
      </c>
      <c r="E93" s="718">
        <v>0</v>
      </c>
      <c r="F93" s="719"/>
      <c r="G93" s="720"/>
      <c r="H93" s="162"/>
      <c r="I93" s="535">
        <v>5905</v>
      </c>
      <c r="J93" s="296"/>
      <c r="K93" s="130"/>
      <c r="L93" s="223" t="s">
        <v>1361</v>
      </c>
    </row>
    <row r="94" spans="2:12" x14ac:dyDescent="0.25">
      <c r="B94" s="8"/>
      <c r="C94" s="8"/>
      <c r="D94" s="250" t="s">
        <v>1023</v>
      </c>
      <c r="E94" s="716">
        <f>SUM(E91:G93)</f>
        <v>0</v>
      </c>
      <c r="F94" s="717"/>
      <c r="G94" s="717"/>
      <c r="H94" s="162"/>
      <c r="I94" s="133">
        <v>5491</v>
      </c>
      <c r="J94" s="296"/>
      <c r="K94" s="130" t="s">
        <v>1147</v>
      </c>
    </row>
    <row r="95" spans="2:12" x14ac:dyDescent="0.25">
      <c r="B95" s="8"/>
      <c r="C95" s="8"/>
      <c r="D95" s="27" t="s">
        <v>66</v>
      </c>
      <c r="E95" s="27"/>
      <c r="F95" s="27"/>
      <c r="G95" s="27"/>
      <c r="H95" s="162"/>
    </row>
    <row r="96" spans="2:12" x14ac:dyDescent="0.25">
      <c r="B96" s="8"/>
      <c r="C96" s="8"/>
      <c r="D96" s="243" t="s">
        <v>1349</v>
      </c>
      <c r="E96" s="714">
        <v>0</v>
      </c>
      <c r="F96" s="715"/>
      <c r="G96" s="715"/>
      <c r="H96" s="162"/>
      <c r="I96" s="298" t="s">
        <v>499</v>
      </c>
      <c r="J96" s="296"/>
      <c r="K96" s="130" t="s">
        <v>1150</v>
      </c>
    </row>
    <row r="97" spans="1:20" x14ac:dyDescent="0.25">
      <c r="B97" s="8"/>
      <c r="C97" s="8"/>
      <c r="D97" s="243" t="s">
        <v>1350</v>
      </c>
      <c r="E97" s="714">
        <v>0</v>
      </c>
      <c r="F97" s="715"/>
      <c r="G97" s="715"/>
      <c r="H97" s="162"/>
      <c r="I97" s="298" t="s">
        <v>500</v>
      </c>
      <c r="J97" s="296"/>
      <c r="K97" s="130" t="s">
        <v>1149</v>
      </c>
    </row>
    <row r="98" spans="1:20" x14ac:dyDescent="0.25">
      <c r="B98" s="8"/>
      <c r="C98" s="8"/>
      <c r="D98" s="243" t="s">
        <v>1351</v>
      </c>
      <c r="E98" s="714">
        <v>0</v>
      </c>
      <c r="F98" s="715"/>
      <c r="G98" s="715"/>
      <c r="H98" s="162"/>
      <c r="I98" s="298" t="s">
        <v>501</v>
      </c>
      <c r="J98" s="296"/>
      <c r="K98" s="130" t="s">
        <v>1151</v>
      </c>
    </row>
    <row r="99" spans="1:20" x14ac:dyDescent="0.25">
      <c r="B99" s="8"/>
      <c r="C99" s="8"/>
      <c r="D99" s="243" t="s">
        <v>1352</v>
      </c>
      <c r="E99" s="714">
        <v>0</v>
      </c>
      <c r="F99" s="715"/>
      <c r="G99" s="715"/>
      <c r="H99" s="162"/>
      <c r="I99" s="298" t="s">
        <v>502</v>
      </c>
      <c r="J99" s="296"/>
      <c r="K99" s="130" t="s">
        <v>1152</v>
      </c>
    </row>
    <row r="100" spans="1:20" x14ac:dyDescent="0.25">
      <c r="B100" s="8"/>
      <c r="C100" s="8"/>
      <c r="D100" s="250" t="s">
        <v>1023</v>
      </c>
      <c r="E100" s="716">
        <f>SUM(E96:G99)</f>
        <v>0</v>
      </c>
      <c r="F100" s="717"/>
      <c r="G100" s="717"/>
      <c r="H100" s="162"/>
      <c r="I100" s="133">
        <v>5493</v>
      </c>
      <c r="J100" s="296"/>
      <c r="K100" s="130" t="s">
        <v>1148</v>
      </c>
    </row>
    <row r="101" spans="1:20" x14ac:dyDescent="0.25">
      <c r="B101" s="8"/>
      <c r="C101" s="8"/>
      <c r="D101" s="27"/>
      <c r="E101" s="27"/>
      <c r="F101" s="27"/>
      <c r="G101" s="27"/>
      <c r="H101" s="162"/>
    </row>
    <row r="102" spans="1:20" x14ac:dyDescent="0.25">
      <c r="A102" s="6">
        <v>15</v>
      </c>
      <c r="B102" s="8"/>
      <c r="C102" s="8"/>
      <c r="D102" s="27" t="s">
        <v>1027</v>
      </c>
      <c r="E102" s="27"/>
      <c r="F102" s="27"/>
      <c r="G102" s="27"/>
      <c r="H102" s="502"/>
      <c r="I102" s="503"/>
      <c r="J102" s="262"/>
      <c r="K102" s="262"/>
      <c r="L102" s="223"/>
    </row>
    <row r="103" spans="1:20" x14ac:dyDescent="0.25">
      <c r="B103" s="8"/>
      <c r="C103" s="8"/>
      <c r="D103" s="241" t="s">
        <v>980</v>
      </c>
      <c r="E103" s="27"/>
      <c r="F103" s="27"/>
      <c r="G103" s="328"/>
      <c r="H103" s="502"/>
      <c r="I103" s="441"/>
    </row>
    <row r="104" spans="1:20" x14ac:dyDescent="0.25">
      <c r="B104" s="8"/>
      <c r="C104" s="8"/>
      <c r="D104" s="251" t="s">
        <v>1028</v>
      </c>
      <c r="E104" s="714">
        <v>0</v>
      </c>
      <c r="F104" s="715"/>
      <c r="G104" s="715"/>
      <c r="H104" s="162"/>
      <c r="I104" s="298" t="s">
        <v>199</v>
      </c>
      <c r="J104" s="296"/>
      <c r="K104" s="130" t="s">
        <v>1091</v>
      </c>
    </row>
    <row r="105" spans="1:20" x14ac:dyDescent="0.25">
      <c r="B105" s="8"/>
      <c r="C105" s="8"/>
      <c r="D105" s="251" t="s">
        <v>1029</v>
      </c>
      <c r="E105" s="714">
        <v>0</v>
      </c>
      <c r="F105" s="715"/>
      <c r="G105" s="715"/>
      <c r="H105" s="162"/>
      <c r="I105" s="298" t="s">
        <v>586</v>
      </c>
      <c r="J105" s="296"/>
      <c r="K105" s="130" t="s">
        <v>1091</v>
      </c>
    </row>
    <row r="106" spans="1:20" x14ac:dyDescent="0.25">
      <c r="B106" s="8"/>
      <c r="C106" s="8"/>
      <c r="D106" s="243" t="s">
        <v>1030</v>
      </c>
      <c r="E106" s="714">
        <v>0</v>
      </c>
      <c r="F106" s="715"/>
      <c r="G106" s="715"/>
      <c r="H106" s="162"/>
      <c r="I106" s="298" t="s">
        <v>201</v>
      </c>
      <c r="J106" s="296"/>
      <c r="K106" s="130" t="s">
        <v>1100</v>
      </c>
    </row>
    <row r="107" spans="1:20" x14ac:dyDescent="0.25">
      <c r="B107" s="8"/>
      <c r="C107" s="8"/>
      <c r="D107" s="243" t="s">
        <v>1031</v>
      </c>
      <c r="E107" s="714">
        <v>0</v>
      </c>
      <c r="F107" s="715"/>
      <c r="G107" s="715"/>
      <c r="H107" s="162"/>
      <c r="I107" s="298" t="s">
        <v>202</v>
      </c>
      <c r="J107" s="296"/>
      <c r="K107" s="130" t="s">
        <v>1101</v>
      </c>
    </row>
    <row r="108" spans="1:20" x14ac:dyDescent="0.25">
      <c r="B108" s="8"/>
      <c r="C108" s="8"/>
      <c r="D108" s="243"/>
      <c r="E108" s="260"/>
      <c r="F108" s="227"/>
      <c r="G108" s="227"/>
      <c r="H108" s="162"/>
    </row>
    <row r="109" spans="1:20" x14ac:dyDescent="0.25">
      <c r="B109" s="8"/>
      <c r="C109" s="8"/>
      <c r="D109" s="252"/>
      <c r="E109" s="259" t="s">
        <v>1032</v>
      </c>
      <c r="F109" s="259" t="s">
        <v>1153</v>
      </c>
      <c r="G109" s="259" t="s">
        <v>85</v>
      </c>
      <c r="H109" s="162"/>
      <c r="I109" s="299" t="s">
        <v>1032</v>
      </c>
      <c r="M109" s="1" t="s">
        <v>1153</v>
      </c>
      <c r="Q109" s="1" t="s">
        <v>85</v>
      </c>
      <c r="T109" s="300"/>
    </row>
    <row r="110" spans="1:20" x14ac:dyDescent="0.25">
      <c r="B110" s="8"/>
      <c r="C110" s="8"/>
      <c r="D110" s="243" t="s">
        <v>1033</v>
      </c>
      <c r="E110" s="233">
        <v>0</v>
      </c>
      <c r="F110" s="233">
        <v>0</v>
      </c>
      <c r="G110" s="233">
        <f>E110-F110</f>
        <v>0</v>
      </c>
      <c r="H110" s="162"/>
      <c r="I110" s="535">
        <v>5906</v>
      </c>
      <c r="J110" s="296"/>
      <c r="K110" s="295" t="s">
        <v>1079</v>
      </c>
      <c r="M110" s="133" t="s">
        <v>528</v>
      </c>
      <c r="N110" s="296"/>
      <c r="O110" s="130" t="s">
        <v>1158</v>
      </c>
      <c r="Q110" s="133" t="s">
        <v>200</v>
      </c>
      <c r="R110" s="296"/>
      <c r="S110" s="130"/>
    </row>
    <row r="111" spans="1:20" x14ac:dyDescent="0.25">
      <c r="B111" s="8"/>
      <c r="C111" s="8"/>
      <c r="D111" s="243" t="s">
        <v>1034</v>
      </c>
      <c r="E111" s="233">
        <v>0</v>
      </c>
      <c r="F111" s="233">
        <v>0</v>
      </c>
      <c r="G111" s="233">
        <f>E111-F111</f>
        <v>0</v>
      </c>
      <c r="H111" s="162"/>
      <c r="I111" s="133">
        <v>5492</v>
      </c>
      <c r="J111" s="296"/>
      <c r="K111" s="130" t="s">
        <v>1154</v>
      </c>
      <c r="M111" s="133" t="s">
        <v>498</v>
      </c>
      <c r="N111" s="296"/>
      <c r="O111" s="130" t="s">
        <v>1156</v>
      </c>
      <c r="Q111" s="133" t="s">
        <v>497</v>
      </c>
      <c r="R111" s="296"/>
      <c r="S111" s="130" t="s">
        <v>1155</v>
      </c>
    </row>
    <row r="112" spans="1:20" x14ac:dyDescent="0.25">
      <c r="B112" s="8"/>
      <c r="C112" s="8"/>
      <c r="D112" s="38"/>
      <c r="E112" s="27"/>
      <c r="F112" s="27"/>
      <c r="G112" s="27"/>
      <c r="H112" s="162"/>
    </row>
    <row r="113" spans="1:12" x14ac:dyDescent="0.25">
      <c r="A113" s="2"/>
      <c r="B113"/>
      <c r="C113"/>
      <c r="D113"/>
      <c r="E113"/>
      <c r="F113"/>
      <c r="G113"/>
      <c r="H113" s="20"/>
    </row>
    <row r="114" spans="1:12" x14ac:dyDescent="0.25">
      <c r="A114" s="2">
        <v>16</v>
      </c>
      <c r="B114"/>
      <c r="C114"/>
      <c r="D114" s="38" t="s">
        <v>20</v>
      </c>
      <c r="E114" s="38"/>
      <c r="F114" s="38"/>
      <c r="G114" s="38"/>
      <c r="H114" s="169">
        <v>0</v>
      </c>
      <c r="I114" s="298" t="s">
        <v>191</v>
      </c>
      <c r="J114" s="296"/>
      <c r="K114" s="130" t="s">
        <v>1090</v>
      </c>
    </row>
    <row r="115" spans="1:12" x14ac:dyDescent="0.25">
      <c r="A115" s="2">
        <v>17</v>
      </c>
      <c r="B115"/>
      <c r="C115"/>
      <c r="D115" s="1" t="s">
        <v>26</v>
      </c>
      <c r="E115" s="38"/>
      <c r="F115" s="38"/>
      <c r="G115" s="38"/>
      <c r="H115" s="169">
        <v>0</v>
      </c>
      <c r="I115" s="298" t="s">
        <v>197</v>
      </c>
      <c r="J115" s="296"/>
      <c r="K115" s="130" t="s">
        <v>1092</v>
      </c>
    </row>
    <row r="116" spans="1:12" x14ac:dyDescent="0.25">
      <c r="A116" s="2">
        <v>18</v>
      </c>
      <c r="B116"/>
      <c r="C116"/>
      <c r="D116" s="38" t="s">
        <v>21</v>
      </c>
      <c r="E116" s="38"/>
      <c r="F116" s="38"/>
      <c r="G116" s="38"/>
      <c r="H116" s="169">
        <v>0</v>
      </c>
      <c r="I116" s="298" t="s">
        <v>192</v>
      </c>
      <c r="J116" s="296"/>
      <c r="K116" s="130" t="s">
        <v>1093</v>
      </c>
    </row>
    <row r="117" spans="1:12" x14ac:dyDescent="0.25">
      <c r="A117" s="2">
        <v>19</v>
      </c>
      <c r="B117" s="51"/>
      <c r="C117"/>
      <c r="D117" s="41" t="s">
        <v>22</v>
      </c>
      <c r="E117" s="38"/>
      <c r="F117" s="38"/>
      <c r="G117" s="38"/>
      <c r="H117" s="169">
        <v>0</v>
      </c>
      <c r="I117" s="298" t="s">
        <v>193</v>
      </c>
      <c r="J117" s="296"/>
      <c r="K117" s="504" t="s">
        <v>1094</v>
      </c>
      <c r="L117" s="511"/>
    </row>
    <row r="118" spans="1:12" x14ac:dyDescent="0.25">
      <c r="A118" s="2">
        <v>20</v>
      </c>
      <c r="B118" s="51"/>
      <c r="C118" s="2"/>
      <c r="D118" s="50" t="s">
        <v>23</v>
      </c>
      <c r="E118" s="50"/>
      <c r="F118" s="50"/>
      <c r="G118" s="50"/>
      <c r="H118" s="169">
        <v>0</v>
      </c>
      <c r="I118" s="298" t="s">
        <v>194</v>
      </c>
      <c r="J118" s="296"/>
      <c r="K118" s="130" t="s">
        <v>1095</v>
      </c>
    </row>
    <row r="119" spans="1:12" x14ac:dyDescent="0.25">
      <c r="A119" s="2">
        <v>21</v>
      </c>
      <c r="B119" s="51"/>
      <c r="C119" s="2"/>
      <c r="D119" s="50" t="s">
        <v>24</v>
      </c>
      <c r="E119" s="50"/>
      <c r="F119" s="50"/>
      <c r="G119" s="50"/>
      <c r="H119" s="169">
        <v>0</v>
      </c>
      <c r="I119" s="298" t="s">
        <v>195</v>
      </c>
      <c r="J119" s="296"/>
      <c r="K119" s="130" t="s">
        <v>1096</v>
      </c>
    </row>
    <row r="120" spans="1:12" x14ac:dyDescent="0.25">
      <c r="A120" s="2">
        <v>22</v>
      </c>
      <c r="B120" s="51"/>
      <c r="C120" s="2"/>
      <c r="D120" s="50" t="s">
        <v>25</v>
      </c>
      <c r="E120" s="50"/>
      <c r="F120" s="50"/>
      <c r="G120" s="50"/>
      <c r="H120" s="169">
        <v>0</v>
      </c>
      <c r="I120" s="298" t="s">
        <v>196</v>
      </c>
      <c r="J120" s="296"/>
      <c r="K120" s="130" t="s">
        <v>1097</v>
      </c>
    </row>
    <row r="121" spans="1:12" x14ac:dyDescent="0.25">
      <c r="A121" s="2">
        <v>23</v>
      </c>
      <c r="B121"/>
      <c r="C121"/>
      <c r="D121" s="1" t="s">
        <v>27</v>
      </c>
      <c r="G121" s="1"/>
      <c r="H121" s="169">
        <v>0</v>
      </c>
      <c r="I121" s="298" t="s">
        <v>198</v>
      </c>
      <c r="J121" s="296"/>
      <c r="K121" s="130" t="s">
        <v>1098</v>
      </c>
    </row>
    <row r="122" spans="1:12" x14ac:dyDescent="0.25">
      <c r="A122" s="2"/>
      <c r="B122"/>
      <c r="C122"/>
      <c r="D122"/>
      <c r="E122"/>
      <c r="F122"/>
      <c r="G122"/>
      <c r="H122" s="20"/>
      <c r="I122" s="301"/>
      <c r="L122" s="223"/>
    </row>
    <row r="123" spans="1:12" x14ac:dyDescent="0.25">
      <c r="A123" s="10"/>
      <c r="B123" s="8"/>
      <c r="C123" s="8"/>
      <c r="D123" s="27" t="s">
        <v>28</v>
      </c>
      <c r="E123" s="27"/>
      <c r="F123" s="27"/>
      <c r="G123" s="27"/>
      <c r="H123" s="256">
        <f>SUM(H114:H121)+E110+E111+E104+E105+E106+E107+H80+H76</f>
        <v>0</v>
      </c>
      <c r="I123" s="298">
        <v>5630</v>
      </c>
      <c r="J123" s="296"/>
      <c r="K123" s="130" t="s">
        <v>1099</v>
      </c>
    </row>
    <row r="124" spans="1:12" x14ac:dyDescent="0.25">
      <c r="A124" s="2"/>
      <c r="B124"/>
      <c r="C124"/>
      <c r="D124"/>
      <c r="E124"/>
      <c r="F124"/>
      <c r="G124"/>
      <c r="H124"/>
      <c r="I124" s="301"/>
    </row>
    <row r="125" spans="1:12" x14ac:dyDescent="0.25">
      <c r="A125" s="6">
        <v>24</v>
      </c>
      <c r="B125"/>
      <c r="C125" s="27"/>
      <c r="D125" s="26" t="s">
        <v>128</v>
      </c>
      <c r="E125"/>
      <c r="F125"/>
      <c r="G125"/>
      <c r="H125" s="183">
        <v>0</v>
      </c>
      <c r="I125" s="298">
        <v>5495</v>
      </c>
      <c r="J125" s="296"/>
      <c r="K125" s="130" t="s">
        <v>1157</v>
      </c>
    </row>
    <row r="127" spans="1:12" x14ac:dyDescent="0.25">
      <c r="D127" s="139"/>
    </row>
    <row r="128" spans="1:12" x14ac:dyDescent="0.25">
      <c r="D128" s="727" t="s">
        <v>1882</v>
      </c>
      <c r="E128" s="728"/>
      <c r="F128" s="728"/>
      <c r="G128" s="728"/>
      <c r="H128" s="728"/>
      <c r="I128" s="728"/>
      <c r="J128" s="729"/>
    </row>
    <row r="129" spans="4:10" x14ac:dyDescent="0.25">
      <c r="D129" s="730"/>
      <c r="E129" s="731"/>
      <c r="F129" s="731"/>
      <c r="G129" s="731"/>
      <c r="H129" s="731"/>
      <c r="I129" s="731"/>
      <c r="J129" s="732"/>
    </row>
    <row r="130" spans="4:10" x14ac:dyDescent="0.25">
      <c r="D130" s="730"/>
      <c r="E130" s="731"/>
      <c r="F130" s="731"/>
      <c r="G130" s="731"/>
      <c r="H130" s="731"/>
      <c r="I130" s="731"/>
      <c r="J130" s="732"/>
    </row>
    <row r="131" spans="4:10" x14ac:dyDescent="0.25">
      <c r="D131" s="730"/>
      <c r="E131" s="731"/>
      <c r="F131" s="731"/>
      <c r="G131" s="731"/>
      <c r="H131" s="731"/>
      <c r="I131" s="731"/>
      <c r="J131" s="732"/>
    </row>
    <row r="132" spans="4:10" x14ac:dyDescent="0.25">
      <c r="D132" s="730"/>
      <c r="E132" s="731"/>
      <c r="F132" s="731"/>
      <c r="G132" s="731"/>
      <c r="H132" s="731"/>
      <c r="I132" s="731"/>
      <c r="J132" s="732"/>
    </row>
    <row r="133" spans="4:10" x14ac:dyDescent="0.25">
      <c r="D133" s="730"/>
      <c r="E133" s="731"/>
      <c r="F133" s="731"/>
      <c r="G133" s="731"/>
      <c r="H133" s="731"/>
      <c r="I133" s="731"/>
      <c r="J133" s="732"/>
    </row>
    <row r="134" spans="4:10" x14ac:dyDescent="0.25">
      <c r="D134" s="730"/>
      <c r="E134" s="731"/>
      <c r="F134" s="731"/>
      <c r="G134" s="731"/>
      <c r="H134" s="731"/>
      <c r="I134" s="731"/>
      <c r="J134" s="732"/>
    </row>
    <row r="135" spans="4:10" x14ac:dyDescent="0.25">
      <c r="D135" s="730"/>
      <c r="E135" s="731"/>
      <c r="F135" s="731"/>
      <c r="G135" s="731"/>
      <c r="H135" s="731"/>
      <c r="I135" s="731"/>
      <c r="J135" s="732"/>
    </row>
    <row r="136" spans="4:10" x14ac:dyDescent="0.25">
      <c r="D136" s="730"/>
      <c r="E136" s="731"/>
      <c r="F136" s="731"/>
      <c r="G136" s="731"/>
      <c r="H136" s="731"/>
      <c r="I136" s="731"/>
      <c r="J136" s="732"/>
    </row>
    <row r="137" spans="4:10" x14ac:dyDescent="0.25">
      <c r="D137" s="730"/>
      <c r="E137" s="731"/>
      <c r="F137" s="731"/>
      <c r="G137" s="731"/>
      <c r="H137" s="731"/>
      <c r="I137" s="731"/>
      <c r="J137" s="732"/>
    </row>
    <row r="138" spans="4:10" x14ac:dyDescent="0.25">
      <c r="D138" s="730"/>
      <c r="E138" s="731"/>
      <c r="F138" s="731"/>
      <c r="G138" s="731"/>
      <c r="H138" s="731"/>
      <c r="I138" s="731"/>
      <c r="J138" s="732"/>
    </row>
    <row r="139" spans="4:10" x14ac:dyDescent="0.25">
      <c r="D139" s="733"/>
      <c r="E139" s="734"/>
      <c r="F139" s="734"/>
      <c r="G139" s="734"/>
      <c r="H139" s="734"/>
      <c r="I139" s="734"/>
      <c r="J139" s="735"/>
    </row>
  </sheetData>
  <customSheetViews>
    <customSheetView guid="{C700B33F-FE7F-47BE-B591-1B56FA92E4DE}" scale="90" showPageBreaks="1" printArea="1" hiddenColumns="1">
      <selection activeCell="D6" sqref="D6"/>
      <pageMargins left="0.5" right="0.5" top="1" bottom="0.75" header="0.5" footer="0.5"/>
      <printOptions horizontalCentered="1"/>
      <pageSetup scale="95" orientation="portrait" r:id="rId1"/>
      <headerFooter alignWithMargins="0">
        <oddFooter>&amp;LOMB No. XXXXX
Expires &amp;CNCUA 5310&amp;RPage 1</oddFooter>
      </headerFooter>
    </customSheetView>
    <customSheetView guid="{3213D0AA-C9C8-4AA9-BC36-52AFCF7ADA31}" scale="90" hiddenColumns="1" topLeftCell="A91">
      <selection activeCell="T88" sqref="T88"/>
      <pageMargins left="0.5" right="0.5" top="1" bottom="0.75" header="0.5" footer="0.5"/>
      <printOptions horizontalCentered="1"/>
      <pageSetup scale="95" orientation="portrait" r:id="rId2"/>
      <headerFooter alignWithMargins="0">
        <oddFooter>&amp;LOMB No. XXXXX
Expires &amp;CNCUA 5310&amp;RPage 1</oddFooter>
      </headerFooter>
    </customSheetView>
  </customSheetViews>
  <mergeCells count="52">
    <mergeCell ref="D128:J139"/>
    <mergeCell ref="E23:G23"/>
    <mergeCell ref="A1:G1"/>
    <mergeCell ref="E10:G10"/>
    <mergeCell ref="E11:G11"/>
    <mergeCell ref="E12:G12"/>
    <mergeCell ref="E13:G13"/>
    <mergeCell ref="E14:G14"/>
    <mergeCell ref="E15:G15"/>
    <mergeCell ref="E16:G16"/>
    <mergeCell ref="E20:G20"/>
    <mergeCell ref="E21:G21"/>
    <mergeCell ref="E22:G22"/>
    <mergeCell ref="E24:G24"/>
    <mergeCell ref="E25:G25"/>
    <mergeCell ref="E42:G42"/>
    <mergeCell ref="E43:G43"/>
    <mergeCell ref="E46:G46"/>
    <mergeCell ref="E47:G47"/>
    <mergeCell ref="E48:G48"/>
    <mergeCell ref="E49:G49"/>
    <mergeCell ref="E50:G50"/>
    <mergeCell ref="E60:G60"/>
    <mergeCell ref="E84:G84"/>
    <mergeCell ref="E61:G61"/>
    <mergeCell ref="E62:G62"/>
    <mergeCell ref="E63:G63"/>
    <mergeCell ref="E64:G64"/>
    <mergeCell ref="E65:G65"/>
    <mergeCell ref="E94:G94"/>
    <mergeCell ref="E96:G96"/>
    <mergeCell ref="E97:G97"/>
    <mergeCell ref="E93:G93"/>
    <mergeCell ref="E26:G26"/>
    <mergeCell ref="E27:G27"/>
    <mergeCell ref="E88:G88"/>
    <mergeCell ref="E85:G85"/>
    <mergeCell ref="E86:G86"/>
    <mergeCell ref="E87:G87"/>
    <mergeCell ref="E91:G91"/>
    <mergeCell ref="E92:G92"/>
    <mergeCell ref="E66:G66"/>
    <mergeCell ref="E67:G67"/>
    <mergeCell ref="E68:G68"/>
    <mergeCell ref="E83:G83"/>
    <mergeCell ref="E107:G107"/>
    <mergeCell ref="E98:G98"/>
    <mergeCell ref="E99:G99"/>
    <mergeCell ref="E100:G100"/>
    <mergeCell ref="E104:G104"/>
    <mergeCell ref="E105:G105"/>
    <mergeCell ref="E106:G106"/>
  </mergeCells>
  <printOptions horizontalCentered="1"/>
  <pageMargins left="0.5" right="0.5" top="1" bottom="0.75" header="0.5" footer="0.5"/>
  <pageSetup scale="95" orientation="portrait" r:id="rId3"/>
  <headerFooter alignWithMargins="0">
    <oddFooter>&amp;LOMB No. XXXXX
Expires &amp;CNCUA 5310&amp;RPage 1</oddFooter>
  </headerFooter>
  <drawing r:id="rId4"/>
  <legacyDrawing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92D050"/>
  </sheetPr>
  <dimension ref="A1:H104"/>
  <sheetViews>
    <sheetView zoomScale="90" workbookViewId="0">
      <selection activeCell="I12" sqref="I12"/>
    </sheetView>
  </sheetViews>
  <sheetFormatPr defaultColWidth="8.88671875" defaultRowHeight="13.2" x14ac:dyDescent="0.25"/>
  <cols>
    <col min="1" max="1" width="4" style="19" customWidth="1"/>
    <col min="2" max="2" width="4.33203125" style="20" customWidth="1"/>
    <col min="3" max="3" width="60.109375" style="20" bestFit="1" customWidth="1"/>
    <col min="4" max="4" width="16.6640625" style="20" customWidth="1"/>
    <col min="5" max="5" width="10.5546875" style="21" customWidth="1"/>
    <col min="6" max="6" width="10.6640625" style="21" hidden="1" customWidth="1"/>
    <col min="7" max="7" width="19" style="177" hidden="1" customWidth="1"/>
    <col min="8" max="16384" width="8.88671875" style="20"/>
  </cols>
  <sheetData>
    <row r="1" spans="1:8" s="34" customFormat="1" ht="15.6" x14ac:dyDescent="0.3">
      <c r="A1" s="737" t="s">
        <v>1318</v>
      </c>
      <c r="B1" s="738"/>
      <c r="C1" s="738"/>
      <c r="D1" s="738"/>
      <c r="E1" s="738"/>
      <c r="F1" s="738"/>
      <c r="G1" s="304"/>
    </row>
    <row r="2" spans="1:8" s="27" customFormat="1" x14ac:dyDescent="0.25">
      <c r="A2" s="32" t="s">
        <v>203</v>
      </c>
      <c r="D2" s="27" t="s">
        <v>206</v>
      </c>
      <c r="F2" s="79"/>
      <c r="G2" s="208"/>
    </row>
    <row r="3" spans="1:8" s="1" customFormat="1" x14ac:dyDescent="0.25">
      <c r="A3" s="32" t="s">
        <v>205</v>
      </c>
      <c r="G3" s="302"/>
    </row>
    <row r="4" spans="1:8" x14ac:dyDescent="0.25">
      <c r="H4" s="512" t="s">
        <v>1316</v>
      </c>
    </row>
    <row r="5" spans="1:8" s="266" customFormat="1" x14ac:dyDescent="0.25">
      <c r="A5" s="270" t="s">
        <v>1038</v>
      </c>
      <c r="B5" s="56"/>
      <c r="C5" s="28"/>
      <c r="D5" s="83" t="s">
        <v>0</v>
      </c>
      <c r="E5" s="153" t="s">
        <v>1035</v>
      </c>
      <c r="F5" s="153" t="s">
        <v>1036</v>
      </c>
      <c r="G5" s="303" t="s">
        <v>1037</v>
      </c>
    </row>
    <row r="6" spans="1:8" s="267" customFormat="1" x14ac:dyDescent="0.25">
      <c r="A6" s="19"/>
      <c r="B6" s="20"/>
      <c r="C6" s="29"/>
      <c r="D6" s="20"/>
      <c r="E6" s="268"/>
      <c r="F6" s="268"/>
      <c r="G6" s="305"/>
    </row>
    <row r="7" spans="1:8" s="267" customFormat="1" x14ac:dyDescent="0.25">
      <c r="A7" s="30">
        <v>1</v>
      </c>
      <c r="B7" s="29"/>
      <c r="C7" s="29" t="s">
        <v>29</v>
      </c>
      <c r="D7" s="253">
        <f>SUM(D9:D23)</f>
        <v>0</v>
      </c>
      <c r="E7" s="86">
        <v>5300</v>
      </c>
      <c r="F7" s="309"/>
      <c r="G7" s="306" t="s">
        <v>1161</v>
      </c>
    </row>
    <row r="8" spans="1:8" s="267" customFormat="1" x14ac:dyDescent="0.25">
      <c r="A8" s="30"/>
      <c r="B8" s="29"/>
      <c r="C8" s="241" t="s">
        <v>980</v>
      </c>
      <c r="D8" s="169"/>
      <c r="E8" s="92"/>
      <c r="F8" s="309"/>
      <c r="G8" s="306"/>
    </row>
    <row r="9" spans="1:8" s="267" customFormat="1" ht="12.75" customHeight="1" x14ac:dyDescent="0.25">
      <c r="A9" s="30"/>
      <c r="B9" s="272" t="s">
        <v>1</v>
      </c>
      <c r="C9" s="273" t="s">
        <v>504</v>
      </c>
      <c r="D9" s="169">
        <v>0</v>
      </c>
      <c r="E9" s="86">
        <v>5301</v>
      </c>
      <c r="F9" s="309"/>
      <c r="G9" s="306" t="s">
        <v>1162</v>
      </c>
    </row>
    <row r="10" spans="1:8" s="267" customFormat="1" x14ac:dyDescent="0.25">
      <c r="A10" s="30"/>
      <c r="B10" s="272" t="s">
        <v>2</v>
      </c>
      <c r="C10" s="273" t="s">
        <v>129</v>
      </c>
      <c r="D10" s="169">
        <v>0</v>
      </c>
      <c r="E10" s="86">
        <v>5302</v>
      </c>
      <c r="F10" s="309"/>
      <c r="G10" s="306" t="s">
        <v>1163</v>
      </c>
    </row>
    <row r="11" spans="1:8" s="267" customFormat="1" x14ac:dyDescent="0.25">
      <c r="A11" s="30"/>
      <c r="B11" s="272" t="s">
        <v>974</v>
      </c>
      <c r="C11" s="273" t="s">
        <v>1039</v>
      </c>
      <c r="D11" s="169">
        <v>0</v>
      </c>
      <c r="E11" s="536">
        <v>5930</v>
      </c>
      <c r="F11" s="309"/>
      <c r="G11" s="307" t="s">
        <v>1079</v>
      </c>
      <c r="H11" s="223" t="s">
        <v>1361</v>
      </c>
    </row>
    <row r="12" spans="1:8" s="266" customFormat="1" x14ac:dyDescent="0.25">
      <c r="A12" s="30"/>
      <c r="B12" s="272" t="s">
        <v>975</v>
      </c>
      <c r="C12" s="273" t="s">
        <v>1040</v>
      </c>
      <c r="D12" s="169">
        <v>0</v>
      </c>
      <c r="E12" s="86">
        <v>5306</v>
      </c>
      <c r="F12" s="309"/>
      <c r="G12" s="306" t="s">
        <v>1164</v>
      </c>
    </row>
    <row r="13" spans="1:8" s="166" customFormat="1" x14ac:dyDescent="0.25">
      <c r="A13" s="30"/>
      <c r="B13" s="272" t="s">
        <v>976</v>
      </c>
      <c r="C13" s="273" t="s">
        <v>1041</v>
      </c>
      <c r="D13" s="169">
        <v>0</v>
      </c>
      <c r="E13" s="138">
        <v>5307</v>
      </c>
      <c r="F13" s="310"/>
      <c r="G13" s="306" t="s">
        <v>1165</v>
      </c>
      <c r="H13" s="226"/>
    </row>
    <row r="14" spans="1:8" s="166" customFormat="1" x14ac:dyDescent="0.25">
      <c r="A14" s="30"/>
      <c r="B14" s="272" t="s">
        <v>977</v>
      </c>
      <c r="C14" s="274" t="s">
        <v>130</v>
      </c>
      <c r="D14" s="169">
        <v>0</v>
      </c>
      <c r="E14" s="138">
        <v>5309</v>
      </c>
      <c r="F14" s="310"/>
      <c r="G14" s="306" t="s">
        <v>1166</v>
      </c>
    </row>
    <row r="15" spans="1:8" s="266" customFormat="1" ht="26.4" x14ac:dyDescent="0.25">
      <c r="A15" s="30"/>
      <c r="B15" s="272" t="s">
        <v>1042</v>
      </c>
      <c r="C15" s="274" t="s">
        <v>1043</v>
      </c>
      <c r="D15" s="169">
        <v>0</v>
      </c>
      <c r="E15" s="92">
        <v>5310</v>
      </c>
      <c r="F15" s="309"/>
      <c r="G15" s="306" t="s">
        <v>1167</v>
      </c>
    </row>
    <row r="16" spans="1:8" s="266" customFormat="1" x14ac:dyDescent="0.25">
      <c r="A16" s="30"/>
      <c r="B16" s="272" t="s">
        <v>1044</v>
      </c>
      <c r="C16" s="273" t="s">
        <v>131</v>
      </c>
      <c r="D16" s="169">
        <v>0</v>
      </c>
      <c r="E16" s="86">
        <v>5311</v>
      </c>
      <c r="F16" s="309"/>
      <c r="G16" s="306" t="s">
        <v>1168</v>
      </c>
    </row>
    <row r="17" spans="1:7" s="267" customFormat="1" x14ac:dyDescent="0.25">
      <c r="A17" s="30"/>
      <c r="B17" s="272" t="s">
        <v>1045</v>
      </c>
      <c r="C17" s="273" t="s">
        <v>132</v>
      </c>
      <c r="D17" s="169">
        <v>0</v>
      </c>
      <c r="E17" s="92">
        <v>5312</v>
      </c>
      <c r="F17" s="309"/>
      <c r="G17" s="306" t="s">
        <v>1169</v>
      </c>
    </row>
    <row r="18" spans="1:7" s="267" customFormat="1" x14ac:dyDescent="0.25">
      <c r="A18" s="30"/>
      <c r="B18" s="272" t="s">
        <v>1046</v>
      </c>
      <c r="C18" s="275" t="s">
        <v>98</v>
      </c>
      <c r="D18" s="169">
        <v>0</v>
      </c>
      <c r="E18" s="86">
        <v>5313</v>
      </c>
      <c r="F18" s="309"/>
      <c r="G18" s="306" t="s">
        <v>1170</v>
      </c>
    </row>
    <row r="19" spans="1:7" s="267" customFormat="1" x14ac:dyDescent="0.25">
      <c r="A19" s="30"/>
      <c r="B19" s="272" t="s">
        <v>1047</v>
      </c>
      <c r="C19" s="273" t="s">
        <v>109</v>
      </c>
      <c r="D19" s="169">
        <v>0</v>
      </c>
      <c r="E19" s="86">
        <v>5314</v>
      </c>
      <c r="F19" s="309"/>
      <c r="G19" s="306" t="s">
        <v>1171</v>
      </c>
    </row>
    <row r="20" spans="1:7" s="267" customFormat="1" x14ac:dyDescent="0.25">
      <c r="A20" s="30"/>
      <c r="B20" s="272" t="s">
        <v>1048</v>
      </c>
      <c r="C20" s="273" t="s">
        <v>133</v>
      </c>
      <c r="D20" s="169">
        <v>0</v>
      </c>
      <c r="E20" s="86">
        <v>5315</v>
      </c>
      <c r="F20" s="309"/>
      <c r="G20" s="306" t="s">
        <v>1172</v>
      </c>
    </row>
    <row r="21" spans="1:7" s="267" customFormat="1" x14ac:dyDescent="0.25">
      <c r="A21" s="30"/>
      <c r="B21" s="272" t="s">
        <v>1049</v>
      </c>
      <c r="C21" s="273" t="s">
        <v>112</v>
      </c>
      <c r="D21" s="169">
        <v>0</v>
      </c>
      <c r="E21" s="85">
        <v>5316</v>
      </c>
      <c r="F21" s="311"/>
      <c r="G21" s="306" t="s">
        <v>1173</v>
      </c>
    </row>
    <row r="22" spans="1:7" s="267" customFormat="1" ht="26.4" x14ac:dyDescent="0.25">
      <c r="A22" s="30"/>
      <c r="B22" s="272" t="s">
        <v>1050</v>
      </c>
      <c r="C22" s="273" t="s">
        <v>503</v>
      </c>
      <c r="D22" s="169">
        <v>0</v>
      </c>
      <c r="E22" s="86">
        <v>5317</v>
      </c>
      <c r="F22" s="309"/>
      <c r="G22" s="306" t="s">
        <v>1174</v>
      </c>
    </row>
    <row r="23" spans="1:7" s="267" customFormat="1" x14ac:dyDescent="0.25">
      <c r="A23" s="30"/>
      <c r="B23" s="272" t="s">
        <v>1051</v>
      </c>
      <c r="C23" s="272" t="s">
        <v>113</v>
      </c>
      <c r="D23" s="169">
        <v>0</v>
      </c>
      <c r="E23" s="92">
        <v>5318</v>
      </c>
      <c r="F23" s="309"/>
      <c r="G23" s="306" t="s">
        <v>1175</v>
      </c>
    </row>
    <row r="24" spans="1:7" s="267" customFormat="1" x14ac:dyDescent="0.25">
      <c r="A24" s="31"/>
      <c r="B24" s="16"/>
      <c r="C24" s="430"/>
      <c r="D24" s="242"/>
      <c r="E24" s="264"/>
      <c r="F24" s="269"/>
      <c r="G24" s="429"/>
    </row>
    <row r="25" spans="1:7" s="267" customFormat="1" x14ac:dyDescent="0.25">
      <c r="A25" s="30">
        <v>2</v>
      </c>
      <c r="B25" s="29"/>
      <c r="C25" s="29" t="s">
        <v>1269</v>
      </c>
      <c r="D25" s="81">
        <v>0</v>
      </c>
      <c r="E25" s="92">
        <v>5100</v>
      </c>
      <c r="F25" s="309"/>
      <c r="G25" s="306" t="s">
        <v>1176</v>
      </c>
    </row>
    <row r="26" spans="1:7" s="267" customFormat="1" x14ac:dyDescent="0.25">
      <c r="A26" s="30">
        <v>3</v>
      </c>
      <c r="B26" s="53"/>
      <c r="C26" s="52" t="s">
        <v>30</v>
      </c>
      <c r="D26" s="169">
        <f>'[4]Delete IS2-4 ASSTD SCHD'!C38</f>
        <v>0</v>
      </c>
      <c r="E26" s="86">
        <v>5319</v>
      </c>
      <c r="F26" s="309"/>
      <c r="G26" s="306" t="s">
        <v>1177</v>
      </c>
    </row>
    <row r="27" spans="1:7" s="267" customFormat="1" x14ac:dyDescent="0.25">
      <c r="A27" s="30"/>
      <c r="B27" s="20"/>
      <c r="C27" s="27" t="s">
        <v>31</v>
      </c>
      <c r="D27" s="283">
        <f>D25+D26+D7</f>
        <v>0</v>
      </c>
      <c r="E27" s="92">
        <v>5105</v>
      </c>
      <c r="F27" s="309"/>
      <c r="G27" s="306" t="s">
        <v>1178</v>
      </c>
    </row>
    <row r="28" spans="1:7" s="267" customFormat="1" x14ac:dyDescent="0.25">
      <c r="A28" s="30"/>
      <c r="B28" s="20"/>
      <c r="C28" s="27"/>
      <c r="D28" s="276"/>
      <c r="E28" s="264"/>
      <c r="F28" s="269"/>
      <c r="G28" s="305"/>
    </row>
    <row r="29" spans="1:7" s="267" customFormat="1" x14ac:dyDescent="0.25">
      <c r="A29" s="33" t="s">
        <v>32</v>
      </c>
      <c r="B29" s="20"/>
      <c r="C29" s="29"/>
      <c r="D29" s="23"/>
      <c r="E29" s="264"/>
      <c r="F29" s="269"/>
      <c r="G29" s="305"/>
    </row>
    <row r="30" spans="1:7" s="267" customFormat="1" x14ac:dyDescent="0.25">
      <c r="A30" s="31">
        <v>2</v>
      </c>
      <c r="B30" s="16"/>
      <c r="C30" s="29" t="s">
        <v>32</v>
      </c>
      <c r="D30" s="253">
        <f>SUM(D32:D34)</f>
        <v>0</v>
      </c>
      <c r="E30" s="86">
        <v>5323</v>
      </c>
      <c r="F30" s="309"/>
      <c r="G30" s="306" t="s">
        <v>1179</v>
      </c>
    </row>
    <row r="31" spans="1:7" s="267" customFormat="1" x14ac:dyDescent="0.25">
      <c r="A31" s="31"/>
      <c r="B31" s="16"/>
      <c r="C31" s="241" t="s">
        <v>980</v>
      </c>
      <c r="D31" s="271"/>
      <c r="E31" s="264"/>
      <c r="F31" s="269"/>
      <c r="G31" s="305"/>
    </row>
    <row r="32" spans="1:7" s="267" customFormat="1" x14ac:dyDescent="0.25">
      <c r="A32" s="31"/>
      <c r="B32" s="277" t="s">
        <v>972</v>
      </c>
      <c r="C32" s="278" t="s">
        <v>134</v>
      </c>
      <c r="D32" s="284">
        <v>0</v>
      </c>
      <c r="E32" s="86" t="s">
        <v>506</v>
      </c>
      <c r="F32" s="309"/>
      <c r="G32" s="306" t="s">
        <v>1190</v>
      </c>
    </row>
    <row r="33" spans="1:8" s="267" customFormat="1" x14ac:dyDescent="0.25">
      <c r="A33" s="31"/>
      <c r="B33" s="277" t="s">
        <v>973</v>
      </c>
      <c r="C33" s="278" t="s">
        <v>135</v>
      </c>
      <c r="D33" s="284">
        <v>0</v>
      </c>
      <c r="E33" s="86" t="s">
        <v>507</v>
      </c>
      <c r="F33" s="309"/>
      <c r="G33" s="306" t="s">
        <v>1189</v>
      </c>
    </row>
    <row r="34" spans="1:8" s="267" customFormat="1" x14ac:dyDescent="0.25">
      <c r="A34" s="31"/>
      <c r="B34" s="277" t="s">
        <v>974</v>
      </c>
      <c r="C34" s="279" t="s">
        <v>1268</v>
      </c>
      <c r="D34" s="285">
        <f>D21</f>
        <v>0</v>
      </c>
      <c r="E34" s="86" t="s">
        <v>505</v>
      </c>
      <c r="F34" s="309"/>
      <c r="G34" s="306" t="s">
        <v>1188</v>
      </c>
    </row>
    <row r="35" spans="1:8" s="267" customFormat="1" x14ac:dyDescent="0.25">
      <c r="A35" s="31"/>
      <c r="B35" s="16"/>
      <c r="C35"/>
      <c r="D35"/>
      <c r="E35" s="264"/>
      <c r="F35" s="269"/>
      <c r="G35" s="305"/>
    </row>
    <row r="36" spans="1:8" s="267" customFormat="1" x14ac:dyDescent="0.25">
      <c r="A36"/>
      <c r="B36"/>
      <c r="C36" s="27" t="s">
        <v>33</v>
      </c>
      <c r="D36" s="286">
        <f>D27-D30</f>
        <v>0</v>
      </c>
      <c r="E36" s="86">
        <v>5111</v>
      </c>
      <c r="F36" s="309"/>
      <c r="G36" s="306" t="s">
        <v>1187</v>
      </c>
    </row>
    <row r="37" spans="1:8" s="267" customFormat="1" x14ac:dyDescent="0.25">
      <c r="A37"/>
      <c r="B37"/>
      <c r="C37" s="27"/>
      <c r="D37" s="280"/>
      <c r="E37" s="264"/>
      <c r="F37" s="269"/>
      <c r="G37" s="305"/>
    </row>
    <row r="38" spans="1:8" s="267" customFormat="1" x14ac:dyDescent="0.25">
      <c r="A38" s="27" t="s">
        <v>1052</v>
      </c>
      <c r="B38"/>
      <c r="C38"/>
      <c r="D38"/>
      <c r="E38" s="264"/>
      <c r="F38" s="269"/>
      <c r="G38" s="305"/>
    </row>
    <row r="39" spans="1:8" s="267" customFormat="1" x14ac:dyDescent="0.25">
      <c r="A39" s="31">
        <v>3</v>
      </c>
      <c r="B39" s="277" t="s">
        <v>1</v>
      </c>
      <c r="C39" s="277" t="s">
        <v>34</v>
      </c>
      <c r="D39" s="284">
        <v>0</v>
      </c>
      <c r="E39" s="86">
        <v>5110</v>
      </c>
      <c r="F39" s="309"/>
      <c r="G39" s="306" t="s">
        <v>1182</v>
      </c>
      <c r="H39" s="312"/>
    </row>
    <row r="40" spans="1:8" s="267" customFormat="1" x14ac:dyDescent="0.25">
      <c r="A40" s="31"/>
      <c r="B40" s="277" t="s">
        <v>2</v>
      </c>
      <c r="C40" s="277" t="s">
        <v>35</v>
      </c>
      <c r="D40" s="284">
        <v>0</v>
      </c>
      <c r="E40" s="86">
        <v>5120</v>
      </c>
      <c r="F40" s="309"/>
      <c r="G40" s="306" t="s">
        <v>1183</v>
      </c>
    </row>
    <row r="41" spans="1:8" s="267" customFormat="1" x14ac:dyDescent="0.25">
      <c r="A41" s="30"/>
      <c r="B41" s="272" t="s">
        <v>3</v>
      </c>
      <c r="C41" s="277" t="s">
        <v>1863</v>
      </c>
      <c r="D41" s="285">
        <v>0</v>
      </c>
      <c r="E41" s="92">
        <v>5320</v>
      </c>
      <c r="F41" s="309"/>
      <c r="G41" s="306" t="s">
        <v>1184</v>
      </c>
    </row>
    <row r="42" spans="1:8" s="267" customFormat="1" x14ac:dyDescent="0.25">
      <c r="A42" s="43"/>
      <c r="B42" s="272" t="s">
        <v>4</v>
      </c>
      <c r="C42" s="272" t="s">
        <v>1859</v>
      </c>
      <c r="D42" s="287">
        <v>0</v>
      </c>
      <c r="E42" s="86">
        <v>5130</v>
      </c>
      <c r="F42" s="309"/>
      <c r="G42" s="306" t="s">
        <v>1185</v>
      </c>
    </row>
    <row r="43" spans="1:8" s="267" customFormat="1" x14ac:dyDescent="0.25">
      <c r="A43" s="43"/>
      <c r="B43" s="272" t="s">
        <v>5</v>
      </c>
      <c r="C43" s="272" t="s">
        <v>1860</v>
      </c>
      <c r="D43" s="284">
        <v>0</v>
      </c>
      <c r="E43" s="86">
        <v>5140</v>
      </c>
      <c r="F43" s="309"/>
      <c r="G43" s="306" t="s">
        <v>1186</v>
      </c>
    </row>
    <row r="44" spans="1:8" s="267" customFormat="1" x14ac:dyDescent="0.25">
      <c r="A44" s="43"/>
      <c r="B44" s="272" t="s">
        <v>6</v>
      </c>
      <c r="C44" s="272" t="s">
        <v>36</v>
      </c>
      <c r="D44" s="284">
        <v>0</v>
      </c>
      <c r="E44" s="86">
        <v>5160</v>
      </c>
      <c r="F44" s="309"/>
      <c r="G44" s="306" t="s">
        <v>1181</v>
      </c>
      <c r="H44" s="312"/>
    </row>
    <row r="45" spans="1:8" s="267" customFormat="1" x14ac:dyDescent="0.25">
      <c r="A45" s="43"/>
      <c r="B45" s="272" t="s">
        <v>7</v>
      </c>
      <c r="C45" s="281" t="s">
        <v>1866</v>
      </c>
      <c r="D45" s="586">
        <f>D46-D47</f>
        <v>0</v>
      </c>
      <c r="E45" s="92">
        <v>5321</v>
      </c>
      <c r="F45" s="309"/>
      <c r="G45" s="308">
        <v>5321</v>
      </c>
    </row>
    <row r="46" spans="1:8" s="267" customFormat="1" x14ac:dyDescent="0.25">
      <c r="A46" s="43"/>
      <c r="B46" s="272" t="s">
        <v>1864</v>
      </c>
      <c r="C46" s="247" t="s">
        <v>1867</v>
      </c>
      <c r="D46" s="284"/>
      <c r="E46" s="92" t="s">
        <v>1868</v>
      </c>
      <c r="F46" s="309"/>
      <c r="G46" s="308"/>
    </row>
    <row r="47" spans="1:8" s="267" customFormat="1" x14ac:dyDescent="0.25">
      <c r="A47" s="43"/>
      <c r="B47" s="272" t="s">
        <v>1865</v>
      </c>
      <c r="C47" s="247" t="s">
        <v>1870</v>
      </c>
      <c r="D47" s="284"/>
      <c r="E47" s="92" t="s">
        <v>1869</v>
      </c>
      <c r="F47" s="309"/>
      <c r="G47" s="308"/>
    </row>
    <row r="48" spans="1:8" s="267" customFormat="1" x14ac:dyDescent="0.25">
      <c r="A48" s="43"/>
      <c r="B48" s="272" t="s">
        <v>8</v>
      </c>
      <c r="C48" s="272" t="s">
        <v>1160</v>
      </c>
      <c r="D48" s="289">
        <v>0</v>
      </c>
      <c r="E48" s="86">
        <v>5150</v>
      </c>
      <c r="F48" s="309"/>
      <c r="G48" s="306" t="s">
        <v>1180</v>
      </c>
    </row>
    <row r="49" spans="1:7" s="267" customFormat="1" x14ac:dyDescent="0.25">
      <c r="A49" s="43"/>
      <c r="B49" s="20"/>
      <c r="C49" s="28"/>
      <c r="D49" s="276"/>
      <c r="E49" s="265"/>
      <c r="F49" s="269"/>
      <c r="G49" s="305"/>
    </row>
    <row r="50" spans="1:7" s="267" customFormat="1" x14ac:dyDescent="0.25">
      <c r="A50" s="282" t="s">
        <v>1053</v>
      </c>
      <c r="B50" s="20"/>
      <c r="C50" s="28"/>
      <c r="D50" s="276"/>
      <c r="E50" s="264"/>
      <c r="F50" s="269"/>
      <c r="G50" s="305"/>
    </row>
    <row r="51" spans="1:7" s="267" customFormat="1" x14ac:dyDescent="0.25">
      <c r="A51" s="43"/>
      <c r="B51" s="20"/>
      <c r="C51" s="29"/>
      <c r="D51" s="49"/>
      <c r="E51" s="264"/>
      <c r="F51" s="269"/>
      <c r="G51" s="305"/>
    </row>
    <row r="52" spans="1:7" s="267" customFormat="1" x14ac:dyDescent="0.25">
      <c r="A52" s="30">
        <v>4</v>
      </c>
      <c r="B52" s="28"/>
      <c r="C52" s="29" t="s">
        <v>37</v>
      </c>
      <c r="D52" s="253">
        <f>D54+D60+D80</f>
        <v>0</v>
      </c>
      <c r="E52" s="86">
        <v>5331</v>
      </c>
      <c r="F52" s="309"/>
      <c r="G52" s="306" t="s">
        <v>1191</v>
      </c>
    </row>
    <row r="53" spans="1:7" s="267" customFormat="1" x14ac:dyDescent="0.25">
      <c r="A53" s="30"/>
      <c r="B53" s="28"/>
      <c r="C53" s="241" t="s">
        <v>980</v>
      </c>
      <c r="D53" s="271"/>
      <c r="E53" s="265"/>
      <c r="F53" s="269"/>
      <c r="G53" s="305"/>
    </row>
    <row r="54" spans="1:7" s="267" customFormat="1" x14ac:dyDescent="0.25">
      <c r="A54" s="30"/>
      <c r="B54" s="28"/>
      <c r="C54" s="26" t="s">
        <v>1054</v>
      </c>
      <c r="D54" s="288">
        <v>0</v>
      </c>
      <c r="E54" s="86">
        <v>5324</v>
      </c>
      <c r="F54" s="309"/>
      <c r="G54" s="306" t="s">
        <v>1192</v>
      </c>
    </row>
    <row r="55" spans="1:7" s="267" customFormat="1" x14ac:dyDescent="0.25">
      <c r="A55" s="30"/>
      <c r="B55" s="28"/>
      <c r="C55" s="241" t="s">
        <v>980</v>
      </c>
      <c r="D55" s="169"/>
      <c r="E55" s="86"/>
      <c r="F55" s="309"/>
      <c r="G55" s="306"/>
    </row>
    <row r="56" spans="1:7" s="267" customFormat="1" x14ac:dyDescent="0.25">
      <c r="A56" s="30"/>
      <c r="B56" s="272" t="s">
        <v>972</v>
      </c>
      <c r="C56" s="278" t="s">
        <v>136</v>
      </c>
      <c r="D56" s="285">
        <v>0</v>
      </c>
      <c r="E56" s="86" t="s">
        <v>508</v>
      </c>
      <c r="F56" s="309"/>
      <c r="G56" s="306" t="s">
        <v>1193</v>
      </c>
    </row>
    <row r="57" spans="1:7" s="267" customFormat="1" x14ac:dyDescent="0.25">
      <c r="A57" s="30"/>
      <c r="B57" s="272" t="s">
        <v>973</v>
      </c>
      <c r="C57" s="278" t="s">
        <v>137</v>
      </c>
      <c r="D57" s="285">
        <v>0</v>
      </c>
      <c r="E57" s="86" t="s">
        <v>509</v>
      </c>
      <c r="F57" s="309"/>
      <c r="G57" s="306" t="s">
        <v>1194</v>
      </c>
    </row>
    <row r="58" spans="1:7" s="267" customFormat="1" x14ac:dyDescent="0.25">
      <c r="A58" s="30"/>
      <c r="B58" s="272" t="s">
        <v>974</v>
      </c>
      <c r="C58" s="278" t="s">
        <v>66</v>
      </c>
      <c r="D58" s="285">
        <v>0</v>
      </c>
      <c r="E58" s="86" t="s">
        <v>510</v>
      </c>
      <c r="F58" s="309"/>
      <c r="G58" s="306" t="s">
        <v>1195</v>
      </c>
    </row>
    <row r="59" spans="1:7" s="267" customFormat="1" x14ac:dyDescent="0.25">
      <c r="A59" s="30"/>
      <c r="B59" s="29"/>
      <c r="C59" s="46"/>
      <c r="D59" s="271"/>
      <c r="E59" s="264"/>
      <c r="F59" s="269"/>
      <c r="G59" s="305"/>
    </row>
    <row r="60" spans="1:7" s="267" customFormat="1" x14ac:dyDescent="0.25">
      <c r="A60" s="30"/>
      <c r="B60" s="29"/>
      <c r="C60" s="46" t="s">
        <v>1055</v>
      </c>
      <c r="D60" s="517">
        <v>0</v>
      </c>
      <c r="E60" s="86">
        <v>5328</v>
      </c>
      <c r="F60" s="309"/>
      <c r="G60" s="306" t="s">
        <v>1196</v>
      </c>
    </row>
    <row r="61" spans="1:7" s="267" customFormat="1" x14ac:dyDescent="0.25">
      <c r="A61" s="30"/>
      <c r="B61" s="29"/>
      <c r="C61" s="241" t="s">
        <v>980</v>
      </c>
      <c r="D61" s="271"/>
      <c r="E61" s="264"/>
      <c r="F61" s="269"/>
      <c r="G61" s="305"/>
    </row>
    <row r="62" spans="1:7" s="267" customFormat="1" x14ac:dyDescent="0.25">
      <c r="A62" s="30"/>
      <c r="B62" s="272" t="s">
        <v>975</v>
      </c>
      <c r="C62" s="278" t="s">
        <v>148</v>
      </c>
      <c r="D62" s="285">
        <f>SUM(D80:D80)</f>
        <v>0</v>
      </c>
      <c r="E62" s="86" t="s">
        <v>523</v>
      </c>
      <c r="F62" s="309"/>
      <c r="G62" s="306" t="s">
        <v>1197</v>
      </c>
    </row>
    <row r="63" spans="1:7" s="267" customFormat="1" x14ac:dyDescent="0.25">
      <c r="A63" s="30"/>
      <c r="B63" s="272" t="s">
        <v>976</v>
      </c>
      <c r="C63" s="278" t="s">
        <v>1056</v>
      </c>
      <c r="D63" s="285">
        <v>0</v>
      </c>
      <c r="E63" s="86" t="s">
        <v>519</v>
      </c>
      <c r="F63" s="309"/>
      <c r="G63" s="306" t="s">
        <v>1198</v>
      </c>
    </row>
    <row r="64" spans="1:7" s="267" customFormat="1" x14ac:dyDescent="0.25">
      <c r="A64" s="30"/>
      <c r="B64" s="272" t="s">
        <v>977</v>
      </c>
      <c r="C64" s="278" t="s">
        <v>149</v>
      </c>
      <c r="D64" s="285">
        <v>0</v>
      </c>
      <c r="E64" s="86" t="s">
        <v>524</v>
      </c>
      <c r="F64" s="309"/>
      <c r="G64" s="306" t="s">
        <v>1199</v>
      </c>
    </row>
    <row r="65" spans="1:8" s="267" customFormat="1" x14ac:dyDescent="0.25">
      <c r="A65" s="30"/>
      <c r="B65" s="272" t="s">
        <v>1042</v>
      </c>
      <c r="C65" s="278" t="s">
        <v>1057</v>
      </c>
      <c r="D65" s="285">
        <v>0</v>
      </c>
      <c r="E65" s="536">
        <v>5931</v>
      </c>
      <c r="F65" s="309"/>
      <c r="G65" s="307" t="s">
        <v>1079</v>
      </c>
      <c r="H65" s="223" t="s">
        <v>1361</v>
      </c>
    </row>
    <row r="66" spans="1:8" s="267" customFormat="1" x14ac:dyDescent="0.25">
      <c r="A66" s="30"/>
      <c r="B66" s="272" t="s">
        <v>1044</v>
      </c>
      <c r="C66" s="278" t="s">
        <v>145</v>
      </c>
      <c r="D66" s="285">
        <v>0</v>
      </c>
      <c r="E66" s="86" t="s">
        <v>520</v>
      </c>
      <c r="F66" s="309"/>
      <c r="G66" s="120" t="s">
        <v>1222</v>
      </c>
    </row>
    <row r="67" spans="1:8" s="267" customFormat="1" x14ac:dyDescent="0.25">
      <c r="A67" s="30"/>
      <c r="B67" s="272" t="s">
        <v>1045</v>
      </c>
      <c r="C67" s="278" t="s">
        <v>146</v>
      </c>
      <c r="D67" s="285">
        <v>0</v>
      </c>
      <c r="E67" s="86" t="s">
        <v>521</v>
      </c>
      <c r="F67" s="309"/>
      <c r="G67" s="306" t="s">
        <v>1200</v>
      </c>
    </row>
    <row r="68" spans="1:8" s="267" customFormat="1" x14ac:dyDescent="0.25">
      <c r="A68" s="30"/>
      <c r="B68" s="272" t="s">
        <v>1046</v>
      </c>
      <c r="C68" s="278" t="s">
        <v>147</v>
      </c>
      <c r="D68" s="285">
        <v>0</v>
      </c>
      <c r="E68" s="86" t="s">
        <v>522</v>
      </c>
      <c r="F68" s="309"/>
      <c r="G68" s="306" t="s">
        <v>1201</v>
      </c>
    </row>
    <row r="69" spans="1:8" s="267" customFormat="1" x14ac:dyDescent="0.25">
      <c r="A69" s="30"/>
      <c r="B69" s="272" t="s">
        <v>1047</v>
      </c>
      <c r="C69" s="278" t="s">
        <v>1058</v>
      </c>
      <c r="D69" s="285">
        <v>0</v>
      </c>
      <c r="E69" s="536">
        <v>5932</v>
      </c>
      <c r="F69" s="309"/>
      <c r="G69" s="308" t="s">
        <v>1079</v>
      </c>
      <c r="H69" s="223" t="s">
        <v>1361</v>
      </c>
    </row>
    <row r="70" spans="1:8" s="267" customFormat="1" x14ac:dyDescent="0.25">
      <c r="A70" s="30"/>
      <c r="B70" s="272" t="s">
        <v>1048</v>
      </c>
      <c r="C70" s="278" t="s">
        <v>143</v>
      </c>
      <c r="D70" s="285">
        <v>0</v>
      </c>
      <c r="E70" s="86" t="s">
        <v>517</v>
      </c>
      <c r="F70" s="309"/>
      <c r="G70" s="306" t="s">
        <v>1202</v>
      </c>
    </row>
    <row r="71" spans="1:8" s="267" customFormat="1" x14ac:dyDescent="0.25">
      <c r="A71" s="30"/>
      <c r="B71" s="272" t="s">
        <v>1049</v>
      </c>
      <c r="C71" s="278" t="s">
        <v>142</v>
      </c>
      <c r="D71" s="285">
        <v>0</v>
      </c>
      <c r="E71" s="86" t="s">
        <v>516</v>
      </c>
      <c r="F71" s="309"/>
      <c r="G71" s="306" t="s">
        <v>1203</v>
      </c>
    </row>
    <row r="72" spans="1:8" s="267" customFormat="1" x14ac:dyDescent="0.25">
      <c r="A72" s="30"/>
      <c r="B72" s="272" t="s">
        <v>1050</v>
      </c>
      <c r="C72" s="278" t="s">
        <v>144</v>
      </c>
      <c r="D72" s="285">
        <v>0</v>
      </c>
      <c r="E72" s="86" t="s">
        <v>518</v>
      </c>
      <c r="F72" s="309"/>
      <c r="G72" s="306" t="s">
        <v>1204</v>
      </c>
    </row>
    <row r="73" spans="1:8" s="267" customFormat="1" x14ac:dyDescent="0.25">
      <c r="A73" s="30"/>
      <c r="B73" s="272" t="s">
        <v>1051</v>
      </c>
      <c r="C73" s="278" t="s">
        <v>1059</v>
      </c>
      <c r="D73" s="285">
        <v>0</v>
      </c>
      <c r="E73" s="86" t="s">
        <v>513</v>
      </c>
      <c r="F73" s="309"/>
      <c r="G73" s="306" t="s">
        <v>1205</v>
      </c>
    </row>
    <row r="74" spans="1:8" s="267" customFormat="1" x14ac:dyDescent="0.25">
      <c r="A74" s="30"/>
      <c r="B74" s="272" t="s">
        <v>1060</v>
      </c>
      <c r="C74" s="278" t="s">
        <v>140</v>
      </c>
      <c r="D74" s="285">
        <v>0</v>
      </c>
      <c r="E74" s="86" t="s">
        <v>514</v>
      </c>
      <c r="F74" s="309"/>
      <c r="G74" s="306" t="s">
        <v>1206</v>
      </c>
    </row>
    <row r="75" spans="1:8" s="267" customFormat="1" x14ac:dyDescent="0.25">
      <c r="A75" s="30"/>
      <c r="B75" s="272" t="s">
        <v>1061</v>
      </c>
      <c r="C75" s="278" t="s">
        <v>138</v>
      </c>
      <c r="D75" s="285">
        <v>0</v>
      </c>
      <c r="E75" s="86" t="s">
        <v>511</v>
      </c>
      <c r="F75" s="309"/>
      <c r="G75" s="306" t="s">
        <v>1207</v>
      </c>
    </row>
    <row r="76" spans="1:8" s="267" customFormat="1" x14ac:dyDescent="0.25">
      <c r="A76" s="30"/>
      <c r="B76" s="272" t="s">
        <v>1062</v>
      </c>
      <c r="C76" s="278" t="s">
        <v>139</v>
      </c>
      <c r="D76" s="285">
        <v>0</v>
      </c>
      <c r="E76" s="86" t="s">
        <v>512</v>
      </c>
      <c r="F76" s="309"/>
      <c r="G76" s="306" t="s">
        <v>1208</v>
      </c>
    </row>
    <row r="77" spans="1:8" s="267" customFormat="1" x14ac:dyDescent="0.25">
      <c r="A77" s="30"/>
      <c r="B77" s="272" t="s">
        <v>1063</v>
      </c>
      <c r="C77" s="278" t="s">
        <v>141</v>
      </c>
      <c r="D77" s="285">
        <v>0</v>
      </c>
      <c r="E77" s="86" t="s">
        <v>515</v>
      </c>
      <c r="F77" s="309"/>
      <c r="G77" s="306" t="s">
        <v>1209</v>
      </c>
    </row>
    <row r="78" spans="1:8" s="267" customFormat="1" x14ac:dyDescent="0.25">
      <c r="A78" s="19"/>
      <c r="B78" s="272" t="s">
        <v>1064</v>
      </c>
      <c r="C78" s="278" t="s">
        <v>1065</v>
      </c>
      <c r="D78" s="285">
        <v>0</v>
      </c>
      <c r="E78" s="86">
        <v>5330</v>
      </c>
      <c r="F78" s="309"/>
      <c r="G78" s="306" t="s">
        <v>1210</v>
      </c>
    </row>
    <row r="79" spans="1:8" s="267" customFormat="1" x14ac:dyDescent="0.25">
      <c r="A79" s="30"/>
      <c r="B79" s="29"/>
      <c r="C79"/>
      <c r="D79" s="271"/>
      <c r="E79" s="264"/>
      <c r="F79" s="269"/>
      <c r="G79" s="305"/>
    </row>
    <row r="80" spans="1:8" s="267" customFormat="1" x14ac:dyDescent="0.25">
      <c r="A80" s="30">
        <v>5</v>
      </c>
      <c r="B80" s="29"/>
      <c r="C80" s="46" t="s">
        <v>66</v>
      </c>
      <c r="D80" s="288">
        <v>0</v>
      </c>
      <c r="E80" s="536">
        <v>5933</v>
      </c>
      <c r="F80" s="309"/>
      <c r="G80" s="307" t="s">
        <v>1079</v>
      </c>
      <c r="H80" s="223" t="s">
        <v>1361</v>
      </c>
    </row>
    <row r="81" spans="1:8" s="267" customFormat="1" x14ac:dyDescent="0.25">
      <c r="A81" s="30"/>
      <c r="B81" s="29"/>
      <c r="C81" s="241" t="s">
        <v>980</v>
      </c>
      <c r="D81" s="271"/>
      <c r="E81" s="264"/>
      <c r="F81" s="269"/>
      <c r="G81" s="305"/>
    </row>
    <row r="82" spans="1:8" s="267" customFormat="1" x14ac:dyDescent="0.25">
      <c r="A82" s="30"/>
      <c r="B82" s="272" t="s">
        <v>972</v>
      </c>
      <c r="C82" s="279" t="s">
        <v>1338</v>
      </c>
      <c r="D82" s="284">
        <v>0</v>
      </c>
      <c r="E82" s="536">
        <v>5934</v>
      </c>
      <c r="F82" s="309"/>
      <c r="G82" s="307" t="s">
        <v>1079</v>
      </c>
      <c r="H82" s="223" t="s">
        <v>1361</v>
      </c>
    </row>
    <row r="83" spans="1:8" s="267" customFormat="1" x14ac:dyDescent="0.25">
      <c r="A83" s="43"/>
      <c r="B83" s="272" t="s">
        <v>973</v>
      </c>
      <c r="C83" s="277" t="s">
        <v>38</v>
      </c>
      <c r="D83" s="284">
        <v>0</v>
      </c>
      <c r="E83" s="86">
        <v>5170</v>
      </c>
      <c r="F83" s="309"/>
      <c r="G83" s="306" t="s">
        <v>1211</v>
      </c>
    </row>
    <row r="84" spans="1:8" s="267" customFormat="1" x14ac:dyDescent="0.25">
      <c r="A84" s="43"/>
      <c r="B84" s="272" t="s">
        <v>974</v>
      </c>
      <c r="C84" s="277" t="s">
        <v>39</v>
      </c>
      <c r="D84" s="284">
        <v>0</v>
      </c>
      <c r="E84" s="86">
        <v>5180</v>
      </c>
      <c r="F84" s="309"/>
      <c r="G84" s="306" t="s">
        <v>1212</v>
      </c>
    </row>
    <row r="85" spans="1:8" s="267" customFormat="1" x14ac:dyDescent="0.25">
      <c r="A85" s="43"/>
      <c r="B85" s="272" t="s">
        <v>975</v>
      </c>
      <c r="C85" s="277" t="s">
        <v>40</v>
      </c>
      <c r="D85" s="289">
        <v>0</v>
      </c>
      <c r="E85" s="86">
        <v>5190</v>
      </c>
      <c r="F85" s="309"/>
      <c r="G85" s="306" t="s">
        <v>1213</v>
      </c>
    </row>
    <row r="86" spans="1:8" s="267" customFormat="1" x14ac:dyDescent="0.25">
      <c r="A86" s="43"/>
      <c r="B86" s="272" t="s">
        <v>976</v>
      </c>
      <c r="C86" s="277" t="s">
        <v>1066</v>
      </c>
      <c r="D86" s="285">
        <v>0</v>
      </c>
      <c r="E86" s="86">
        <v>5195</v>
      </c>
      <c r="F86" s="309"/>
      <c r="G86" s="306" t="s">
        <v>1214</v>
      </c>
    </row>
    <row r="87" spans="1:8" s="267" customFormat="1" x14ac:dyDescent="0.25">
      <c r="A87" s="19"/>
      <c r="B87" s="272" t="s">
        <v>977</v>
      </c>
      <c r="C87" s="277" t="s">
        <v>1067</v>
      </c>
      <c r="D87" s="284">
        <v>0</v>
      </c>
      <c r="E87" s="86">
        <v>5200</v>
      </c>
      <c r="F87" s="309"/>
      <c r="G87" s="306" t="s">
        <v>1215</v>
      </c>
    </row>
    <row r="88" spans="1:8" s="267" customFormat="1" x14ac:dyDescent="0.25">
      <c r="A88" s="19"/>
      <c r="B88" s="20"/>
      <c r="C88" s="46"/>
      <c r="D88" s="57"/>
      <c r="E88" s="264"/>
      <c r="F88" s="269"/>
      <c r="G88" s="305"/>
    </row>
    <row r="89" spans="1:8" s="267" customFormat="1" x14ac:dyDescent="0.25">
      <c r="A89" s="19"/>
      <c r="B89" s="20"/>
      <c r="C89" s="28" t="s">
        <v>41</v>
      </c>
      <c r="D89" s="290">
        <f>D36+SUM(D39:D48)-D52</f>
        <v>0</v>
      </c>
      <c r="E89" s="86">
        <v>5205</v>
      </c>
      <c r="F89" s="309"/>
      <c r="G89" s="306" t="s">
        <v>1216</v>
      </c>
    </row>
    <row r="90" spans="1:8" s="267" customFormat="1" x14ac:dyDescent="0.25">
      <c r="A90" s="19"/>
      <c r="B90" s="20"/>
      <c r="C90" s="20"/>
      <c r="D90" s="20"/>
      <c r="E90" s="264"/>
      <c r="F90" s="269"/>
      <c r="G90" s="305"/>
    </row>
    <row r="91" spans="1:8" s="267" customFormat="1" x14ac:dyDescent="0.25">
      <c r="A91" s="19">
        <v>6</v>
      </c>
      <c r="B91" s="29"/>
      <c r="C91" s="20" t="s">
        <v>42</v>
      </c>
      <c r="D91" s="60">
        <v>0</v>
      </c>
      <c r="E91" s="86">
        <v>5210</v>
      </c>
      <c r="F91" s="309"/>
      <c r="G91" s="306" t="s">
        <v>1217</v>
      </c>
    </row>
    <row r="92" spans="1:8" x14ac:dyDescent="0.25">
      <c r="A92" s="19">
        <v>7</v>
      </c>
      <c r="B92" s="29"/>
      <c r="C92" s="20" t="s">
        <v>43</v>
      </c>
      <c r="D92" s="77">
        <v>0</v>
      </c>
      <c r="E92" s="86">
        <v>5220</v>
      </c>
      <c r="F92" s="309"/>
      <c r="G92" s="306" t="s">
        <v>1218</v>
      </c>
    </row>
    <row r="93" spans="1:8" x14ac:dyDescent="0.25">
      <c r="E93" s="87"/>
      <c r="F93" s="22"/>
    </row>
    <row r="94" spans="1:8" x14ac:dyDescent="0.25">
      <c r="A94" s="19">
        <v>8</v>
      </c>
      <c r="C94" s="28" t="s">
        <v>1068</v>
      </c>
      <c r="D94" s="290">
        <v>0</v>
      </c>
      <c r="E94" s="86">
        <v>5225</v>
      </c>
      <c r="F94" s="309"/>
      <c r="G94" s="306" t="s">
        <v>1221</v>
      </c>
    </row>
    <row r="95" spans="1:8" x14ac:dyDescent="0.25">
      <c r="C95" s="28" t="s">
        <v>1069</v>
      </c>
      <c r="E95" s="93"/>
      <c r="F95" s="22"/>
    </row>
    <row r="96" spans="1:8" x14ac:dyDescent="0.25">
      <c r="A96" s="24"/>
      <c r="B96" s="15"/>
      <c r="C96" s="15"/>
      <c r="D96" s="276"/>
      <c r="E96" s="93"/>
      <c r="F96" s="22"/>
    </row>
    <row r="97" spans="1:7" x14ac:dyDescent="0.25">
      <c r="A97" s="19">
        <v>9</v>
      </c>
      <c r="C97" s="29" t="s">
        <v>1070</v>
      </c>
      <c r="D97" s="291">
        <v>0</v>
      </c>
      <c r="E97" s="106">
        <v>5230</v>
      </c>
      <c r="F97" s="309"/>
      <c r="G97" s="306" t="s">
        <v>1220</v>
      </c>
    </row>
    <row r="98" spans="1:7" x14ac:dyDescent="0.25">
      <c r="E98" s="93"/>
      <c r="F98" s="22"/>
    </row>
    <row r="99" spans="1:7" x14ac:dyDescent="0.25">
      <c r="A99" s="19">
        <v>10</v>
      </c>
      <c r="C99" s="28" t="s">
        <v>44</v>
      </c>
      <c r="D99" s="291">
        <v>0</v>
      </c>
      <c r="E99" s="106">
        <v>5235</v>
      </c>
      <c r="F99" s="309"/>
      <c r="G99" s="306" t="s">
        <v>1219</v>
      </c>
    </row>
    <row r="100" spans="1:7" x14ac:dyDescent="0.25">
      <c r="E100" s="93"/>
      <c r="F100" s="22"/>
    </row>
    <row r="101" spans="1:7" x14ac:dyDescent="0.25">
      <c r="E101" s="93"/>
      <c r="F101" s="22"/>
    </row>
    <row r="102" spans="1:7" x14ac:dyDescent="0.25">
      <c r="E102" s="93"/>
      <c r="F102" s="22"/>
    </row>
    <row r="103" spans="1:7" x14ac:dyDescent="0.25">
      <c r="E103" s="93"/>
      <c r="F103" s="22"/>
    </row>
    <row r="104" spans="1:7" x14ac:dyDescent="0.25">
      <c r="E104" s="88"/>
    </row>
  </sheetData>
  <customSheetViews>
    <customSheetView guid="{C700B33F-FE7F-47BE-B591-1B56FA92E4DE}" scale="90" hiddenColumns="1" topLeftCell="A76">
      <selection activeCell="I16" sqref="I16"/>
      <pageMargins left="0.5" right="0.5" top="1" bottom="0.75" header="0.5" footer="0.5"/>
      <printOptions horizontalCentered="1"/>
      <pageSetup scale="95" orientation="portrait" r:id="rId1"/>
      <headerFooter alignWithMargins="0">
        <oddFooter>&amp;LOMB No.
Expires&amp;CNCUA 5310&amp;RPage 2</oddFooter>
      </headerFooter>
    </customSheetView>
    <customSheetView guid="{3213D0AA-C9C8-4AA9-BC36-52AFCF7ADA31}" scale="90" hiddenColumns="1">
      <selection activeCell="C41" sqref="C41"/>
      <pageMargins left="0.5" right="0.5" top="1" bottom="0.75" header="0.5" footer="0.5"/>
      <printOptions horizontalCentered="1"/>
      <pageSetup scale="95" orientation="portrait" r:id="rId2"/>
      <headerFooter alignWithMargins="0">
        <oddFooter>&amp;LOMB No.
Expires&amp;CNCUA 5310&amp;RPage 2</oddFooter>
      </headerFooter>
    </customSheetView>
  </customSheetViews>
  <mergeCells count="1">
    <mergeCell ref="A1:F1"/>
  </mergeCells>
  <printOptions horizontalCentered="1"/>
  <pageMargins left="0.5" right="0.5" top="1" bottom="0.75" header="0.5" footer="0.5"/>
  <pageSetup scale="95" orientation="portrait" r:id="rId3"/>
  <headerFooter alignWithMargins="0">
    <oddFooter>&amp;LOMB No.
Expires&amp;CNCUA 5310&amp;RPage 2</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92D050"/>
    <pageSetUpPr fitToPage="1"/>
  </sheetPr>
  <dimension ref="A1:H46"/>
  <sheetViews>
    <sheetView zoomScale="90" workbookViewId="0">
      <selection activeCell="H17" sqref="H17"/>
    </sheetView>
  </sheetViews>
  <sheetFormatPr defaultRowHeight="13.2" x14ac:dyDescent="0.25"/>
  <cols>
    <col min="1" max="1" width="3.44140625" customWidth="1"/>
    <col min="2" max="2" width="2" customWidth="1"/>
    <col min="3" max="3" width="38.44140625" customWidth="1"/>
    <col min="4" max="4" width="11.33203125" customWidth="1"/>
    <col min="5" max="5" width="13" style="185" customWidth="1"/>
    <col min="6" max="6" width="13.33203125" customWidth="1"/>
    <col min="7" max="7" width="11.33203125" style="185" customWidth="1"/>
  </cols>
  <sheetData>
    <row r="1" spans="1:8" s="8" customFormat="1" ht="15.6" x14ac:dyDescent="0.3">
      <c r="A1" s="736" t="s">
        <v>1319</v>
      </c>
      <c r="B1" s="739"/>
      <c r="C1" s="739"/>
      <c r="D1" s="739"/>
      <c r="E1" s="739"/>
      <c r="F1" s="739"/>
      <c r="G1" s="438"/>
    </row>
    <row r="2" spans="1:8" s="27" customFormat="1" x14ac:dyDescent="0.25">
      <c r="A2" s="32" t="s">
        <v>203</v>
      </c>
      <c r="D2" s="27" t="s">
        <v>206</v>
      </c>
      <c r="E2" s="208"/>
      <c r="F2" s="79"/>
      <c r="G2" s="208"/>
    </row>
    <row r="3" spans="1:8" s="1" customFormat="1" x14ac:dyDescent="0.25">
      <c r="A3" s="32" t="s">
        <v>205</v>
      </c>
      <c r="E3" s="443"/>
      <c r="G3" s="302"/>
    </row>
    <row r="4" spans="1:8" x14ac:dyDescent="0.25">
      <c r="A4" s="2"/>
    </row>
    <row r="5" spans="1:8" ht="15.6" x14ac:dyDescent="0.3">
      <c r="A5" s="17"/>
      <c r="B5" s="17"/>
      <c r="C5" s="431" t="s">
        <v>1270</v>
      </c>
      <c r="D5" s="432"/>
      <c r="E5" s="442"/>
      <c r="F5" s="433"/>
    </row>
    <row r="6" spans="1:8" x14ac:dyDescent="0.25">
      <c r="A6" s="17"/>
      <c r="B6" s="17"/>
      <c r="C6" s="18"/>
      <c r="D6" s="18"/>
      <c r="E6" s="439"/>
      <c r="F6" s="434"/>
    </row>
    <row r="7" spans="1:8" x14ac:dyDescent="0.25">
      <c r="A7" s="17"/>
      <c r="B7" s="17"/>
      <c r="C7" s="18"/>
      <c r="D7" s="140"/>
      <c r="E7" s="518" t="s">
        <v>189</v>
      </c>
      <c r="F7" s="519" t="s">
        <v>1252</v>
      </c>
      <c r="G7" s="518" t="s">
        <v>189</v>
      </c>
    </row>
    <row r="8" spans="1:8" x14ac:dyDescent="0.25">
      <c r="A8" s="18"/>
      <c r="B8" s="17"/>
      <c r="C8" s="327" t="s">
        <v>1271</v>
      </c>
      <c r="D8" s="140"/>
      <c r="E8" s="441"/>
      <c r="F8" s="445">
        <f>D15+D23+D25</f>
        <v>0</v>
      </c>
      <c r="G8" s="538">
        <v>5940</v>
      </c>
      <c r="H8" s="223" t="s">
        <v>1361</v>
      </c>
    </row>
    <row r="9" spans="1:8" x14ac:dyDescent="0.25">
      <c r="A9" s="18">
        <v>1</v>
      </c>
      <c r="B9" s="17"/>
      <c r="C9" s="327" t="s">
        <v>1339</v>
      </c>
      <c r="D9" s="18"/>
      <c r="E9" s="439"/>
      <c r="F9" s="434"/>
    </row>
    <row r="10" spans="1:8" x14ac:dyDescent="0.25">
      <c r="A10" s="17"/>
      <c r="B10" s="17" t="s">
        <v>972</v>
      </c>
      <c r="C10" s="435" t="s">
        <v>90</v>
      </c>
      <c r="D10" s="91">
        <v>0</v>
      </c>
      <c r="E10" s="317" t="s">
        <v>325</v>
      </c>
      <c r="F10" s="440"/>
      <c r="G10" s="441"/>
    </row>
    <row r="11" spans="1:8" ht="15" customHeight="1" x14ac:dyDescent="0.25">
      <c r="A11" s="17"/>
      <c r="B11" s="17" t="s">
        <v>973</v>
      </c>
      <c r="C11" s="435" t="s">
        <v>1272</v>
      </c>
      <c r="D11" s="91">
        <v>0</v>
      </c>
      <c r="E11" s="317" t="s">
        <v>326</v>
      </c>
      <c r="F11" s="440"/>
      <c r="G11" s="441"/>
    </row>
    <row r="12" spans="1:8" x14ac:dyDescent="0.25">
      <c r="A12" s="17"/>
      <c r="B12" s="17" t="s">
        <v>974</v>
      </c>
      <c r="C12" s="435" t="s">
        <v>92</v>
      </c>
      <c r="D12" s="91">
        <v>0</v>
      </c>
      <c r="E12" s="317" t="s">
        <v>327</v>
      </c>
      <c r="F12" s="440"/>
      <c r="G12" s="441"/>
    </row>
    <row r="13" spans="1:8" x14ac:dyDescent="0.25">
      <c r="A13" s="17"/>
      <c r="B13" s="17" t="s">
        <v>975</v>
      </c>
      <c r="C13" s="435" t="s">
        <v>93</v>
      </c>
      <c r="D13" s="91">
        <v>0</v>
      </c>
      <c r="E13" s="317" t="s">
        <v>328</v>
      </c>
      <c r="F13" s="440"/>
      <c r="G13" s="441"/>
    </row>
    <row r="14" spans="1:8" x14ac:dyDescent="0.25">
      <c r="A14" s="17"/>
      <c r="B14" s="17" t="s">
        <v>976</v>
      </c>
      <c r="C14" s="435" t="s">
        <v>66</v>
      </c>
      <c r="D14" s="91">
        <v>0</v>
      </c>
      <c r="E14" s="317" t="s">
        <v>329</v>
      </c>
      <c r="F14" s="440"/>
      <c r="G14" s="441"/>
    </row>
    <row r="15" spans="1:8" x14ac:dyDescent="0.25">
      <c r="A15" s="17"/>
      <c r="B15" s="17"/>
      <c r="C15" s="435" t="s">
        <v>1023</v>
      </c>
      <c r="D15" s="437">
        <f>SUM(D10:D14)</f>
        <v>0</v>
      </c>
      <c r="E15" s="693">
        <v>5424</v>
      </c>
      <c r="F15" s="440"/>
      <c r="G15" s="441"/>
    </row>
    <row r="16" spans="1:8" x14ac:dyDescent="0.25">
      <c r="A16" s="17"/>
      <c r="B16" s="17"/>
      <c r="C16" s="435"/>
      <c r="D16" s="436"/>
      <c r="E16" s="444"/>
      <c r="F16" s="440"/>
      <c r="G16" s="441"/>
    </row>
    <row r="17" spans="1:7" x14ac:dyDescent="0.25">
      <c r="A17" s="18">
        <v>2</v>
      </c>
      <c r="B17" s="17"/>
      <c r="C17" s="327" t="s">
        <v>94</v>
      </c>
      <c r="D17" s="18"/>
      <c r="E17" s="439"/>
      <c r="F17" s="440"/>
      <c r="G17" s="441"/>
    </row>
    <row r="18" spans="1:7" x14ac:dyDescent="0.25">
      <c r="A18" s="17"/>
      <c r="B18" s="17" t="s">
        <v>972</v>
      </c>
      <c r="C18" s="435" t="s">
        <v>90</v>
      </c>
      <c r="D18" s="91">
        <v>0</v>
      </c>
      <c r="E18" s="317" t="s">
        <v>330</v>
      </c>
      <c r="F18" s="440"/>
      <c r="G18" s="441"/>
    </row>
    <row r="19" spans="1:7" x14ac:dyDescent="0.25">
      <c r="A19" s="17"/>
      <c r="B19" s="17" t="s">
        <v>973</v>
      </c>
      <c r="C19" s="435" t="s">
        <v>91</v>
      </c>
      <c r="D19" s="91">
        <v>0</v>
      </c>
      <c r="E19" s="317" t="s">
        <v>331</v>
      </c>
      <c r="F19" s="440"/>
      <c r="G19" s="441"/>
    </row>
    <row r="20" spans="1:7" x14ac:dyDescent="0.25">
      <c r="A20" s="17"/>
      <c r="B20" s="17" t="s">
        <v>974</v>
      </c>
      <c r="C20" s="435" t="s">
        <v>92</v>
      </c>
      <c r="D20" s="91">
        <v>0</v>
      </c>
      <c r="E20" s="317" t="s">
        <v>332</v>
      </c>
      <c r="F20" s="440"/>
      <c r="G20" s="441"/>
    </row>
    <row r="21" spans="1:7" x14ac:dyDescent="0.25">
      <c r="A21" s="17"/>
      <c r="B21" s="17" t="s">
        <v>975</v>
      </c>
      <c r="C21" s="435" t="s">
        <v>93</v>
      </c>
      <c r="D21" s="91">
        <v>0</v>
      </c>
      <c r="E21" s="317" t="s">
        <v>333</v>
      </c>
      <c r="F21" s="440"/>
      <c r="G21" s="441"/>
    </row>
    <row r="22" spans="1:7" x14ac:dyDescent="0.25">
      <c r="A22" s="17"/>
      <c r="B22" s="17" t="s">
        <v>976</v>
      </c>
      <c r="C22" s="435" t="s">
        <v>66</v>
      </c>
      <c r="D22" s="91">
        <v>0</v>
      </c>
      <c r="E22" s="317" t="s">
        <v>334</v>
      </c>
      <c r="F22" s="440"/>
      <c r="G22" s="441"/>
    </row>
    <row r="23" spans="1:7" x14ac:dyDescent="0.25">
      <c r="A23" s="17"/>
      <c r="B23" s="17"/>
      <c r="C23" s="435" t="s">
        <v>1023</v>
      </c>
      <c r="D23" s="437">
        <f>SUM(D18:D22)</f>
        <v>0</v>
      </c>
      <c r="E23" s="151">
        <v>5425</v>
      </c>
      <c r="F23" s="440"/>
      <c r="G23" s="441"/>
    </row>
    <row r="24" spans="1:7" x14ac:dyDescent="0.25">
      <c r="A24" s="17"/>
      <c r="B24" s="17"/>
      <c r="C24" s="61"/>
      <c r="D24" s="436"/>
      <c r="E24" s="444"/>
      <c r="F24" s="440"/>
      <c r="G24" s="441"/>
    </row>
    <row r="25" spans="1:7" x14ac:dyDescent="0.25">
      <c r="A25" s="17">
        <v>3</v>
      </c>
      <c r="B25" s="17"/>
      <c r="C25" s="326" t="s">
        <v>66</v>
      </c>
      <c r="D25" s="91">
        <v>0</v>
      </c>
      <c r="E25" s="537">
        <v>5941</v>
      </c>
      <c r="F25" s="223" t="s">
        <v>1361</v>
      </c>
      <c r="G25" s="441"/>
    </row>
    <row r="26" spans="1:7" x14ac:dyDescent="0.25">
      <c r="A26" s="17"/>
      <c r="B26" s="17"/>
      <c r="C26" s="61"/>
      <c r="D26" s="18"/>
      <c r="E26" s="439"/>
      <c r="F26" s="434"/>
    </row>
    <row r="27" spans="1:7" x14ac:dyDescent="0.25">
      <c r="A27" s="17"/>
      <c r="B27" s="17"/>
      <c r="C27" s="323"/>
      <c r="D27" s="18"/>
      <c r="E27" s="439"/>
      <c r="F27" s="434"/>
    </row>
    <row r="28" spans="1:7" x14ac:dyDescent="0.25">
      <c r="D28" s="3"/>
    </row>
    <row r="29" spans="1:7" x14ac:dyDescent="0.25">
      <c r="D29" s="3"/>
    </row>
    <row r="30" spans="1:7" x14ac:dyDescent="0.25">
      <c r="D30" s="3"/>
    </row>
    <row r="31" spans="1:7" x14ac:dyDescent="0.25">
      <c r="D31" s="3"/>
    </row>
    <row r="32" spans="1:7" x14ac:dyDescent="0.25">
      <c r="D32" s="3"/>
    </row>
    <row r="33" spans="4:4" x14ac:dyDescent="0.25">
      <c r="D33" s="3"/>
    </row>
    <row r="34" spans="4:4" x14ac:dyDescent="0.25">
      <c r="D34" s="3"/>
    </row>
    <row r="35" spans="4:4" x14ac:dyDescent="0.25">
      <c r="D35" s="3"/>
    </row>
    <row r="36" spans="4:4" x14ac:dyDescent="0.25">
      <c r="D36" s="3"/>
    </row>
    <row r="37" spans="4:4" x14ac:dyDescent="0.25">
      <c r="D37" s="3"/>
    </row>
    <row r="38" spans="4:4" x14ac:dyDescent="0.25">
      <c r="D38" s="3"/>
    </row>
    <row r="39" spans="4:4" x14ac:dyDescent="0.25">
      <c r="D39" s="3"/>
    </row>
    <row r="40" spans="4:4" x14ac:dyDescent="0.25">
      <c r="D40" s="3"/>
    </row>
    <row r="41" spans="4:4" x14ac:dyDescent="0.25">
      <c r="D41" s="3"/>
    </row>
    <row r="42" spans="4:4" x14ac:dyDescent="0.25">
      <c r="D42" s="3"/>
    </row>
    <row r="43" spans="4:4" x14ac:dyDescent="0.25">
      <c r="D43" s="3"/>
    </row>
    <row r="44" spans="4:4" x14ac:dyDescent="0.25">
      <c r="D44" s="3"/>
    </row>
    <row r="45" spans="4:4" x14ac:dyDescent="0.25">
      <c r="D45" s="3"/>
    </row>
    <row r="46" spans="4:4" x14ac:dyDescent="0.25">
      <c r="D46" s="3"/>
    </row>
  </sheetData>
  <customSheetViews>
    <customSheetView guid="{C700B33F-FE7F-47BE-B591-1B56FA92E4DE}" scale="90" fitToPage="1">
      <selection activeCell="L37" sqref="L37"/>
      <pageMargins left="0.75" right="0.5" top="1" bottom="0.75" header="0.5" footer="0.5"/>
      <printOptions horizontalCentered="1"/>
      <pageSetup scale="90" orientation="portrait" horizontalDpi="300" verticalDpi="300" r:id="rId1"/>
      <headerFooter alignWithMargins="0">
        <oddFooter>&amp;LOMB No.
Expires&amp;CNCUA 5310&amp;RPage 4</oddFooter>
      </headerFooter>
    </customSheetView>
    <customSheetView guid="{3213D0AA-C9C8-4AA9-BC36-52AFCF7ADA31}" scale="90" fitToPage="1">
      <selection activeCell="I18" sqref="I18"/>
      <pageMargins left="0.75" right="0.5" top="1" bottom="0.75" header="0.5" footer="0.5"/>
      <printOptions horizontalCentered="1"/>
      <pageSetup scale="90" orientation="portrait" horizontalDpi="300" verticalDpi="300" r:id="rId2"/>
      <headerFooter alignWithMargins="0">
        <oddFooter>&amp;LOMB No.
Expires&amp;CNCUA 5310&amp;RPage 4</oddFooter>
      </headerFooter>
    </customSheetView>
  </customSheetViews>
  <mergeCells count="1">
    <mergeCell ref="A1:F1"/>
  </mergeCells>
  <printOptions horizontalCentered="1"/>
  <pageMargins left="0.75" right="0.5" top="1" bottom="0.75" header="0.5" footer="0.5"/>
  <pageSetup scale="90" orientation="portrait" horizontalDpi="300" verticalDpi="300" r:id="rId3"/>
  <headerFooter alignWithMargins="0">
    <oddFooter>&amp;LOMB No.
Expires&amp;CNCUA 5310&amp;RPage 4</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P71"/>
  <sheetViews>
    <sheetView topLeftCell="A34" zoomScale="90" workbookViewId="0">
      <selection activeCell="C74" sqref="C74"/>
    </sheetView>
  </sheetViews>
  <sheetFormatPr defaultRowHeight="13.2" x14ac:dyDescent="0.25"/>
  <cols>
    <col min="1" max="1" width="3.44140625" customWidth="1"/>
    <col min="2" max="2" width="2.88671875" customWidth="1"/>
    <col min="3" max="3" width="66.33203125" customWidth="1"/>
    <col min="4" max="4" width="12.33203125" customWidth="1"/>
    <col min="5" max="5" width="12.33203125" style="542" customWidth="1"/>
    <col min="6" max="7" width="12.109375" style="374" customWidth="1"/>
    <col min="8" max="12" width="8.88671875" style="374" customWidth="1"/>
    <col min="13" max="13" width="11.6640625" style="374" customWidth="1"/>
    <col min="14" max="14" width="8.88671875" style="374" customWidth="1"/>
    <col min="15" max="15" width="10" style="374" customWidth="1"/>
  </cols>
  <sheetData>
    <row r="1" spans="1:16" s="8" customFormat="1" ht="15.6" x14ac:dyDescent="0.3">
      <c r="A1" s="740" t="s">
        <v>1235</v>
      </c>
      <c r="B1" s="741"/>
      <c r="C1" s="741"/>
      <c r="D1" s="741"/>
      <c r="E1" s="741"/>
      <c r="F1" s="741"/>
      <c r="G1" s="741"/>
      <c r="H1" s="741"/>
      <c r="I1" s="380"/>
      <c r="J1" s="381"/>
      <c r="K1" s="381"/>
      <c r="L1" s="381"/>
      <c r="M1" s="381"/>
      <c r="N1" s="381"/>
      <c r="O1" s="381"/>
    </row>
    <row r="2" spans="1:16" s="27" customFormat="1" x14ac:dyDescent="0.25">
      <c r="A2" s="32" t="s">
        <v>203</v>
      </c>
      <c r="D2" s="27" t="s">
        <v>206</v>
      </c>
      <c r="E2" s="539"/>
      <c r="F2" s="370"/>
      <c r="G2" s="370"/>
      <c r="H2" s="540"/>
      <c r="I2" s="540"/>
      <c r="J2" s="370"/>
      <c r="K2" s="370"/>
      <c r="L2" s="370"/>
      <c r="M2" s="370"/>
      <c r="N2" s="370"/>
      <c r="O2" s="370"/>
    </row>
    <row r="3" spans="1:16" s="1" customFormat="1" x14ac:dyDescent="0.25">
      <c r="A3" s="32" t="s">
        <v>205</v>
      </c>
      <c r="E3" s="541"/>
      <c r="F3" s="371"/>
      <c r="G3" s="543"/>
      <c r="H3" s="371"/>
      <c r="I3" s="371"/>
      <c r="J3" s="388"/>
      <c r="K3" s="388"/>
      <c r="L3" s="371"/>
      <c r="M3" s="371"/>
      <c r="N3" s="371"/>
      <c r="O3" s="371"/>
    </row>
    <row r="4" spans="1:16" x14ac:dyDescent="0.25">
      <c r="A4" s="2"/>
      <c r="F4" s="543"/>
    </row>
    <row r="5" spans="1:16" ht="15.6" x14ac:dyDescent="0.3">
      <c r="A5" s="12" t="s">
        <v>1235</v>
      </c>
      <c r="B5" s="6"/>
      <c r="C5" s="235"/>
      <c r="D5" s="322"/>
      <c r="E5" s="539"/>
      <c r="F5" s="544"/>
      <c r="G5" s="544"/>
      <c r="H5" s="545"/>
      <c r="I5" s="545"/>
      <c r="J5" s="371"/>
      <c r="K5" s="371"/>
      <c r="L5" s="371"/>
      <c r="M5" s="371"/>
      <c r="N5" s="371"/>
    </row>
    <row r="6" spans="1:16" x14ac:dyDescent="0.25">
      <c r="A6" s="6"/>
      <c r="B6" s="6"/>
      <c r="C6" s="223"/>
      <c r="D6" s="464" t="s">
        <v>115</v>
      </c>
      <c r="E6" s="546" t="s">
        <v>189</v>
      </c>
      <c r="F6" s="547" t="s">
        <v>114</v>
      </c>
      <c r="G6" s="377" t="s">
        <v>189</v>
      </c>
      <c r="H6" s="548" t="s">
        <v>1236</v>
      </c>
      <c r="I6" s="377" t="s">
        <v>189</v>
      </c>
      <c r="J6" s="377" t="s">
        <v>121</v>
      </c>
      <c r="K6" s="377" t="s">
        <v>189</v>
      </c>
      <c r="L6" s="377" t="s">
        <v>936</v>
      </c>
      <c r="M6" s="377" t="s">
        <v>189</v>
      </c>
      <c r="N6" s="377" t="s">
        <v>1237</v>
      </c>
      <c r="O6" s="377" t="s">
        <v>189</v>
      </c>
    </row>
    <row r="7" spans="1:16" x14ac:dyDescent="0.25">
      <c r="A7" s="6"/>
      <c r="B7" s="6"/>
      <c r="C7" s="223"/>
      <c r="D7" s="1"/>
      <c r="E7" s="541"/>
      <c r="F7" s="371"/>
      <c r="G7" s="371"/>
      <c r="H7" s="545"/>
      <c r="I7" s="545"/>
      <c r="J7" s="371"/>
      <c r="K7" s="371"/>
      <c r="L7" s="371"/>
      <c r="M7" s="371"/>
      <c r="N7" s="371"/>
    </row>
    <row r="8" spans="1:16" x14ac:dyDescent="0.25">
      <c r="A8" s="17">
        <v>1</v>
      </c>
      <c r="B8" s="17"/>
      <c r="C8" s="61" t="s">
        <v>88</v>
      </c>
      <c r="D8" s="164">
        <v>0</v>
      </c>
      <c r="E8" s="537">
        <v>6000</v>
      </c>
      <c r="F8" s="549">
        <v>0</v>
      </c>
      <c r="G8" s="537" t="s">
        <v>1362</v>
      </c>
      <c r="H8" s="550">
        <v>0</v>
      </c>
      <c r="I8" s="537" t="s">
        <v>1363</v>
      </c>
      <c r="J8" s="551">
        <v>0</v>
      </c>
      <c r="K8" s="537" t="s">
        <v>1364</v>
      </c>
      <c r="L8" s="551">
        <v>0</v>
      </c>
      <c r="M8" s="537" t="s">
        <v>1365</v>
      </c>
      <c r="N8" s="551">
        <v>0</v>
      </c>
      <c r="O8" s="537" t="s">
        <v>1366</v>
      </c>
    </row>
    <row r="9" spans="1:16" x14ac:dyDescent="0.25">
      <c r="A9" s="17">
        <v>2</v>
      </c>
      <c r="B9" s="17"/>
      <c r="C9" s="61" t="s">
        <v>89</v>
      </c>
      <c r="D9" s="164">
        <v>0</v>
      </c>
      <c r="E9" s="537">
        <v>6001</v>
      </c>
      <c r="F9" s="549">
        <v>0</v>
      </c>
      <c r="G9" s="537" t="s">
        <v>1367</v>
      </c>
      <c r="H9" s="550">
        <v>0</v>
      </c>
      <c r="I9" s="537" t="s">
        <v>1368</v>
      </c>
      <c r="J9" s="551">
        <v>0</v>
      </c>
      <c r="K9" s="537" t="s">
        <v>1369</v>
      </c>
      <c r="L9" s="551">
        <v>0</v>
      </c>
      <c r="M9" s="537" t="s">
        <v>1370</v>
      </c>
      <c r="N9" s="551">
        <v>0</v>
      </c>
      <c r="O9" s="537" t="s">
        <v>1371</v>
      </c>
    </row>
    <row r="10" spans="1:16" x14ac:dyDescent="0.25">
      <c r="A10" s="17"/>
      <c r="B10" s="17"/>
      <c r="C10" s="323"/>
      <c r="D10" s="18"/>
      <c r="E10" s="552"/>
      <c r="F10" s="553"/>
      <c r="G10" s="553"/>
      <c r="H10" s="554"/>
      <c r="I10" s="554"/>
      <c r="J10" s="553"/>
      <c r="K10" s="553"/>
      <c r="L10" s="553"/>
      <c r="M10" s="553"/>
      <c r="N10" s="553"/>
    </row>
    <row r="11" spans="1:16" x14ac:dyDescent="0.25">
      <c r="A11" s="324" t="s">
        <v>1238</v>
      </c>
      <c r="B11" s="17"/>
      <c r="C11" s="7"/>
      <c r="D11" s="18"/>
      <c r="E11" s="552"/>
      <c r="F11" s="553"/>
      <c r="G11" s="553"/>
      <c r="H11" s="554"/>
      <c r="I11" s="554"/>
      <c r="J11" s="553"/>
      <c r="K11" s="553"/>
      <c r="L11" s="553"/>
      <c r="M11" s="553"/>
      <c r="N11" s="553"/>
    </row>
    <row r="12" spans="1:16" x14ac:dyDescent="0.25">
      <c r="A12" s="17">
        <v>3</v>
      </c>
      <c r="B12" s="17" t="s">
        <v>1</v>
      </c>
      <c r="C12" s="18" t="s">
        <v>95</v>
      </c>
      <c r="D12" s="91">
        <v>0</v>
      </c>
      <c r="E12" s="537">
        <v>6002</v>
      </c>
      <c r="F12" s="551">
        <v>0</v>
      </c>
      <c r="G12" s="537" t="s">
        <v>1372</v>
      </c>
      <c r="H12" s="550">
        <v>0</v>
      </c>
      <c r="I12" s="537" t="s">
        <v>1413</v>
      </c>
      <c r="J12" s="551">
        <v>0</v>
      </c>
      <c r="K12" s="537" t="s">
        <v>1437</v>
      </c>
      <c r="L12" s="551">
        <v>0</v>
      </c>
      <c r="M12" s="537" t="s">
        <v>1467</v>
      </c>
      <c r="N12" s="551">
        <v>0</v>
      </c>
      <c r="O12" s="537" t="s">
        <v>1497</v>
      </c>
    </row>
    <row r="13" spans="1:16" x14ac:dyDescent="0.25">
      <c r="A13" s="17"/>
      <c r="B13" s="17" t="s">
        <v>2</v>
      </c>
      <c r="C13" s="18" t="s">
        <v>96</v>
      </c>
      <c r="D13" s="91">
        <v>0</v>
      </c>
      <c r="E13" s="537">
        <v>6003</v>
      </c>
      <c r="F13" s="551">
        <v>0</v>
      </c>
      <c r="G13" s="537" t="s">
        <v>1373</v>
      </c>
      <c r="H13" s="550">
        <v>0</v>
      </c>
      <c r="I13" s="537" t="s">
        <v>1414</v>
      </c>
      <c r="J13" s="551">
        <v>0</v>
      </c>
      <c r="K13" s="537" t="s">
        <v>1438</v>
      </c>
      <c r="L13" s="551">
        <v>0</v>
      </c>
      <c r="M13" s="537" t="s">
        <v>1468</v>
      </c>
      <c r="N13" s="551">
        <v>0</v>
      </c>
      <c r="O13" s="537" t="s">
        <v>1498</v>
      </c>
    </row>
    <row r="14" spans="1:16" x14ac:dyDescent="0.25">
      <c r="A14" s="325"/>
      <c r="B14" s="40" t="s">
        <v>3</v>
      </c>
      <c r="C14" s="41" t="s">
        <v>97</v>
      </c>
      <c r="D14" s="332">
        <v>0</v>
      </c>
      <c r="E14" s="537">
        <v>6004</v>
      </c>
      <c r="F14" s="551">
        <v>0</v>
      </c>
      <c r="G14" s="537" t="s">
        <v>1374</v>
      </c>
      <c r="H14" s="550">
        <v>0</v>
      </c>
      <c r="I14" s="537" t="s">
        <v>1415</v>
      </c>
      <c r="J14" s="551">
        <v>0</v>
      </c>
      <c r="K14" s="537" t="s">
        <v>1439</v>
      </c>
      <c r="L14" s="551">
        <v>0</v>
      </c>
      <c r="M14" s="537" t="s">
        <v>1469</v>
      </c>
      <c r="N14" s="551">
        <v>0</v>
      </c>
      <c r="O14" s="537" t="s">
        <v>1499</v>
      </c>
    </row>
    <row r="15" spans="1:16" s="1" customFormat="1" x14ac:dyDescent="0.25">
      <c r="A15" s="325"/>
      <c r="B15" s="40" t="s">
        <v>4</v>
      </c>
      <c r="C15" s="41" t="s">
        <v>1871</v>
      </c>
      <c r="D15" s="332">
        <v>0</v>
      </c>
      <c r="E15" s="537">
        <v>6005</v>
      </c>
      <c r="F15" s="551">
        <v>0</v>
      </c>
      <c r="G15" s="537" t="s">
        <v>1375</v>
      </c>
      <c r="H15" s="550">
        <v>0</v>
      </c>
      <c r="I15" s="537" t="s">
        <v>1416</v>
      </c>
      <c r="J15" s="551">
        <v>0</v>
      </c>
      <c r="K15" s="537" t="s">
        <v>1440</v>
      </c>
      <c r="L15" s="551">
        <v>0</v>
      </c>
      <c r="M15" s="537" t="s">
        <v>1470</v>
      </c>
      <c r="N15" s="551">
        <v>0</v>
      </c>
      <c r="O15" s="537" t="s">
        <v>1500</v>
      </c>
      <c r="P15" s="223" t="s">
        <v>1276</v>
      </c>
    </row>
    <row r="16" spans="1:16" x14ac:dyDescent="0.25">
      <c r="A16" s="325"/>
      <c r="B16" s="40" t="s">
        <v>5</v>
      </c>
      <c r="C16" s="41" t="s">
        <v>66</v>
      </c>
      <c r="D16" s="332">
        <v>0</v>
      </c>
      <c r="E16" s="537">
        <v>6006</v>
      </c>
      <c r="F16" s="551">
        <v>0</v>
      </c>
      <c r="G16" s="537" t="s">
        <v>1376</v>
      </c>
      <c r="H16" s="550">
        <v>0</v>
      </c>
      <c r="I16" s="537" t="s">
        <v>1417</v>
      </c>
      <c r="J16" s="551">
        <v>0</v>
      </c>
      <c r="K16" s="537" t="s">
        <v>1441</v>
      </c>
      <c r="L16" s="551">
        <v>0</v>
      </c>
      <c r="M16" s="537" t="s">
        <v>1471</v>
      </c>
      <c r="N16" s="551">
        <v>0</v>
      </c>
      <c r="O16" s="537" t="s">
        <v>1501</v>
      </c>
    </row>
    <row r="17" spans="1:15" x14ac:dyDescent="0.25">
      <c r="A17" s="17"/>
      <c r="B17" s="17"/>
      <c r="C17" s="323" t="s">
        <v>67</v>
      </c>
      <c r="D17" s="333">
        <f>SUM(D12:D16)</f>
        <v>0</v>
      </c>
      <c r="E17" s="537">
        <v>6007</v>
      </c>
      <c r="F17" s="555">
        <f>SUM(F12:F16)</f>
        <v>0</v>
      </c>
      <c r="G17" s="537" t="s">
        <v>1377</v>
      </c>
      <c r="H17" s="554"/>
      <c r="I17" s="554"/>
      <c r="J17" s="553"/>
      <c r="K17" s="553"/>
      <c r="L17" s="553"/>
      <c r="M17" s="553"/>
      <c r="N17" s="553"/>
    </row>
    <row r="18" spans="1:15" x14ac:dyDescent="0.25">
      <c r="A18" s="17"/>
      <c r="B18" s="17"/>
      <c r="C18" s="18"/>
      <c r="D18" s="18"/>
      <c r="E18" s="552"/>
      <c r="F18" s="553"/>
      <c r="G18" s="553"/>
      <c r="H18" s="554"/>
      <c r="I18" s="554"/>
      <c r="J18" s="553"/>
      <c r="K18" s="553"/>
      <c r="L18" s="553"/>
      <c r="M18" s="553"/>
      <c r="N18" s="553"/>
    </row>
    <row r="19" spans="1:15" x14ac:dyDescent="0.25">
      <c r="A19" s="326" t="s">
        <v>1239</v>
      </c>
      <c r="B19" s="17"/>
      <c r="C19" s="7"/>
      <c r="D19" s="18"/>
      <c r="E19" s="552"/>
      <c r="F19" s="553"/>
      <c r="G19" s="553"/>
      <c r="H19" s="554"/>
      <c r="I19" s="554"/>
      <c r="J19" s="553"/>
      <c r="K19" s="553"/>
      <c r="L19" s="553"/>
      <c r="M19" s="553"/>
      <c r="N19" s="553"/>
    </row>
    <row r="20" spans="1:15" x14ac:dyDescent="0.25">
      <c r="A20" s="17">
        <v>4</v>
      </c>
      <c r="B20" s="17" t="s">
        <v>1</v>
      </c>
      <c r="C20" s="18" t="s">
        <v>95</v>
      </c>
      <c r="D20" s="332">
        <v>0</v>
      </c>
      <c r="E20" s="537">
        <v>6008</v>
      </c>
      <c r="F20" s="551">
        <v>0</v>
      </c>
      <c r="G20" s="537" t="s">
        <v>1378</v>
      </c>
      <c r="H20" s="550">
        <v>0</v>
      </c>
      <c r="I20" s="537" t="s">
        <v>1418</v>
      </c>
      <c r="J20" s="551">
        <v>0</v>
      </c>
      <c r="K20" s="537" t="s">
        <v>1442</v>
      </c>
      <c r="L20" s="551">
        <v>0</v>
      </c>
      <c r="M20" s="537" t="s">
        <v>1472</v>
      </c>
      <c r="N20" s="551">
        <v>0</v>
      </c>
      <c r="O20" s="537" t="s">
        <v>1502</v>
      </c>
    </row>
    <row r="21" spans="1:15" x14ac:dyDescent="0.25">
      <c r="A21" s="17"/>
      <c r="B21" s="17" t="s">
        <v>2</v>
      </c>
      <c r="C21" s="18" t="s">
        <v>96</v>
      </c>
      <c r="D21" s="332">
        <v>0</v>
      </c>
      <c r="E21" s="537">
        <v>6009</v>
      </c>
      <c r="F21" s="551">
        <v>0</v>
      </c>
      <c r="G21" s="537" t="s">
        <v>1379</v>
      </c>
      <c r="H21" s="550">
        <v>0</v>
      </c>
      <c r="I21" s="537" t="s">
        <v>1419</v>
      </c>
      <c r="J21" s="551">
        <v>0</v>
      </c>
      <c r="K21" s="537" t="s">
        <v>1443</v>
      </c>
      <c r="L21" s="551">
        <v>0</v>
      </c>
      <c r="M21" s="537" t="s">
        <v>1473</v>
      </c>
      <c r="N21" s="551">
        <v>0</v>
      </c>
      <c r="O21" s="537" t="s">
        <v>1503</v>
      </c>
    </row>
    <row r="22" spans="1:15" x14ac:dyDescent="0.25">
      <c r="A22" s="17"/>
      <c r="B22" s="17" t="s">
        <v>3</v>
      </c>
      <c r="C22" s="18" t="s">
        <v>97</v>
      </c>
      <c r="D22" s="332">
        <v>0</v>
      </c>
      <c r="E22" s="537">
        <v>6010</v>
      </c>
      <c r="F22" s="551">
        <v>0</v>
      </c>
      <c r="G22" s="537" t="s">
        <v>1380</v>
      </c>
      <c r="H22" s="550">
        <v>0</v>
      </c>
      <c r="I22" s="537" t="s">
        <v>1420</v>
      </c>
      <c r="J22" s="551">
        <v>0</v>
      </c>
      <c r="K22" s="537" t="s">
        <v>1444</v>
      </c>
      <c r="L22" s="551">
        <v>0</v>
      </c>
      <c r="M22" s="537" t="s">
        <v>1474</v>
      </c>
      <c r="N22" s="551">
        <v>0</v>
      </c>
      <c r="O22" s="537" t="s">
        <v>1504</v>
      </c>
    </row>
    <row r="23" spans="1:15" x14ac:dyDescent="0.25">
      <c r="A23" s="17"/>
      <c r="B23" s="17" t="s">
        <v>4</v>
      </c>
      <c r="C23" s="18" t="s">
        <v>66</v>
      </c>
      <c r="D23" s="332">
        <v>0</v>
      </c>
      <c r="E23" s="537">
        <v>6011</v>
      </c>
      <c r="F23" s="551">
        <v>0</v>
      </c>
      <c r="G23" s="537" t="s">
        <v>1381</v>
      </c>
      <c r="H23" s="550">
        <v>0</v>
      </c>
      <c r="I23" s="537" t="s">
        <v>1421</v>
      </c>
      <c r="J23" s="551">
        <v>0</v>
      </c>
      <c r="K23" s="537" t="s">
        <v>1445</v>
      </c>
      <c r="L23" s="551">
        <v>0</v>
      </c>
      <c r="M23" s="537" t="s">
        <v>1475</v>
      </c>
      <c r="N23" s="551">
        <v>0</v>
      </c>
      <c r="O23" s="537" t="s">
        <v>1505</v>
      </c>
    </row>
    <row r="24" spans="1:15" x14ac:dyDescent="0.25">
      <c r="A24" s="236"/>
      <c r="B24" s="17"/>
      <c r="C24" s="323" t="s">
        <v>67</v>
      </c>
      <c r="D24" s="333">
        <f>SUM(D20:D23)</f>
        <v>0</v>
      </c>
      <c r="E24" s="537">
        <v>6012</v>
      </c>
      <c r="F24" s="555">
        <f>SUM(F20:F23)</f>
        <v>0</v>
      </c>
      <c r="G24" s="537" t="s">
        <v>1382</v>
      </c>
      <c r="H24" s="554"/>
      <c r="I24" s="554"/>
      <c r="J24" s="553"/>
      <c r="K24" s="553"/>
      <c r="L24" s="553"/>
      <c r="M24" s="553"/>
      <c r="N24" s="553"/>
    </row>
    <row r="25" spans="1:15" x14ac:dyDescent="0.25">
      <c r="A25" s="18"/>
      <c r="B25" s="18"/>
      <c r="C25" s="18"/>
      <c r="D25" s="18"/>
      <c r="E25" s="552"/>
      <c r="F25" s="553"/>
      <c r="G25" s="553"/>
      <c r="H25" s="554"/>
      <c r="I25" s="554"/>
      <c r="J25" s="553"/>
      <c r="K25" s="553"/>
      <c r="L25" s="553"/>
      <c r="M25" s="553"/>
      <c r="N25" s="553"/>
    </row>
    <row r="26" spans="1:15" x14ac:dyDescent="0.25">
      <c r="A26" s="327" t="s">
        <v>98</v>
      </c>
      <c r="B26" s="17"/>
      <c r="C26" s="18"/>
      <c r="D26" s="18"/>
      <c r="E26" s="552"/>
      <c r="F26" s="553"/>
      <c r="G26" s="553"/>
      <c r="H26" s="554"/>
      <c r="I26" s="554"/>
      <c r="J26" s="553"/>
      <c r="K26" s="553"/>
      <c r="L26" s="553"/>
      <c r="M26" s="553"/>
      <c r="N26" s="553"/>
    </row>
    <row r="27" spans="1:15" x14ac:dyDescent="0.25">
      <c r="A27" s="17">
        <v>5</v>
      </c>
      <c r="B27" s="17" t="s">
        <v>1</v>
      </c>
      <c r="C27" s="18" t="s">
        <v>99</v>
      </c>
      <c r="D27" s="332">
        <v>0</v>
      </c>
      <c r="E27" s="537">
        <v>6013</v>
      </c>
      <c r="F27" s="551">
        <v>0</v>
      </c>
      <c r="G27" s="537" t="s">
        <v>1383</v>
      </c>
      <c r="H27" s="550">
        <v>0</v>
      </c>
      <c r="I27" s="537" t="s">
        <v>1422</v>
      </c>
      <c r="J27" s="551">
        <v>0</v>
      </c>
      <c r="K27" s="537" t="s">
        <v>1446</v>
      </c>
      <c r="L27" s="551">
        <v>0</v>
      </c>
      <c r="M27" s="537" t="s">
        <v>1476</v>
      </c>
      <c r="N27" s="551">
        <v>0</v>
      </c>
      <c r="O27" s="537" t="s">
        <v>1506</v>
      </c>
    </row>
    <row r="28" spans="1:15" x14ac:dyDescent="0.25">
      <c r="A28" s="17"/>
      <c r="B28" s="17" t="s">
        <v>2</v>
      </c>
      <c r="C28" s="18" t="s">
        <v>100</v>
      </c>
      <c r="D28" s="332">
        <v>0</v>
      </c>
      <c r="E28" s="537">
        <v>6014</v>
      </c>
      <c r="F28" s="551">
        <v>0</v>
      </c>
      <c r="G28" s="537" t="s">
        <v>1384</v>
      </c>
      <c r="H28" s="550">
        <v>0</v>
      </c>
      <c r="I28" s="537" t="s">
        <v>1423</v>
      </c>
      <c r="J28" s="551">
        <v>0</v>
      </c>
      <c r="K28" s="537" t="s">
        <v>1447</v>
      </c>
      <c r="L28" s="551">
        <v>0</v>
      </c>
      <c r="M28" s="537" t="s">
        <v>1477</v>
      </c>
      <c r="N28" s="551">
        <v>0</v>
      </c>
      <c r="O28" s="537" t="s">
        <v>1507</v>
      </c>
    </row>
    <row r="29" spans="1:15" x14ac:dyDescent="0.25">
      <c r="A29" s="17"/>
      <c r="B29" s="17" t="s">
        <v>3</v>
      </c>
      <c r="C29" s="18" t="s">
        <v>101</v>
      </c>
      <c r="D29" s="332">
        <v>0</v>
      </c>
      <c r="E29" s="537">
        <v>6015</v>
      </c>
      <c r="F29" s="551">
        <v>0</v>
      </c>
      <c r="G29" s="537" t="s">
        <v>1385</v>
      </c>
      <c r="H29" s="550">
        <v>0</v>
      </c>
      <c r="I29" s="537" t="s">
        <v>1424</v>
      </c>
      <c r="J29" s="551">
        <v>0</v>
      </c>
      <c r="K29" s="537" t="s">
        <v>1448</v>
      </c>
      <c r="L29" s="551">
        <v>0</v>
      </c>
      <c r="M29" s="537" t="s">
        <v>1478</v>
      </c>
      <c r="N29" s="551">
        <v>0</v>
      </c>
      <c r="O29" s="537" t="s">
        <v>1508</v>
      </c>
    </row>
    <row r="30" spans="1:15" x14ac:dyDescent="0.25">
      <c r="A30" s="17"/>
      <c r="B30" s="17" t="s">
        <v>4</v>
      </c>
      <c r="C30" s="18" t="s">
        <v>102</v>
      </c>
      <c r="D30" s="332">
        <v>0</v>
      </c>
      <c r="E30" s="537">
        <v>6016</v>
      </c>
      <c r="F30" s="551">
        <v>0</v>
      </c>
      <c r="G30" s="537" t="s">
        <v>1386</v>
      </c>
      <c r="H30" s="550">
        <v>0</v>
      </c>
      <c r="I30" s="537" t="s">
        <v>1425</v>
      </c>
      <c r="J30" s="551">
        <v>0</v>
      </c>
      <c r="K30" s="537" t="s">
        <v>1449</v>
      </c>
      <c r="L30" s="551">
        <v>0</v>
      </c>
      <c r="M30" s="537" t="s">
        <v>1479</v>
      </c>
      <c r="N30" s="551">
        <v>0</v>
      </c>
      <c r="O30" s="537" t="s">
        <v>1509</v>
      </c>
    </row>
    <row r="31" spans="1:15" x14ac:dyDescent="0.25">
      <c r="A31" s="17"/>
      <c r="B31" s="17" t="s">
        <v>5</v>
      </c>
      <c r="C31" s="18" t="s">
        <v>103</v>
      </c>
      <c r="D31" s="332">
        <v>0</v>
      </c>
      <c r="E31" s="537">
        <v>6017</v>
      </c>
      <c r="F31" s="551">
        <v>0</v>
      </c>
      <c r="G31" s="537" t="s">
        <v>1387</v>
      </c>
      <c r="H31" s="550">
        <v>0</v>
      </c>
      <c r="I31" s="537" t="s">
        <v>1426</v>
      </c>
      <c r="J31" s="551">
        <v>0</v>
      </c>
      <c r="K31" s="537" t="s">
        <v>1450</v>
      </c>
      <c r="L31" s="551">
        <v>0</v>
      </c>
      <c r="M31" s="537" t="s">
        <v>1480</v>
      </c>
      <c r="N31" s="551">
        <v>0</v>
      </c>
      <c r="O31" s="537" t="s">
        <v>1510</v>
      </c>
    </row>
    <row r="32" spans="1:15" x14ac:dyDescent="0.25">
      <c r="A32" s="17"/>
      <c r="B32" s="17" t="s">
        <v>6</v>
      </c>
      <c r="C32" s="18" t="s">
        <v>104</v>
      </c>
      <c r="D32" s="332">
        <v>0</v>
      </c>
      <c r="E32" s="537">
        <v>6018</v>
      </c>
      <c r="F32" s="551">
        <v>0</v>
      </c>
      <c r="G32" s="537" t="s">
        <v>1388</v>
      </c>
      <c r="H32" s="550">
        <v>0</v>
      </c>
      <c r="I32" s="537" t="s">
        <v>1427</v>
      </c>
      <c r="J32" s="551">
        <v>0</v>
      </c>
      <c r="K32" s="537" t="s">
        <v>1451</v>
      </c>
      <c r="L32" s="551">
        <v>0</v>
      </c>
      <c r="M32" s="537" t="s">
        <v>1481</v>
      </c>
      <c r="N32" s="551">
        <v>0</v>
      </c>
      <c r="O32" s="537" t="s">
        <v>1511</v>
      </c>
    </row>
    <row r="33" spans="1:15" x14ac:dyDescent="0.25">
      <c r="A33" s="17"/>
      <c r="B33" s="17" t="s">
        <v>7</v>
      </c>
      <c r="C33" s="18" t="s">
        <v>1273</v>
      </c>
      <c r="D33" s="332">
        <v>0</v>
      </c>
      <c r="E33" s="537">
        <v>6019</v>
      </c>
      <c r="F33" s="551">
        <v>0</v>
      </c>
      <c r="G33" s="537" t="s">
        <v>1389</v>
      </c>
      <c r="H33" s="550">
        <v>0</v>
      </c>
      <c r="I33" s="537" t="s">
        <v>1428</v>
      </c>
      <c r="J33" s="551">
        <v>0</v>
      </c>
      <c r="K33" s="537" t="s">
        <v>1452</v>
      </c>
      <c r="L33" s="551">
        <v>0</v>
      </c>
      <c r="M33" s="537" t="s">
        <v>1482</v>
      </c>
      <c r="N33" s="551">
        <v>0</v>
      </c>
      <c r="O33" s="537" t="s">
        <v>1512</v>
      </c>
    </row>
    <row r="34" spans="1:15" x14ac:dyDescent="0.25">
      <c r="A34" s="17"/>
      <c r="B34" s="17" t="s">
        <v>8</v>
      </c>
      <c r="C34" s="18" t="s">
        <v>1334</v>
      </c>
      <c r="D34" s="332">
        <v>0</v>
      </c>
      <c r="E34" s="537">
        <v>6020</v>
      </c>
      <c r="F34" s="551">
        <v>0</v>
      </c>
      <c r="G34" s="537" t="s">
        <v>1390</v>
      </c>
      <c r="H34" s="550">
        <v>0</v>
      </c>
      <c r="I34" s="537" t="s">
        <v>1429</v>
      </c>
      <c r="J34" s="551">
        <v>0</v>
      </c>
      <c r="K34" s="537" t="s">
        <v>1453</v>
      </c>
      <c r="L34" s="551">
        <v>0</v>
      </c>
      <c r="M34" s="537" t="s">
        <v>1483</v>
      </c>
      <c r="N34" s="551">
        <v>0</v>
      </c>
      <c r="O34" s="537" t="s">
        <v>1513</v>
      </c>
    </row>
    <row r="35" spans="1:15" x14ac:dyDescent="0.25">
      <c r="A35" s="17"/>
      <c r="B35" s="17" t="s">
        <v>9</v>
      </c>
      <c r="C35" s="18" t="s">
        <v>1274</v>
      </c>
      <c r="D35" s="332">
        <v>0</v>
      </c>
      <c r="E35" s="537">
        <v>6021</v>
      </c>
      <c r="F35" s="551">
        <v>0</v>
      </c>
      <c r="G35" s="537" t="s">
        <v>1391</v>
      </c>
      <c r="H35" s="550">
        <v>0</v>
      </c>
      <c r="I35" s="537" t="s">
        <v>1430</v>
      </c>
      <c r="J35" s="551">
        <v>0</v>
      </c>
      <c r="K35" s="537" t="s">
        <v>1454</v>
      </c>
      <c r="L35" s="551">
        <v>0</v>
      </c>
      <c r="M35" s="537" t="s">
        <v>1484</v>
      </c>
      <c r="N35" s="551">
        <v>0</v>
      </c>
      <c r="O35" s="537" t="s">
        <v>1514</v>
      </c>
    </row>
    <row r="36" spans="1:15" x14ac:dyDescent="0.25">
      <c r="A36" s="17"/>
      <c r="B36" s="17" t="s">
        <v>10</v>
      </c>
      <c r="C36" s="18" t="s">
        <v>1275</v>
      </c>
      <c r="D36" s="332">
        <v>0</v>
      </c>
      <c r="E36" s="537">
        <v>6022</v>
      </c>
      <c r="F36" s="551">
        <v>0</v>
      </c>
      <c r="G36" s="537" t="s">
        <v>1392</v>
      </c>
      <c r="H36" s="550">
        <v>0</v>
      </c>
      <c r="I36" s="537" t="s">
        <v>1431</v>
      </c>
      <c r="J36" s="551">
        <v>0</v>
      </c>
      <c r="K36" s="537" t="s">
        <v>1455</v>
      </c>
      <c r="L36" s="551">
        <v>0</v>
      </c>
      <c r="M36" s="537" t="s">
        <v>1485</v>
      </c>
      <c r="N36" s="551">
        <v>0</v>
      </c>
      <c r="O36" s="537" t="s">
        <v>1515</v>
      </c>
    </row>
    <row r="37" spans="1:15" x14ac:dyDescent="0.25">
      <c r="A37" s="17"/>
      <c r="B37" s="17" t="s">
        <v>1353</v>
      </c>
      <c r="C37" s="18" t="s">
        <v>105</v>
      </c>
      <c r="D37" s="332">
        <v>0</v>
      </c>
      <c r="E37" s="537">
        <v>6023</v>
      </c>
      <c r="F37" s="551">
        <v>0</v>
      </c>
      <c r="G37" s="537" t="s">
        <v>1393</v>
      </c>
      <c r="H37" s="550">
        <v>0</v>
      </c>
      <c r="I37" s="537" t="s">
        <v>1432</v>
      </c>
      <c r="J37" s="551">
        <v>0</v>
      </c>
      <c r="K37" s="537" t="s">
        <v>1456</v>
      </c>
      <c r="L37" s="551">
        <v>0</v>
      </c>
      <c r="M37" s="537" t="s">
        <v>1486</v>
      </c>
      <c r="N37" s="551">
        <v>0</v>
      </c>
      <c r="O37" s="537" t="s">
        <v>1516</v>
      </c>
    </row>
    <row r="38" spans="1:15" x14ac:dyDescent="0.25">
      <c r="A38" s="17"/>
      <c r="B38" s="17" t="s">
        <v>1354</v>
      </c>
      <c r="C38" s="18" t="s">
        <v>106</v>
      </c>
      <c r="D38" s="332">
        <v>0</v>
      </c>
      <c r="E38" s="537">
        <v>6024</v>
      </c>
      <c r="F38" s="551">
        <v>0</v>
      </c>
      <c r="G38" s="537" t="s">
        <v>1394</v>
      </c>
      <c r="H38" s="550">
        <v>0</v>
      </c>
      <c r="I38" s="537" t="s">
        <v>1433</v>
      </c>
      <c r="J38" s="551">
        <v>0</v>
      </c>
      <c r="K38" s="537" t="s">
        <v>1457</v>
      </c>
      <c r="L38" s="551">
        <v>0</v>
      </c>
      <c r="M38" s="537" t="s">
        <v>1487</v>
      </c>
      <c r="N38" s="551">
        <v>0</v>
      </c>
      <c r="O38" s="537" t="s">
        <v>1517</v>
      </c>
    </row>
    <row r="39" spans="1:15" x14ac:dyDescent="0.25">
      <c r="A39" s="17"/>
      <c r="B39" s="17"/>
      <c r="C39" s="328" t="s">
        <v>67</v>
      </c>
      <c r="D39" s="333">
        <f>SUM(D27:D38)</f>
        <v>0</v>
      </c>
      <c r="E39" s="537">
        <v>6025</v>
      </c>
      <c r="F39" s="555">
        <f>SUM(F27:F38)</f>
        <v>0</v>
      </c>
      <c r="G39" s="537" t="s">
        <v>1395</v>
      </c>
      <c r="H39" s="554"/>
      <c r="I39" s="554"/>
      <c r="J39" s="553"/>
      <c r="K39" s="553"/>
      <c r="L39" s="553"/>
      <c r="M39" s="553"/>
      <c r="N39" s="553"/>
    </row>
    <row r="40" spans="1:15" x14ac:dyDescent="0.25">
      <c r="A40" s="17"/>
      <c r="B40" s="17"/>
      <c r="C40" s="328"/>
      <c r="D40" s="18"/>
      <c r="E40" s="552"/>
      <c r="F40" s="553"/>
      <c r="G40" s="553"/>
      <c r="H40" s="554"/>
      <c r="I40" s="554"/>
      <c r="J40" s="553"/>
      <c r="K40" s="553"/>
      <c r="L40" s="553"/>
      <c r="M40" s="553"/>
      <c r="N40" s="553"/>
    </row>
    <row r="41" spans="1:15" x14ac:dyDescent="0.25">
      <c r="A41" s="327" t="s">
        <v>1240</v>
      </c>
      <c r="B41" s="17"/>
      <c r="C41" s="328"/>
      <c r="D41" s="18"/>
      <c r="E41" s="568"/>
      <c r="F41" s="553"/>
      <c r="G41" s="553"/>
      <c r="H41" s="554"/>
      <c r="I41" s="554"/>
      <c r="J41" s="553"/>
      <c r="K41" s="553"/>
      <c r="L41" s="553"/>
      <c r="M41" s="553"/>
      <c r="N41" s="553"/>
    </row>
    <row r="42" spans="1:15" x14ac:dyDescent="0.25">
      <c r="A42" s="17">
        <v>6</v>
      </c>
      <c r="B42" s="17" t="s">
        <v>1</v>
      </c>
      <c r="C42" s="18" t="s">
        <v>107</v>
      </c>
      <c r="D42" s="332">
        <v>0</v>
      </c>
      <c r="E42" s="537">
        <v>6026</v>
      </c>
      <c r="F42" s="551">
        <v>0</v>
      </c>
      <c r="G42" s="537" t="s">
        <v>1396</v>
      </c>
      <c r="H42" s="550">
        <v>0</v>
      </c>
      <c r="I42" s="537" t="s">
        <v>1434</v>
      </c>
      <c r="J42" s="551">
        <v>0</v>
      </c>
      <c r="K42" s="537" t="s">
        <v>1458</v>
      </c>
      <c r="L42" s="551">
        <v>0</v>
      </c>
      <c r="M42" s="537" t="s">
        <v>1488</v>
      </c>
      <c r="N42" s="551">
        <v>0</v>
      </c>
      <c r="O42" s="537" t="s">
        <v>1518</v>
      </c>
    </row>
    <row r="43" spans="1:15" x14ac:dyDescent="0.25">
      <c r="A43" s="329"/>
      <c r="B43" s="17" t="s">
        <v>2</v>
      </c>
      <c r="C43" s="18" t="s">
        <v>108</v>
      </c>
      <c r="D43" s="91">
        <v>0</v>
      </c>
      <c r="E43" s="537">
        <v>6027</v>
      </c>
      <c r="F43" s="551">
        <v>0</v>
      </c>
      <c r="G43" s="537" t="s">
        <v>1397</v>
      </c>
      <c r="H43" s="550">
        <v>0</v>
      </c>
      <c r="I43" s="537" t="s">
        <v>1435</v>
      </c>
      <c r="J43" s="551">
        <v>0</v>
      </c>
      <c r="K43" s="537" t="s">
        <v>1459</v>
      </c>
      <c r="L43" s="551">
        <v>0</v>
      </c>
      <c r="M43" s="537" t="s">
        <v>1489</v>
      </c>
      <c r="N43" s="551">
        <v>0</v>
      </c>
      <c r="O43" s="537" t="s">
        <v>1519</v>
      </c>
    </row>
    <row r="44" spans="1:15" x14ac:dyDescent="0.25">
      <c r="A44" s="329"/>
      <c r="B44" s="17"/>
      <c r="C44" s="328" t="s">
        <v>67</v>
      </c>
      <c r="D44" s="310">
        <v>0</v>
      </c>
      <c r="E44" s="537">
        <v>6028</v>
      </c>
      <c r="F44" s="555">
        <v>0</v>
      </c>
      <c r="G44" s="537" t="s">
        <v>1398</v>
      </c>
      <c r="H44" s="554"/>
      <c r="I44" s="554"/>
      <c r="J44" s="553"/>
      <c r="K44" s="553"/>
      <c r="L44" s="553"/>
      <c r="M44" s="553"/>
      <c r="N44" s="553"/>
    </row>
    <row r="45" spans="1:15" x14ac:dyDescent="0.25">
      <c r="A45" s="329"/>
      <c r="B45" s="17"/>
      <c r="C45" s="18"/>
      <c r="D45" s="18"/>
      <c r="E45" s="568"/>
      <c r="F45" s="553"/>
      <c r="G45" s="553"/>
      <c r="H45" s="554"/>
      <c r="I45" s="554"/>
      <c r="J45" s="553"/>
      <c r="K45" s="553"/>
      <c r="L45" s="553"/>
      <c r="M45" s="553"/>
      <c r="N45" s="553"/>
    </row>
    <row r="46" spans="1:15" x14ac:dyDescent="0.25">
      <c r="A46" s="17">
        <v>7</v>
      </c>
      <c r="B46" s="17"/>
      <c r="C46" s="326" t="s">
        <v>109</v>
      </c>
      <c r="D46" s="332">
        <v>0</v>
      </c>
      <c r="E46" s="537">
        <v>6029</v>
      </c>
      <c r="F46" s="551">
        <v>0</v>
      </c>
      <c r="G46" s="537" t="s">
        <v>1399</v>
      </c>
      <c r="H46" s="550">
        <v>0</v>
      </c>
      <c r="I46" s="537" t="s">
        <v>1436</v>
      </c>
      <c r="J46" s="551">
        <v>0</v>
      </c>
      <c r="K46" s="537" t="s">
        <v>1460</v>
      </c>
      <c r="L46" s="551">
        <v>0</v>
      </c>
      <c r="M46" s="537" t="s">
        <v>1490</v>
      </c>
      <c r="N46" s="551">
        <v>0</v>
      </c>
      <c r="O46" s="537" t="s">
        <v>1520</v>
      </c>
    </row>
    <row r="47" spans="1:15" x14ac:dyDescent="0.25">
      <c r="A47" s="17"/>
      <c r="B47" s="17"/>
      <c r="C47" s="18"/>
      <c r="D47" s="18"/>
      <c r="E47" s="552"/>
      <c r="F47" s="553"/>
      <c r="G47" s="553"/>
      <c r="H47" s="554"/>
      <c r="I47" s="554"/>
      <c r="J47" s="553"/>
      <c r="K47" s="553"/>
      <c r="L47" s="553"/>
      <c r="M47" s="553"/>
      <c r="N47" s="553"/>
    </row>
    <row r="48" spans="1:15" x14ac:dyDescent="0.25">
      <c r="A48" s="327" t="s">
        <v>1241</v>
      </c>
      <c r="B48" s="17"/>
      <c r="C48" s="7"/>
      <c r="D48" s="18"/>
      <c r="E48" s="552"/>
      <c r="F48" s="553"/>
      <c r="G48" s="553"/>
      <c r="H48" s="554"/>
      <c r="I48" s="554"/>
      <c r="J48" s="553"/>
      <c r="K48" s="553"/>
      <c r="L48" s="553"/>
      <c r="M48" s="553"/>
      <c r="N48" s="553"/>
    </row>
    <row r="49" spans="1:15" x14ac:dyDescent="0.25">
      <c r="A49" s="17">
        <v>8</v>
      </c>
      <c r="B49" s="17" t="s">
        <v>1</v>
      </c>
      <c r="C49" s="18" t="s">
        <v>59</v>
      </c>
      <c r="D49" s="332">
        <v>0</v>
      </c>
      <c r="E49" s="537">
        <v>6030</v>
      </c>
      <c r="F49" s="551">
        <v>0</v>
      </c>
      <c r="G49" s="537" t="s">
        <v>1400</v>
      </c>
      <c r="H49" s="550">
        <v>0</v>
      </c>
      <c r="I49" s="537" t="s">
        <v>1409</v>
      </c>
      <c r="J49" s="551">
        <v>0</v>
      </c>
      <c r="K49" s="537" t="s">
        <v>1461</v>
      </c>
      <c r="L49" s="551">
        <v>0</v>
      </c>
      <c r="M49" s="537" t="s">
        <v>1491</v>
      </c>
      <c r="N49" s="551">
        <v>0</v>
      </c>
      <c r="O49" s="537" t="s">
        <v>1521</v>
      </c>
    </row>
    <row r="50" spans="1:15" x14ac:dyDescent="0.25">
      <c r="A50" s="17"/>
      <c r="B50" s="17" t="s">
        <v>2</v>
      </c>
      <c r="C50" s="18" t="s">
        <v>110</v>
      </c>
      <c r="D50" s="332">
        <v>0</v>
      </c>
      <c r="E50" s="537">
        <v>6031</v>
      </c>
      <c r="F50" s="551">
        <v>0</v>
      </c>
      <c r="G50" s="537" t="s">
        <v>1401</v>
      </c>
      <c r="H50" s="550">
        <v>0</v>
      </c>
      <c r="I50" s="537" t="s">
        <v>1410</v>
      </c>
      <c r="J50" s="551">
        <v>0</v>
      </c>
      <c r="K50" s="537" t="s">
        <v>1462</v>
      </c>
      <c r="L50" s="551">
        <v>0</v>
      </c>
      <c r="M50" s="537" t="s">
        <v>1492</v>
      </c>
      <c r="N50" s="551">
        <v>0</v>
      </c>
      <c r="O50" s="537" t="s">
        <v>1522</v>
      </c>
    </row>
    <row r="51" spans="1:15" x14ac:dyDescent="0.25">
      <c r="A51" s="17"/>
      <c r="B51" s="17" t="s">
        <v>3</v>
      </c>
      <c r="C51" s="18" t="s">
        <v>111</v>
      </c>
      <c r="D51" s="332">
        <v>0</v>
      </c>
      <c r="E51" s="537">
        <v>6032</v>
      </c>
      <c r="F51" s="551">
        <v>0</v>
      </c>
      <c r="G51" s="537" t="s">
        <v>1402</v>
      </c>
      <c r="H51" s="550">
        <v>0</v>
      </c>
      <c r="I51" s="537" t="s">
        <v>1411</v>
      </c>
      <c r="J51" s="551">
        <v>0</v>
      </c>
      <c r="K51" s="537" t="s">
        <v>1463</v>
      </c>
      <c r="L51" s="551">
        <v>0</v>
      </c>
      <c r="M51" s="537" t="s">
        <v>1493</v>
      </c>
      <c r="N51" s="551">
        <v>0</v>
      </c>
      <c r="O51" s="537" t="s">
        <v>1523</v>
      </c>
    </row>
    <row r="52" spans="1:15" x14ac:dyDescent="0.25">
      <c r="A52" s="17"/>
      <c r="B52" s="17" t="s">
        <v>4</v>
      </c>
      <c r="C52" s="18" t="s">
        <v>1242</v>
      </c>
      <c r="D52" s="332">
        <v>0</v>
      </c>
      <c r="E52" s="537">
        <v>6033</v>
      </c>
      <c r="F52" s="551">
        <v>0</v>
      </c>
      <c r="G52" s="537" t="s">
        <v>1403</v>
      </c>
      <c r="H52" s="550">
        <v>0</v>
      </c>
      <c r="I52" s="537" t="s">
        <v>1412</v>
      </c>
      <c r="J52" s="551">
        <v>0</v>
      </c>
      <c r="K52" s="537" t="s">
        <v>1464</v>
      </c>
      <c r="L52" s="551">
        <v>0</v>
      </c>
      <c r="M52" s="537" t="s">
        <v>1494</v>
      </c>
      <c r="N52" s="551">
        <v>0</v>
      </c>
      <c r="O52" s="537" t="s">
        <v>1524</v>
      </c>
    </row>
    <row r="53" spans="1:15" x14ac:dyDescent="0.25">
      <c r="A53" s="17"/>
      <c r="B53" s="17" t="s">
        <v>5</v>
      </c>
      <c r="C53" s="18" t="s">
        <v>66</v>
      </c>
      <c r="D53" s="332">
        <v>0</v>
      </c>
      <c r="E53" s="537">
        <v>6034</v>
      </c>
      <c r="F53" s="551">
        <v>0</v>
      </c>
      <c r="G53" s="537" t="s">
        <v>1404</v>
      </c>
      <c r="H53" s="550">
        <v>0</v>
      </c>
      <c r="I53" s="537" t="s">
        <v>1408</v>
      </c>
      <c r="J53" s="551">
        <v>0</v>
      </c>
      <c r="K53" s="537" t="s">
        <v>1465</v>
      </c>
      <c r="L53" s="551">
        <v>0</v>
      </c>
      <c r="M53" s="537" t="s">
        <v>1495</v>
      </c>
      <c r="N53" s="551">
        <v>0</v>
      </c>
      <c r="O53" s="537" t="s">
        <v>1525</v>
      </c>
    </row>
    <row r="54" spans="1:15" x14ac:dyDescent="0.25">
      <c r="A54" s="17"/>
      <c r="B54" s="17"/>
      <c r="C54" s="323" t="s">
        <v>67</v>
      </c>
      <c r="D54" s="333">
        <f>SUM(D49:D53)</f>
        <v>0</v>
      </c>
      <c r="E54" s="537">
        <v>6035</v>
      </c>
      <c r="F54" s="555">
        <f>SUM(F49:F53)</f>
        <v>0</v>
      </c>
      <c r="G54" s="537" t="s">
        <v>1405</v>
      </c>
      <c r="H54" s="554"/>
      <c r="I54" s="554"/>
      <c r="J54" s="553"/>
      <c r="K54" s="553"/>
      <c r="L54" s="553"/>
      <c r="M54" s="553"/>
      <c r="N54" s="553"/>
    </row>
    <row r="55" spans="1:15" x14ac:dyDescent="0.25">
      <c r="A55" s="17"/>
      <c r="B55" s="17"/>
      <c r="C55" s="323"/>
      <c r="D55" s="18"/>
      <c r="E55" s="568"/>
      <c r="F55" s="553"/>
      <c r="G55" s="553"/>
      <c r="H55" s="554"/>
      <c r="I55" s="554"/>
      <c r="J55" s="553"/>
      <c r="K55" s="553"/>
      <c r="L55" s="553"/>
      <c r="M55" s="553"/>
      <c r="N55" s="553"/>
    </row>
    <row r="56" spans="1:15" x14ac:dyDescent="0.25">
      <c r="A56" s="17">
        <v>9</v>
      </c>
      <c r="B56" s="17"/>
      <c r="C56" s="61" t="s">
        <v>112</v>
      </c>
      <c r="D56" s="332">
        <v>0</v>
      </c>
      <c r="E56" s="537">
        <v>6036</v>
      </c>
      <c r="F56" s="551">
        <v>0</v>
      </c>
      <c r="G56" s="537" t="s">
        <v>1406</v>
      </c>
      <c r="H56" s="550">
        <v>0</v>
      </c>
      <c r="I56" s="537" t="s">
        <v>1407</v>
      </c>
      <c r="J56" s="551">
        <v>0</v>
      </c>
      <c r="K56" s="537" t="s">
        <v>1466</v>
      </c>
      <c r="L56" s="551">
        <v>0</v>
      </c>
      <c r="M56" s="537" t="s">
        <v>1496</v>
      </c>
      <c r="N56" s="551">
        <v>0</v>
      </c>
      <c r="O56" s="537" t="s">
        <v>1526</v>
      </c>
    </row>
    <row r="57" spans="1:15" ht="15" x14ac:dyDescent="0.25">
      <c r="A57" s="330"/>
      <c r="B57" s="6"/>
      <c r="C57" s="1"/>
      <c r="D57" s="1"/>
      <c r="E57" s="552"/>
      <c r="F57" s="371"/>
      <c r="G57" s="553"/>
      <c r="H57" s="556"/>
      <c r="I57" s="557"/>
      <c r="J57" s="558"/>
      <c r="K57" s="559"/>
      <c r="L57" s="558"/>
      <c r="M57" s="559"/>
      <c r="N57" s="558"/>
    </row>
    <row r="58" spans="1:15" x14ac:dyDescent="0.25">
      <c r="A58" s="331"/>
      <c r="C58" s="32" t="s">
        <v>1243</v>
      </c>
      <c r="D58" s="335">
        <f>D56+D54+D44+D39+D24+D17+D9+D8</f>
        <v>0</v>
      </c>
      <c r="E58" s="156" t="s">
        <v>336</v>
      </c>
      <c r="F58" s="560">
        <f>F56+F54+F44+F39+F24+F17+F9+F8</f>
        <v>0</v>
      </c>
      <c r="G58" s="156" t="s">
        <v>190</v>
      </c>
      <c r="H58" s="561" t="s">
        <v>1340</v>
      </c>
      <c r="I58" s="554"/>
      <c r="J58" s="371"/>
      <c r="K58" s="553"/>
      <c r="L58" s="371"/>
      <c r="M58" s="553"/>
      <c r="N58" s="371"/>
    </row>
    <row r="59" spans="1:15" x14ac:dyDescent="0.25">
      <c r="A59" s="330"/>
      <c r="B59" s="6"/>
      <c r="C59" s="27" t="s">
        <v>1244</v>
      </c>
      <c r="D59" s="334"/>
      <c r="E59" s="562"/>
      <c r="F59" s="563"/>
      <c r="G59" s="563"/>
      <c r="H59" s="564"/>
      <c r="I59" s="550"/>
      <c r="J59" s="555"/>
      <c r="K59" s="551"/>
      <c r="L59" s="555"/>
      <c r="M59" s="551"/>
      <c r="N59" s="555"/>
      <c r="O59" s="565"/>
    </row>
    <row r="60" spans="1:15" x14ac:dyDescent="0.25">
      <c r="A60" s="331"/>
      <c r="B60" s="6"/>
      <c r="C60" s="27"/>
      <c r="D60" s="1"/>
      <c r="E60" s="552"/>
      <c r="F60" s="371"/>
      <c r="G60" s="553"/>
      <c r="H60" s="545"/>
      <c r="I60" s="554"/>
      <c r="J60" s="371"/>
      <c r="K60" s="553"/>
      <c r="L60" s="371"/>
      <c r="M60" s="553"/>
      <c r="N60" s="371"/>
    </row>
    <row r="61" spans="1:15" x14ac:dyDescent="0.25">
      <c r="D61" s="3"/>
      <c r="E61" s="566"/>
      <c r="G61" s="567"/>
      <c r="I61" s="567"/>
      <c r="K61" s="567"/>
      <c r="M61" s="567"/>
    </row>
    <row r="62" spans="1:15" x14ac:dyDescent="0.25">
      <c r="D62" s="3"/>
      <c r="E62" s="566"/>
      <c r="K62" s="567"/>
      <c r="M62" s="567"/>
    </row>
    <row r="63" spans="1:15" x14ac:dyDescent="0.25">
      <c r="D63" s="3"/>
      <c r="K63" s="567"/>
    </row>
    <row r="64" spans="1:15" x14ac:dyDescent="0.25">
      <c r="D64" s="3"/>
      <c r="K64" s="567"/>
    </row>
    <row r="65" spans="4:4" x14ac:dyDescent="0.25">
      <c r="D65" s="3"/>
    </row>
    <row r="66" spans="4:4" x14ac:dyDescent="0.25">
      <c r="D66" s="3"/>
    </row>
    <row r="67" spans="4:4" x14ac:dyDescent="0.25">
      <c r="D67" s="3"/>
    </row>
    <row r="68" spans="4:4" x14ac:dyDescent="0.25">
      <c r="D68" s="3"/>
    </row>
    <row r="69" spans="4:4" x14ac:dyDescent="0.25">
      <c r="D69" s="3"/>
    </row>
    <row r="70" spans="4:4" x14ac:dyDescent="0.25">
      <c r="D70" s="3"/>
    </row>
    <row r="71" spans="4:4" x14ac:dyDescent="0.25">
      <c r="D71" s="3"/>
    </row>
  </sheetData>
  <customSheetViews>
    <customSheetView guid="{C700B33F-FE7F-47BE-B591-1B56FA92E4DE}" scale="90" fitToPage="1">
      <selection activeCell="H3" sqref="H3"/>
      <pageMargins left="0.75" right="0.5" top="1" bottom="0.75" header="0.5" footer="0.5"/>
      <printOptions horizontalCentered="1"/>
      <pageSetup scale="90" orientation="portrait" horizontalDpi="300" verticalDpi="300" r:id="rId1"/>
      <headerFooter alignWithMargins="0">
        <oddFooter>&amp;LOMB No.
Expires&amp;CNCUA 5310&amp;RPage 4</oddFooter>
      </headerFooter>
    </customSheetView>
    <customSheetView guid="{3213D0AA-C9C8-4AA9-BC36-52AFCF7ADA31}" scale="90" fitToPage="1" topLeftCell="A16">
      <selection activeCell="S45" sqref="S45"/>
      <pageMargins left="0.75" right="0.5" top="1" bottom="0.75" header="0.5" footer="0.5"/>
      <printOptions horizontalCentered="1"/>
      <pageSetup scale="90" orientation="portrait" horizontalDpi="300" verticalDpi="300" r:id="rId2"/>
      <headerFooter alignWithMargins="0">
        <oddFooter>&amp;LOMB No.
Expires&amp;CNCUA 5310&amp;RPage 4</oddFooter>
      </headerFooter>
    </customSheetView>
  </customSheetViews>
  <mergeCells count="1">
    <mergeCell ref="A1:H1"/>
  </mergeCells>
  <printOptions horizontalCentered="1"/>
  <pageMargins left="0.75" right="0.5" top="1" bottom="0.75" header="0.5" footer="0.5"/>
  <pageSetup scale="90" orientation="portrait" horizontalDpi="300" verticalDpi="300" r:id="rId3"/>
  <headerFooter alignWithMargins="0">
    <oddFooter>&amp;LOMB No.
Expires&amp;CNCUA 5310&amp;RPage 4</oddFooter>
  </headerFooter>
  <drawing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92D050"/>
    <pageSetUpPr fitToPage="1"/>
  </sheetPr>
  <dimension ref="A1:Q69"/>
  <sheetViews>
    <sheetView zoomScale="90" workbookViewId="0">
      <selection activeCell="C54" sqref="C54"/>
    </sheetView>
  </sheetViews>
  <sheetFormatPr defaultRowHeight="13.2" x14ac:dyDescent="0.25"/>
  <cols>
    <col min="1" max="1" width="3.44140625" customWidth="1"/>
    <col min="2" max="2" width="2.88671875" customWidth="1"/>
    <col min="3" max="3" width="66.109375" customWidth="1"/>
    <col min="4" max="4" width="12.33203125" customWidth="1"/>
    <col min="5" max="5" width="12.33203125" style="374" customWidth="1"/>
    <col min="6" max="7" width="12.109375" style="374" customWidth="1"/>
    <col min="8" max="12" width="8.88671875" style="374" customWidth="1"/>
    <col min="13" max="13" width="11.6640625" style="374" customWidth="1"/>
    <col min="14" max="14" width="8.88671875" style="374" customWidth="1"/>
    <col min="15" max="15" width="10" style="374" customWidth="1"/>
  </cols>
  <sheetData>
    <row r="1" spans="1:17" s="8" customFormat="1" ht="15.6" x14ac:dyDescent="0.3">
      <c r="A1" s="736" t="s">
        <v>1245</v>
      </c>
      <c r="B1" s="739"/>
      <c r="C1" s="739"/>
      <c r="D1" s="739"/>
      <c r="E1" s="739"/>
      <c r="F1" s="739"/>
      <c r="G1" s="739"/>
      <c r="H1" s="739"/>
      <c r="I1" s="380"/>
      <c r="J1" s="381"/>
      <c r="K1" s="381"/>
      <c r="L1" s="381"/>
      <c r="M1" s="381"/>
      <c r="N1" s="381"/>
      <c r="O1" s="381"/>
    </row>
    <row r="2" spans="1:17" s="27" customFormat="1" x14ac:dyDescent="0.25">
      <c r="A2" s="32" t="s">
        <v>203</v>
      </c>
      <c r="D2" s="27" t="s">
        <v>206</v>
      </c>
      <c r="E2" s="370"/>
      <c r="F2" s="370"/>
      <c r="G2" s="370"/>
      <c r="H2" s="540"/>
      <c r="I2" s="540"/>
      <c r="J2" s="370"/>
      <c r="K2" s="370"/>
      <c r="L2" s="370"/>
      <c r="M2" s="370"/>
      <c r="N2" s="370"/>
      <c r="O2" s="370"/>
    </row>
    <row r="3" spans="1:17" s="1" customFormat="1" x14ac:dyDescent="0.25">
      <c r="A3" s="32" t="s">
        <v>205</v>
      </c>
      <c r="E3" s="371"/>
      <c r="F3" s="371"/>
      <c r="G3" s="371"/>
      <c r="H3" s="371"/>
      <c r="I3" s="371"/>
      <c r="J3" s="388"/>
      <c r="K3" s="388"/>
      <c r="L3" s="371"/>
      <c r="M3" s="371"/>
      <c r="N3" s="371"/>
      <c r="O3" s="371"/>
    </row>
    <row r="4" spans="1:17" x14ac:dyDescent="0.25">
      <c r="A4" s="2"/>
      <c r="E4" s="543"/>
      <c r="Q4" t="s">
        <v>1861</v>
      </c>
    </row>
    <row r="5" spans="1:17" ht="15.6" x14ac:dyDescent="0.3">
      <c r="A5" s="12" t="s">
        <v>1245</v>
      </c>
      <c r="B5" s="6"/>
      <c r="C5" s="235"/>
      <c r="D5" s="322"/>
      <c r="E5" s="569"/>
      <c r="F5" s="544"/>
      <c r="G5" s="544"/>
      <c r="H5" s="545"/>
      <c r="I5" s="545"/>
      <c r="J5" s="371"/>
      <c r="K5" s="371"/>
      <c r="L5" s="371"/>
      <c r="M5" s="371"/>
      <c r="N5" s="371"/>
    </row>
    <row r="6" spans="1:17" x14ac:dyDescent="0.25">
      <c r="A6" s="6"/>
      <c r="B6" s="6"/>
      <c r="C6" s="223"/>
      <c r="D6" s="464" t="s">
        <v>115</v>
      </c>
      <c r="E6" s="546" t="s">
        <v>189</v>
      </c>
      <c r="F6" s="547" t="s">
        <v>114</v>
      </c>
      <c r="G6" s="377" t="s">
        <v>189</v>
      </c>
      <c r="H6" s="548" t="s">
        <v>1236</v>
      </c>
      <c r="I6" s="377" t="s">
        <v>189</v>
      </c>
      <c r="J6" s="377" t="s">
        <v>121</v>
      </c>
      <c r="K6" s="377" t="s">
        <v>189</v>
      </c>
      <c r="L6" s="377" t="s">
        <v>936</v>
      </c>
      <c r="M6" s="377" t="s">
        <v>189</v>
      </c>
      <c r="N6" s="377" t="s">
        <v>1237</v>
      </c>
      <c r="O6" s="377" t="s">
        <v>189</v>
      </c>
    </row>
    <row r="7" spans="1:17" x14ac:dyDescent="0.25">
      <c r="A7" s="6"/>
      <c r="B7" s="6"/>
      <c r="C7" s="223"/>
      <c r="D7" s="1"/>
      <c r="E7" s="541"/>
      <c r="F7" s="371"/>
      <c r="G7" s="371"/>
      <c r="H7" s="545"/>
      <c r="I7" s="371"/>
      <c r="J7" s="371"/>
      <c r="K7" s="371"/>
      <c r="L7" s="371"/>
      <c r="M7" s="371"/>
      <c r="N7" s="371"/>
    </row>
    <row r="8" spans="1:17" x14ac:dyDescent="0.25">
      <c r="A8" s="17">
        <v>1</v>
      </c>
      <c r="B8" s="17"/>
      <c r="C8" s="61" t="s">
        <v>88</v>
      </c>
      <c r="D8" s="164">
        <v>0</v>
      </c>
      <c r="E8" s="537">
        <v>6100</v>
      </c>
      <c r="F8" s="549">
        <v>0</v>
      </c>
      <c r="G8" s="537" t="s">
        <v>1529</v>
      </c>
      <c r="H8" s="550">
        <v>0</v>
      </c>
      <c r="I8" s="537" t="s">
        <v>1562</v>
      </c>
      <c r="J8" s="551">
        <v>0</v>
      </c>
      <c r="K8" s="537" t="s">
        <v>1655</v>
      </c>
      <c r="L8" s="551">
        <v>0</v>
      </c>
      <c r="M8" s="537" t="s">
        <v>1594</v>
      </c>
      <c r="N8" s="551">
        <v>0</v>
      </c>
      <c r="O8" s="537" t="s">
        <v>1662</v>
      </c>
    </row>
    <row r="9" spans="1:17" x14ac:dyDescent="0.25">
      <c r="A9" s="17">
        <v>2</v>
      </c>
      <c r="B9" s="17"/>
      <c r="C9" s="61" t="s">
        <v>89</v>
      </c>
      <c r="D9" s="164">
        <v>0</v>
      </c>
      <c r="E9" s="537">
        <v>6101</v>
      </c>
      <c r="F9" s="549">
        <v>0</v>
      </c>
      <c r="G9" s="537" t="s">
        <v>1530</v>
      </c>
      <c r="H9" s="550">
        <v>0</v>
      </c>
      <c r="I9" s="537" t="s">
        <v>1563</v>
      </c>
      <c r="J9" s="551">
        <v>0</v>
      </c>
      <c r="K9" s="537" t="s">
        <v>1656</v>
      </c>
      <c r="L9" s="551">
        <v>0</v>
      </c>
      <c r="M9" s="537" t="s">
        <v>1595</v>
      </c>
      <c r="N9" s="551">
        <v>0</v>
      </c>
      <c r="O9" s="537" t="s">
        <v>1663</v>
      </c>
    </row>
    <row r="10" spans="1:17" x14ac:dyDescent="0.25">
      <c r="A10" s="17"/>
      <c r="B10" s="17"/>
      <c r="C10" s="323"/>
      <c r="D10" s="18"/>
      <c r="E10" s="568"/>
      <c r="F10" s="553"/>
      <c r="G10" s="553"/>
      <c r="H10" s="554"/>
      <c r="I10" s="553"/>
      <c r="J10" s="553"/>
      <c r="K10" s="553"/>
      <c r="L10" s="553"/>
      <c r="M10" s="553"/>
      <c r="N10" s="553"/>
    </row>
    <row r="11" spans="1:17" x14ac:dyDescent="0.25">
      <c r="A11" s="324" t="s">
        <v>1238</v>
      </c>
      <c r="B11" s="17"/>
      <c r="C11" s="7"/>
      <c r="D11" s="18"/>
      <c r="E11" s="568"/>
      <c r="F11" s="553"/>
      <c r="G11" s="553"/>
      <c r="H11" s="554"/>
      <c r="I11" s="553"/>
      <c r="J11" s="553"/>
      <c r="K11" s="553"/>
      <c r="L11" s="553"/>
      <c r="M11" s="553"/>
      <c r="N11" s="553"/>
    </row>
    <row r="12" spans="1:17" x14ac:dyDescent="0.25">
      <c r="A12" s="17">
        <v>3</v>
      </c>
      <c r="B12" s="17" t="s">
        <v>1</v>
      </c>
      <c r="C12" s="18" t="s">
        <v>95</v>
      </c>
      <c r="D12" s="91">
        <v>0</v>
      </c>
      <c r="E12" s="537">
        <v>6102</v>
      </c>
      <c r="F12" s="551">
        <v>0</v>
      </c>
      <c r="G12" s="537" t="s">
        <v>1531</v>
      </c>
      <c r="H12" s="550">
        <v>0</v>
      </c>
      <c r="I12" s="537" t="s">
        <v>1564</v>
      </c>
      <c r="J12" s="551">
        <v>0</v>
      </c>
      <c r="K12" s="537" t="s">
        <v>1657</v>
      </c>
      <c r="L12" s="551">
        <v>0</v>
      </c>
      <c r="M12" s="537" t="s">
        <v>1596</v>
      </c>
      <c r="N12" s="551">
        <v>0</v>
      </c>
      <c r="O12" s="537" t="s">
        <v>1664</v>
      </c>
    </row>
    <row r="13" spans="1:17" x14ac:dyDescent="0.25">
      <c r="A13" s="17"/>
      <c r="B13" s="17" t="s">
        <v>2</v>
      </c>
      <c r="C13" s="18" t="s">
        <v>96</v>
      </c>
      <c r="D13" s="91">
        <v>0</v>
      </c>
      <c r="E13" s="537">
        <v>6103</v>
      </c>
      <c r="F13" s="551">
        <v>0</v>
      </c>
      <c r="G13" s="537" t="s">
        <v>1532</v>
      </c>
      <c r="H13" s="550">
        <v>0</v>
      </c>
      <c r="I13" s="537" t="s">
        <v>1565</v>
      </c>
      <c r="J13" s="551">
        <v>0</v>
      </c>
      <c r="K13" s="537" t="s">
        <v>1658</v>
      </c>
      <c r="L13" s="551">
        <v>0</v>
      </c>
      <c r="M13" s="537" t="s">
        <v>1597</v>
      </c>
      <c r="N13" s="551">
        <v>0</v>
      </c>
      <c r="O13" s="537" t="s">
        <v>1665</v>
      </c>
    </row>
    <row r="14" spans="1:17" x14ac:dyDescent="0.25">
      <c r="A14" s="325"/>
      <c r="B14" s="40" t="s">
        <v>3</v>
      </c>
      <c r="C14" s="41" t="s">
        <v>97</v>
      </c>
      <c r="D14" s="332">
        <v>0</v>
      </c>
      <c r="E14" s="537">
        <v>6104</v>
      </c>
      <c r="F14" s="551">
        <v>0</v>
      </c>
      <c r="G14" s="537" t="s">
        <v>1533</v>
      </c>
      <c r="H14" s="550">
        <v>0</v>
      </c>
      <c r="I14" s="537" t="s">
        <v>1566</v>
      </c>
      <c r="J14" s="551">
        <v>0</v>
      </c>
      <c r="K14" s="537" t="s">
        <v>1659</v>
      </c>
      <c r="L14" s="551">
        <v>0</v>
      </c>
      <c r="M14" s="537" t="s">
        <v>1598</v>
      </c>
      <c r="N14" s="551">
        <v>0</v>
      </c>
      <c r="O14" s="537" t="s">
        <v>1666</v>
      </c>
    </row>
    <row r="15" spans="1:17" x14ac:dyDescent="0.25">
      <c r="A15" s="325"/>
      <c r="B15" s="40" t="s">
        <v>4</v>
      </c>
      <c r="C15" s="41" t="s">
        <v>1871</v>
      </c>
      <c r="D15" s="332">
        <v>0</v>
      </c>
      <c r="E15" s="537">
        <v>6105</v>
      </c>
      <c r="F15" s="551">
        <v>0</v>
      </c>
      <c r="G15" s="537" t="s">
        <v>1535</v>
      </c>
      <c r="H15" s="550">
        <v>0</v>
      </c>
      <c r="I15" s="537" t="s">
        <v>1567</v>
      </c>
      <c r="J15" s="551">
        <v>0</v>
      </c>
      <c r="K15" s="537" t="s">
        <v>1660</v>
      </c>
      <c r="L15" s="551">
        <v>0</v>
      </c>
      <c r="M15" s="537" t="s">
        <v>1599</v>
      </c>
      <c r="N15" s="551">
        <v>0</v>
      </c>
      <c r="O15" s="537" t="s">
        <v>1667</v>
      </c>
      <c r="P15" s="223" t="s">
        <v>1276</v>
      </c>
    </row>
    <row r="16" spans="1:17" x14ac:dyDescent="0.25">
      <c r="A16" s="325"/>
      <c r="B16" s="40" t="s">
        <v>5</v>
      </c>
      <c r="C16" s="41" t="s">
        <v>66</v>
      </c>
      <c r="D16" s="332">
        <v>0</v>
      </c>
      <c r="E16" s="537">
        <v>6106</v>
      </c>
      <c r="F16" s="551">
        <v>0</v>
      </c>
      <c r="G16" s="537" t="s">
        <v>1534</v>
      </c>
      <c r="H16" s="550">
        <v>0</v>
      </c>
      <c r="I16" s="537" t="s">
        <v>1568</v>
      </c>
      <c r="J16" s="551">
        <v>0</v>
      </c>
      <c r="K16" s="537" t="s">
        <v>1661</v>
      </c>
      <c r="L16" s="551">
        <v>0</v>
      </c>
      <c r="M16" s="537" t="s">
        <v>1600</v>
      </c>
      <c r="N16" s="551">
        <v>0</v>
      </c>
      <c r="O16" s="537" t="s">
        <v>1668</v>
      </c>
    </row>
    <row r="17" spans="1:15" x14ac:dyDescent="0.25">
      <c r="A17" s="17"/>
      <c r="B17" s="17"/>
      <c r="C17" s="323" t="s">
        <v>67</v>
      </c>
      <c r="D17" s="333">
        <f>SUM(D12:D16)</f>
        <v>0</v>
      </c>
      <c r="E17" s="537">
        <v>6107</v>
      </c>
      <c r="F17" s="555">
        <f>SUM(F12:F16)</f>
        <v>0</v>
      </c>
      <c r="G17" s="537" t="s">
        <v>1626</v>
      </c>
      <c r="H17" s="554"/>
      <c r="I17" s="553"/>
      <c r="J17" s="553"/>
      <c r="K17" s="553"/>
      <c r="L17" s="553"/>
      <c r="M17" s="553"/>
      <c r="N17" s="553"/>
    </row>
    <row r="18" spans="1:15" x14ac:dyDescent="0.25">
      <c r="A18" s="17"/>
      <c r="B18" s="17"/>
      <c r="C18" s="18"/>
      <c r="D18" s="18"/>
      <c r="E18" s="568"/>
      <c r="F18" s="553"/>
      <c r="G18" s="553"/>
      <c r="H18" s="554"/>
      <c r="I18" s="553"/>
      <c r="J18" s="553"/>
      <c r="K18" s="553"/>
      <c r="L18" s="553"/>
      <c r="M18" s="553"/>
      <c r="N18" s="553"/>
    </row>
    <row r="19" spans="1:15" x14ac:dyDescent="0.25">
      <c r="A19" s="326" t="s">
        <v>1239</v>
      </c>
      <c r="B19" s="17"/>
      <c r="C19" s="7"/>
      <c r="D19" s="18"/>
      <c r="E19" s="568"/>
      <c r="F19" s="553"/>
      <c r="G19" s="553"/>
      <c r="H19" s="554"/>
      <c r="I19" s="553"/>
      <c r="J19" s="553"/>
      <c r="K19" s="553"/>
      <c r="L19" s="553"/>
      <c r="M19" s="553"/>
      <c r="N19" s="553"/>
    </row>
    <row r="20" spans="1:15" x14ac:dyDescent="0.25">
      <c r="A20" s="17">
        <v>4</v>
      </c>
      <c r="B20" s="17" t="s">
        <v>1</v>
      </c>
      <c r="C20" s="18" t="s">
        <v>95</v>
      </c>
      <c r="D20" s="332">
        <v>0</v>
      </c>
      <c r="E20" s="537">
        <v>6108</v>
      </c>
      <c r="F20" s="551">
        <v>0</v>
      </c>
      <c r="G20" s="537" t="s">
        <v>1536</v>
      </c>
      <c r="H20" s="550">
        <v>0</v>
      </c>
      <c r="I20" s="537" t="s">
        <v>1569</v>
      </c>
      <c r="J20" s="551">
        <v>0</v>
      </c>
      <c r="K20" s="537" t="s">
        <v>1651</v>
      </c>
      <c r="L20" s="551">
        <v>0</v>
      </c>
      <c r="M20" s="537" t="s">
        <v>1601</v>
      </c>
      <c r="N20" s="551">
        <v>0</v>
      </c>
      <c r="O20" s="537" t="s">
        <v>1669</v>
      </c>
    </row>
    <row r="21" spans="1:15" x14ac:dyDescent="0.25">
      <c r="A21" s="17"/>
      <c r="B21" s="17" t="s">
        <v>2</v>
      </c>
      <c r="C21" s="18" t="s">
        <v>96</v>
      </c>
      <c r="D21" s="332">
        <v>0</v>
      </c>
      <c r="E21" s="537">
        <v>6109</v>
      </c>
      <c r="F21" s="551">
        <v>0</v>
      </c>
      <c r="G21" s="537" t="s">
        <v>1537</v>
      </c>
      <c r="H21" s="550">
        <v>0</v>
      </c>
      <c r="I21" s="537" t="s">
        <v>1570</v>
      </c>
      <c r="J21" s="551">
        <v>0</v>
      </c>
      <c r="K21" s="537" t="s">
        <v>1652</v>
      </c>
      <c r="L21" s="551">
        <v>0</v>
      </c>
      <c r="M21" s="537" t="s">
        <v>1602</v>
      </c>
      <c r="N21" s="551">
        <v>0</v>
      </c>
      <c r="O21" s="537" t="s">
        <v>1670</v>
      </c>
    </row>
    <row r="22" spans="1:15" x14ac:dyDescent="0.25">
      <c r="A22" s="17"/>
      <c r="B22" s="17" t="s">
        <v>3</v>
      </c>
      <c r="C22" s="18" t="s">
        <v>97</v>
      </c>
      <c r="D22" s="332">
        <v>0</v>
      </c>
      <c r="E22" s="537">
        <v>6110</v>
      </c>
      <c r="F22" s="551">
        <v>0</v>
      </c>
      <c r="G22" s="537" t="s">
        <v>1538</v>
      </c>
      <c r="H22" s="550">
        <v>0</v>
      </c>
      <c r="I22" s="537" t="s">
        <v>1571</v>
      </c>
      <c r="J22" s="551">
        <v>0</v>
      </c>
      <c r="K22" s="537" t="s">
        <v>1653</v>
      </c>
      <c r="L22" s="551">
        <v>0</v>
      </c>
      <c r="M22" s="537" t="s">
        <v>1603</v>
      </c>
      <c r="N22" s="551">
        <v>0</v>
      </c>
      <c r="O22" s="537" t="s">
        <v>1671</v>
      </c>
    </row>
    <row r="23" spans="1:15" x14ac:dyDescent="0.25">
      <c r="A23" s="17"/>
      <c r="B23" s="17" t="s">
        <v>4</v>
      </c>
      <c r="C23" s="18" t="s">
        <v>66</v>
      </c>
      <c r="D23" s="332">
        <v>0</v>
      </c>
      <c r="E23" s="537">
        <v>6111</v>
      </c>
      <c r="F23" s="551">
        <v>0</v>
      </c>
      <c r="G23" s="537" t="s">
        <v>1539</v>
      </c>
      <c r="H23" s="550">
        <v>0</v>
      </c>
      <c r="I23" s="537" t="s">
        <v>1572</v>
      </c>
      <c r="J23" s="551">
        <v>0</v>
      </c>
      <c r="K23" s="537" t="s">
        <v>1654</v>
      </c>
      <c r="L23" s="551">
        <v>0</v>
      </c>
      <c r="M23" s="537" t="s">
        <v>1604</v>
      </c>
      <c r="N23" s="551">
        <v>0</v>
      </c>
      <c r="O23" s="537" t="s">
        <v>1672</v>
      </c>
    </row>
    <row r="24" spans="1:15" x14ac:dyDescent="0.25">
      <c r="A24" s="236"/>
      <c r="B24" s="17"/>
      <c r="C24" s="323" t="s">
        <v>67</v>
      </c>
      <c r="D24" s="333">
        <f>SUM(D20:D23)</f>
        <v>0</v>
      </c>
      <c r="E24" s="537">
        <v>6112</v>
      </c>
      <c r="F24" s="555">
        <f>SUM(F20:F23)</f>
        <v>0</v>
      </c>
      <c r="G24" s="537" t="s">
        <v>1627</v>
      </c>
      <c r="H24" s="554"/>
      <c r="I24" s="553"/>
      <c r="J24" s="553"/>
      <c r="K24" s="553"/>
      <c r="L24" s="553"/>
      <c r="M24" s="553"/>
      <c r="N24" s="553"/>
    </row>
    <row r="25" spans="1:15" x14ac:dyDescent="0.25">
      <c r="A25" s="18"/>
      <c r="B25" s="18"/>
      <c r="C25" s="18"/>
      <c r="D25" s="18"/>
      <c r="E25" s="568"/>
      <c r="F25" s="553"/>
      <c r="G25" s="553"/>
      <c r="H25" s="554"/>
      <c r="I25" s="553"/>
      <c r="J25" s="553"/>
      <c r="K25" s="553"/>
      <c r="L25" s="553"/>
      <c r="M25" s="553"/>
      <c r="N25" s="553"/>
    </row>
    <row r="26" spans="1:15" x14ac:dyDescent="0.25">
      <c r="A26" s="327" t="s">
        <v>98</v>
      </c>
      <c r="B26" s="17"/>
      <c r="C26" s="18"/>
      <c r="D26" s="18"/>
      <c r="E26" s="568"/>
      <c r="F26" s="553"/>
      <c r="G26" s="553"/>
      <c r="H26" s="554"/>
      <c r="I26" s="553"/>
      <c r="J26" s="553"/>
      <c r="K26" s="553"/>
      <c r="L26" s="553"/>
      <c r="M26" s="553"/>
      <c r="N26" s="553"/>
    </row>
    <row r="27" spans="1:15" x14ac:dyDescent="0.25">
      <c r="A27" s="17">
        <v>5</v>
      </c>
      <c r="B27" s="17" t="s">
        <v>1</v>
      </c>
      <c r="C27" s="18" t="s">
        <v>99</v>
      </c>
      <c r="D27" s="332">
        <v>0</v>
      </c>
      <c r="E27" s="537">
        <v>6113</v>
      </c>
      <c r="F27" s="551">
        <v>0</v>
      </c>
      <c r="G27" s="537" t="s">
        <v>1540</v>
      </c>
      <c r="H27" s="550">
        <v>0</v>
      </c>
      <c r="I27" s="537" t="s">
        <v>1573</v>
      </c>
      <c r="J27" s="551">
        <v>0</v>
      </c>
      <c r="K27" s="537" t="s">
        <v>1639</v>
      </c>
      <c r="L27" s="551">
        <v>0</v>
      </c>
      <c r="M27" s="537" t="s">
        <v>1605</v>
      </c>
      <c r="N27" s="551">
        <v>0</v>
      </c>
      <c r="O27" s="537" t="s">
        <v>1673</v>
      </c>
    </row>
    <row r="28" spans="1:15" x14ac:dyDescent="0.25">
      <c r="A28" s="17"/>
      <c r="B28" s="17" t="s">
        <v>2</v>
      </c>
      <c r="C28" s="18" t="s">
        <v>100</v>
      </c>
      <c r="D28" s="332">
        <v>0</v>
      </c>
      <c r="E28" s="537">
        <v>6114</v>
      </c>
      <c r="F28" s="551">
        <v>0</v>
      </c>
      <c r="G28" s="537" t="s">
        <v>1541</v>
      </c>
      <c r="H28" s="550">
        <v>0</v>
      </c>
      <c r="I28" s="537" t="s">
        <v>1574</v>
      </c>
      <c r="J28" s="551">
        <v>0</v>
      </c>
      <c r="K28" s="537" t="s">
        <v>1640</v>
      </c>
      <c r="L28" s="551">
        <v>0</v>
      </c>
      <c r="M28" s="537" t="s">
        <v>1606</v>
      </c>
      <c r="N28" s="551">
        <v>0</v>
      </c>
      <c r="O28" s="537" t="s">
        <v>1674</v>
      </c>
    </row>
    <row r="29" spans="1:15" x14ac:dyDescent="0.25">
      <c r="A29" s="17"/>
      <c r="B29" s="17" t="s">
        <v>3</v>
      </c>
      <c r="C29" s="18" t="s">
        <v>101</v>
      </c>
      <c r="D29" s="332">
        <v>0</v>
      </c>
      <c r="E29" s="537">
        <v>6115</v>
      </c>
      <c r="F29" s="551">
        <v>0</v>
      </c>
      <c r="G29" s="537" t="s">
        <v>1542</v>
      </c>
      <c r="H29" s="550">
        <v>0</v>
      </c>
      <c r="I29" s="537" t="s">
        <v>1575</v>
      </c>
      <c r="J29" s="551">
        <v>0</v>
      </c>
      <c r="K29" s="537" t="s">
        <v>1641</v>
      </c>
      <c r="L29" s="551">
        <v>0</v>
      </c>
      <c r="M29" s="537" t="s">
        <v>1607</v>
      </c>
      <c r="N29" s="551">
        <v>0</v>
      </c>
      <c r="O29" s="537" t="s">
        <v>1675</v>
      </c>
    </row>
    <row r="30" spans="1:15" x14ac:dyDescent="0.25">
      <c r="A30" s="17"/>
      <c r="B30" s="17" t="s">
        <v>4</v>
      </c>
      <c r="C30" s="18" t="s">
        <v>102</v>
      </c>
      <c r="D30" s="332">
        <v>0</v>
      </c>
      <c r="E30" s="537">
        <v>6116</v>
      </c>
      <c r="F30" s="551">
        <v>0</v>
      </c>
      <c r="G30" s="537" t="s">
        <v>1543</v>
      </c>
      <c r="H30" s="550">
        <v>0</v>
      </c>
      <c r="I30" s="537" t="s">
        <v>1576</v>
      </c>
      <c r="J30" s="551">
        <v>0</v>
      </c>
      <c r="K30" s="537" t="s">
        <v>1642</v>
      </c>
      <c r="L30" s="551">
        <v>0</v>
      </c>
      <c r="M30" s="537" t="s">
        <v>1608</v>
      </c>
      <c r="N30" s="551">
        <v>0</v>
      </c>
      <c r="O30" s="537" t="s">
        <v>1676</v>
      </c>
    </row>
    <row r="31" spans="1:15" x14ac:dyDescent="0.25">
      <c r="A31" s="17"/>
      <c r="B31" s="17" t="s">
        <v>5</v>
      </c>
      <c r="C31" s="18" t="s">
        <v>103</v>
      </c>
      <c r="D31" s="332">
        <v>0</v>
      </c>
      <c r="E31" s="537">
        <v>6117</v>
      </c>
      <c r="F31" s="551">
        <v>0</v>
      </c>
      <c r="G31" s="537" t="s">
        <v>1544</v>
      </c>
      <c r="H31" s="550">
        <v>0</v>
      </c>
      <c r="I31" s="537" t="s">
        <v>1577</v>
      </c>
      <c r="J31" s="551">
        <v>0</v>
      </c>
      <c r="K31" s="537" t="s">
        <v>1643</v>
      </c>
      <c r="L31" s="551">
        <v>0</v>
      </c>
      <c r="M31" s="537" t="s">
        <v>1609</v>
      </c>
      <c r="N31" s="551">
        <v>0</v>
      </c>
      <c r="O31" s="537" t="s">
        <v>1677</v>
      </c>
    </row>
    <row r="32" spans="1:15" x14ac:dyDescent="0.25">
      <c r="A32" s="17"/>
      <c r="B32" s="17" t="s">
        <v>6</v>
      </c>
      <c r="C32" s="18" t="s">
        <v>104</v>
      </c>
      <c r="D32" s="332">
        <v>0</v>
      </c>
      <c r="E32" s="537">
        <v>6118</v>
      </c>
      <c r="F32" s="551">
        <v>0</v>
      </c>
      <c r="G32" s="537" t="s">
        <v>1546</v>
      </c>
      <c r="H32" s="550">
        <v>0</v>
      </c>
      <c r="I32" s="537" t="s">
        <v>1578</v>
      </c>
      <c r="J32" s="551">
        <v>0</v>
      </c>
      <c r="K32" s="537" t="s">
        <v>1644</v>
      </c>
      <c r="L32" s="551">
        <v>0</v>
      </c>
      <c r="M32" s="537" t="s">
        <v>1610</v>
      </c>
      <c r="N32" s="551">
        <v>0</v>
      </c>
      <c r="O32" s="537" t="s">
        <v>1678</v>
      </c>
    </row>
    <row r="33" spans="1:15" x14ac:dyDescent="0.25">
      <c r="A33" s="17"/>
      <c r="B33" s="17" t="s">
        <v>7</v>
      </c>
      <c r="C33" s="18" t="s">
        <v>1273</v>
      </c>
      <c r="D33" s="332">
        <v>0</v>
      </c>
      <c r="E33" s="537">
        <v>6119</v>
      </c>
      <c r="F33" s="551">
        <v>0</v>
      </c>
      <c r="G33" s="537" t="s">
        <v>1545</v>
      </c>
      <c r="H33" s="550">
        <v>0</v>
      </c>
      <c r="I33" s="537" t="s">
        <v>1579</v>
      </c>
      <c r="J33" s="551">
        <v>0</v>
      </c>
      <c r="K33" s="537" t="s">
        <v>1645</v>
      </c>
      <c r="L33" s="551">
        <v>0</v>
      </c>
      <c r="M33" s="537" t="s">
        <v>1611</v>
      </c>
      <c r="N33" s="551">
        <v>0</v>
      </c>
      <c r="O33" s="537" t="s">
        <v>1679</v>
      </c>
    </row>
    <row r="34" spans="1:15" x14ac:dyDescent="0.25">
      <c r="A34" s="17"/>
      <c r="B34" s="17" t="s">
        <v>8</v>
      </c>
      <c r="C34" s="18" t="s">
        <v>1334</v>
      </c>
      <c r="D34" s="332">
        <v>0</v>
      </c>
      <c r="E34" s="537">
        <v>6120</v>
      </c>
      <c r="F34" s="551">
        <v>0</v>
      </c>
      <c r="G34" s="537" t="s">
        <v>1547</v>
      </c>
      <c r="H34" s="550">
        <v>0</v>
      </c>
      <c r="I34" s="537" t="s">
        <v>1580</v>
      </c>
      <c r="J34" s="551">
        <v>0</v>
      </c>
      <c r="K34" s="537" t="s">
        <v>1646</v>
      </c>
      <c r="L34" s="551">
        <v>0</v>
      </c>
      <c r="M34" s="537" t="s">
        <v>1612</v>
      </c>
      <c r="N34" s="551">
        <v>0</v>
      </c>
      <c r="O34" s="537" t="s">
        <v>1680</v>
      </c>
    </row>
    <row r="35" spans="1:15" x14ac:dyDescent="0.25">
      <c r="A35" s="17"/>
      <c r="B35" s="17" t="s">
        <v>9</v>
      </c>
      <c r="C35" s="18" t="s">
        <v>1274</v>
      </c>
      <c r="D35" s="332">
        <v>0</v>
      </c>
      <c r="E35" s="537">
        <v>6121</v>
      </c>
      <c r="F35" s="551">
        <v>0</v>
      </c>
      <c r="G35" s="537" t="s">
        <v>1548</v>
      </c>
      <c r="H35" s="550">
        <v>0</v>
      </c>
      <c r="I35" s="537" t="s">
        <v>1581</v>
      </c>
      <c r="J35" s="551">
        <v>0</v>
      </c>
      <c r="K35" s="537" t="s">
        <v>1647</v>
      </c>
      <c r="L35" s="551">
        <v>0</v>
      </c>
      <c r="M35" s="537" t="s">
        <v>1613</v>
      </c>
      <c r="N35" s="551">
        <v>0</v>
      </c>
      <c r="O35" s="537" t="s">
        <v>1681</v>
      </c>
    </row>
    <row r="36" spans="1:15" x14ac:dyDescent="0.25">
      <c r="A36" s="17"/>
      <c r="B36" s="17" t="s">
        <v>10</v>
      </c>
      <c r="C36" s="18" t="s">
        <v>1275</v>
      </c>
      <c r="D36" s="332">
        <v>0</v>
      </c>
      <c r="E36" s="537">
        <v>6122</v>
      </c>
      <c r="F36" s="551">
        <v>0</v>
      </c>
      <c r="G36" s="537" t="s">
        <v>1549</v>
      </c>
      <c r="H36" s="550">
        <v>0</v>
      </c>
      <c r="I36" s="537" t="s">
        <v>1582</v>
      </c>
      <c r="J36" s="551">
        <v>0</v>
      </c>
      <c r="K36" s="537" t="s">
        <v>1648</v>
      </c>
      <c r="L36" s="551">
        <v>0</v>
      </c>
      <c r="M36" s="537" t="s">
        <v>1614</v>
      </c>
      <c r="N36" s="551">
        <v>0</v>
      </c>
      <c r="O36" s="537" t="s">
        <v>1682</v>
      </c>
    </row>
    <row r="37" spans="1:15" x14ac:dyDescent="0.25">
      <c r="A37" s="17"/>
      <c r="B37" s="17" t="s">
        <v>1353</v>
      </c>
      <c r="C37" s="18" t="s">
        <v>105</v>
      </c>
      <c r="D37" s="332">
        <v>0</v>
      </c>
      <c r="E37" s="537">
        <v>6123</v>
      </c>
      <c r="F37" s="551">
        <v>0</v>
      </c>
      <c r="G37" s="537" t="s">
        <v>1550</v>
      </c>
      <c r="H37" s="550">
        <v>0</v>
      </c>
      <c r="I37" s="537" t="s">
        <v>1583</v>
      </c>
      <c r="J37" s="551">
        <v>0</v>
      </c>
      <c r="K37" s="537" t="s">
        <v>1649</v>
      </c>
      <c r="L37" s="551">
        <v>0</v>
      </c>
      <c r="M37" s="537" t="s">
        <v>1615</v>
      </c>
      <c r="N37" s="551">
        <v>0</v>
      </c>
      <c r="O37" s="537" t="s">
        <v>1683</v>
      </c>
    </row>
    <row r="38" spans="1:15" x14ac:dyDescent="0.25">
      <c r="A38" s="17"/>
      <c r="B38" s="17" t="s">
        <v>1354</v>
      </c>
      <c r="C38" s="18" t="s">
        <v>106</v>
      </c>
      <c r="D38" s="332">
        <v>0</v>
      </c>
      <c r="E38" s="537">
        <v>6124</v>
      </c>
      <c r="F38" s="551">
        <v>0</v>
      </c>
      <c r="G38" s="537" t="s">
        <v>1551</v>
      </c>
      <c r="H38" s="550">
        <v>0</v>
      </c>
      <c r="I38" s="537" t="s">
        <v>1584</v>
      </c>
      <c r="J38" s="551">
        <v>0</v>
      </c>
      <c r="K38" s="537" t="s">
        <v>1650</v>
      </c>
      <c r="L38" s="551">
        <v>0</v>
      </c>
      <c r="M38" s="537" t="s">
        <v>1616</v>
      </c>
      <c r="N38" s="551">
        <v>0</v>
      </c>
      <c r="O38" s="537" t="s">
        <v>1684</v>
      </c>
    </row>
    <row r="39" spans="1:15" x14ac:dyDescent="0.25">
      <c r="A39" s="17"/>
      <c r="B39" s="17"/>
      <c r="C39" s="328" t="s">
        <v>67</v>
      </c>
      <c r="D39" s="333">
        <f>SUM(D27:D38)</f>
        <v>0</v>
      </c>
      <c r="E39" s="537">
        <v>6125</v>
      </c>
      <c r="F39" s="555">
        <f>SUM(F27:F38)</f>
        <v>0</v>
      </c>
      <c r="G39" s="537" t="s">
        <v>1628</v>
      </c>
      <c r="H39" s="554"/>
      <c r="I39" s="553"/>
      <c r="J39" s="553"/>
      <c r="K39" s="553"/>
      <c r="L39" s="553"/>
      <c r="M39" s="553"/>
      <c r="N39" s="553"/>
    </row>
    <row r="40" spans="1:15" x14ac:dyDescent="0.25">
      <c r="A40" s="17"/>
      <c r="B40" s="17"/>
      <c r="C40" s="328"/>
      <c r="D40" s="18"/>
      <c r="E40" s="568"/>
      <c r="F40" s="553"/>
      <c r="G40" s="553"/>
      <c r="H40" s="554"/>
      <c r="I40" s="553"/>
      <c r="J40" s="553"/>
      <c r="K40" s="553"/>
      <c r="L40" s="553"/>
      <c r="M40" s="553"/>
      <c r="N40" s="553"/>
    </row>
    <row r="41" spans="1:15" x14ac:dyDescent="0.25">
      <c r="A41" s="327" t="s">
        <v>1240</v>
      </c>
      <c r="B41" s="17"/>
      <c r="C41" s="328"/>
      <c r="D41" s="18"/>
      <c r="E41" s="568"/>
      <c r="F41" s="553"/>
      <c r="G41" s="553"/>
      <c r="H41" s="554"/>
      <c r="I41" s="553"/>
      <c r="J41" s="553"/>
      <c r="K41" s="553"/>
      <c r="L41" s="553"/>
      <c r="M41" s="553"/>
      <c r="N41" s="553"/>
    </row>
    <row r="42" spans="1:15" x14ac:dyDescent="0.25">
      <c r="A42" s="17">
        <v>6</v>
      </c>
      <c r="B42" s="17" t="s">
        <v>1</v>
      </c>
      <c r="C42" s="18" t="s">
        <v>107</v>
      </c>
      <c r="D42" s="332">
        <v>0</v>
      </c>
      <c r="E42" s="537">
        <v>6126</v>
      </c>
      <c r="F42" s="551">
        <v>0</v>
      </c>
      <c r="G42" s="537" t="s">
        <v>1552</v>
      </c>
      <c r="H42" s="550">
        <v>0</v>
      </c>
      <c r="I42" s="537" t="s">
        <v>1585</v>
      </c>
      <c r="J42" s="551">
        <v>0</v>
      </c>
      <c r="K42" s="537" t="s">
        <v>1637</v>
      </c>
      <c r="L42" s="551">
        <v>0</v>
      </c>
      <c r="M42" s="537" t="s">
        <v>1617</v>
      </c>
      <c r="N42" s="551">
        <v>0</v>
      </c>
      <c r="O42" s="537" t="s">
        <v>1685</v>
      </c>
    </row>
    <row r="43" spans="1:15" x14ac:dyDescent="0.25">
      <c r="A43" s="329"/>
      <c r="B43" s="17" t="s">
        <v>2</v>
      </c>
      <c r="C43" s="18" t="s">
        <v>108</v>
      </c>
      <c r="D43" s="91">
        <v>0</v>
      </c>
      <c r="E43" s="537">
        <v>6127</v>
      </c>
      <c r="F43" s="551">
        <v>0</v>
      </c>
      <c r="G43" s="537" t="s">
        <v>1553</v>
      </c>
      <c r="H43" s="550">
        <v>0</v>
      </c>
      <c r="I43" s="537" t="s">
        <v>1586</v>
      </c>
      <c r="J43" s="551">
        <v>0</v>
      </c>
      <c r="K43" s="537" t="s">
        <v>1638</v>
      </c>
      <c r="L43" s="551">
        <v>0</v>
      </c>
      <c r="M43" s="537" t="s">
        <v>1618</v>
      </c>
      <c r="N43" s="551">
        <v>0</v>
      </c>
      <c r="O43" s="537" t="s">
        <v>1686</v>
      </c>
    </row>
    <row r="44" spans="1:15" x14ac:dyDescent="0.25">
      <c r="A44" s="329"/>
      <c r="B44" s="17"/>
      <c r="C44" s="328" t="s">
        <v>67</v>
      </c>
      <c r="D44" s="310">
        <v>0</v>
      </c>
      <c r="E44" s="537">
        <v>6128</v>
      </c>
      <c r="F44" s="555">
        <v>0</v>
      </c>
      <c r="G44" s="537" t="s">
        <v>1629</v>
      </c>
      <c r="H44" s="554"/>
      <c r="I44" s="553"/>
      <c r="J44" s="553"/>
      <c r="K44" s="553"/>
      <c r="L44" s="553"/>
      <c r="M44" s="553"/>
      <c r="N44" s="553"/>
    </row>
    <row r="45" spans="1:15" x14ac:dyDescent="0.25">
      <c r="A45" s="329"/>
      <c r="B45" s="17"/>
      <c r="C45" s="18"/>
      <c r="D45" s="18"/>
      <c r="E45" s="568"/>
      <c r="F45" s="553"/>
      <c r="G45" s="553"/>
      <c r="H45" s="554"/>
      <c r="I45" s="553"/>
      <c r="J45" s="553"/>
      <c r="K45" s="553"/>
      <c r="L45" s="553"/>
      <c r="M45" s="553"/>
      <c r="N45" s="553"/>
    </row>
    <row r="46" spans="1:15" x14ac:dyDescent="0.25">
      <c r="A46" s="17">
        <v>7</v>
      </c>
      <c r="B46" s="17"/>
      <c r="C46" s="326" t="s">
        <v>109</v>
      </c>
      <c r="D46" s="332">
        <v>0</v>
      </c>
      <c r="E46" s="537">
        <v>6129</v>
      </c>
      <c r="F46" s="551">
        <v>0</v>
      </c>
      <c r="G46" s="537" t="s">
        <v>1554</v>
      </c>
      <c r="H46" s="550">
        <v>0</v>
      </c>
      <c r="I46" s="537" t="s">
        <v>1587</v>
      </c>
      <c r="J46" s="551">
        <v>0</v>
      </c>
      <c r="K46" s="537" t="s">
        <v>1636</v>
      </c>
      <c r="L46" s="551">
        <v>0</v>
      </c>
      <c r="M46" s="537" t="s">
        <v>1619</v>
      </c>
      <c r="N46" s="551">
        <v>0</v>
      </c>
      <c r="O46" s="537" t="s">
        <v>1687</v>
      </c>
    </row>
    <row r="47" spans="1:15" x14ac:dyDescent="0.25">
      <c r="A47" s="17"/>
      <c r="B47" s="17"/>
      <c r="C47" s="18"/>
      <c r="D47" s="18"/>
      <c r="E47" s="568"/>
      <c r="F47" s="553"/>
      <c r="G47" s="553"/>
      <c r="H47" s="554"/>
      <c r="I47" s="554"/>
      <c r="J47" s="553"/>
      <c r="K47" s="553"/>
      <c r="L47" s="553"/>
      <c r="M47" s="553"/>
      <c r="N47" s="553"/>
    </row>
    <row r="48" spans="1:15" x14ac:dyDescent="0.25">
      <c r="A48" s="327" t="s">
        <v>1241</v>
      </c>
      <c r="B48" s="17"/>
      <c r="C48" s="7"/>
      <c r="D48" s="18"/>
      <c r="E48" s="568"/>
      <c r="F48" s="553"/>
      <c r="G48" s="553"/>
      <c r="H48" s="554"/>
      <c r="I48" s="554"/>
      <c r="J48" s="553"/>
      <c r="K48" s="553"/>
      <c r="L48" s="553"/>
      <c r="M48" s="553"/>
      <c r="N48" s="553"/>
    </row>
    <row r="49" spans="1:16" x14ac:dyDescent="0.25">
      <c r="A49" s="17">
        <v>8</v>
      </c>
      <c r="B49" s="17" t="s">
        <v>1</v>
      </c>
      <c r="C49" s="18" t="s">
        <v>59</v>
      </c>
      <c r="D49" s="332">
        <v>0</v>
      </c>
      <c r="E49" s="537">
        <v>6130</v>
      </c>
      <c r="F49" s="551">
        <v>0</v>
      </c>
      <c r="G49" s="537" t="s">
        <v>1555</v>
      </c>
      <c r="H49" s="550">
        <v>0</v>
      </c>
      <c r="I49" s="537" t="s">
        <v>1588</v>
      </c>
      <c r="J49" s="551">
        <v>0</v>
      </c>
      <c r="K49" s="537" t="s">
        <v>1632</v>
      </c>
      <c r="L49" s="551">
        <v>0</v>
      </c>
      <c r="M49" s="537" t="s">
        <v>1620</v>
      </c>
      <c r="N49" s="551">
        <v>0</v>
      </c>
      <c r="O49" s="537" t="s">
        <v>1688</v>
      </c>
    </row>
    <row r="50" spans="1:16" x14ac:dyDescent="0.25">
      <c r="A50" s="17"/>
      <c r="B50" s="17" t="s">
        <v>2</v>
      </c>
      <c r="C50" s="18" t="s">
        <v>110</v>
      </c>
      <c r="D50" s="332">
        <v>0</v>
      </c>
      <c r="E50" s="537">
        <v>6131</v>
      </c>
      <c r="F50" s="551">
        <v>0</v>
      </c>
      <c r="G50" s="537" t="s">
        <v>1557</v>
      </c>
      <c r="H50" s="550">
        <v>0</v>
      </c>
      <c r="I50" s="537" t="s">
        <v>1589</v>
      </c>
      <c r="J50" s="551">
        <v>0</v>
      </c>
      <c r="K50" s="537" t="s">
        <v>1631</v>
      </c>
      <c r="L50" s="551">
        <v>0</v>
      </c>
      <c r="M50" s="537" t="s">
        <v>1621</v>
      </c>
      <c r="N50" s="551">
        <v>0</v>
      </c>
      <c r="O50" s="537" t="s">
        <v>1689</v>
      </c>
    </row>
    <row r="51" spans="1:16" x14ac:dyDescent="0.25">
      <c r="A51" s="17"/>
      <c r="B51" s="17" t="s">
        <v>3</v>
      </c>
      <c r="C51" s="18" t="s">
        <v>111</v>
      </c>
      <c r="D51" s="332">
        <v>0</v>
      </c>
      <c r="E51" s="537">
        <v>6132</v>
      </c>
      <c r="F51" s="551">
        <v>0</v>
      </c>
      <c r="G51" s="537" t="s">
        <v>1556</v>
      </c>
      <c r="H51" s="550">
        <v>0</v>
      </c>
      <c r="I51" s="537" t="s">
        <v>1590</v>
      </c>
      <c r="J51" s="551">
        <v>0</v>
      </c>
      <c r="K51" s="537" t="s">
        <v>1633</v>
      </c>
      <c r="L51" s="551">
        <v>0</v>
      </c>
      <c r="M51" s="537" t="s">
        <v>1622</v>
      </c>
      <c r="N51" s="551">
        <v>0</v>
      </c>
      <c r="O51" s="537" t="s">
        <v>1690</v>
      </c>
    </row>
    <row r="52" spans="1:16" x14ac:dyDescent="0.25">
      <c r="A52" s="17"/>
      <c r="B52" s="17" t="s">
        <v>4</v>
      </c>
      <c r="C52" s="18" t="s">
        <v>1242</v>
      </c>
      <c r="D52" s="332">
        <v>0</v>
      </c>
      <c r="E52" s="537">
        <v>6133</v>
      </c>
      <c r="F52" s="551">
        <v>0</v>
      </c>
      <c r="G52" s="537" t="s">
        <v>1558</v>
      </c>
      <c r="H52" s="550">
        <v>0</v>
      </c>
      <c r="I52" s="537" t="s">
        <v>1591</v>
      </c>
      <c r="J52" s="551">
        <v>0</v>
      </c>
      <c r="K52" s="537" t="s">
        <v>1634</v>
      </c>
      <c r="L52" s="551">
        <v>0</v>
      </c>
      <c r="M52" s="537" t="s">
        <v>1623</v>
      </c>
      <c r="N52" s="551">
        <v>0</v>
      </c>
      <c r="O52" s="537" t="s">
        <v>1691</v>
      </c>
    </row>
    <row r="53" spans="1:16" x14ac:dyDescent="0.25">
      <c r="A53" s="17"/>
      <c r="B53" s="17" t="s">
        <v>5</v>
      </c>
      <c r="C53" s="18" t="s">
        <v>66</v>
      </c>
      <c r="D53" s="332">
        <v>0</v>
      </c>
      <c r="E53" s="537">
        <v>6134</v>
      </c>
      <c r="F53" s="551">
        <v>0</v>
      </c>
      <c r="G53" s="537" t="s">
        <v>1559</v>
      </c>
      <c r="H53" s="550">
        <v>0</v>
      </c>
      <c r="I53" s="537" t="s">
        <v>1592</v>
      </c>
      <c r="J53" s="551">
        <v>0</v>
      </c>
      <c r="K53" s="537" t="s">
        <v>1635</v>
      </c>
      <c r="L53" s="551">
        <v>0</v>
      </c>
      <c r="M53" s="537" t="s">
        <v>1624</v>
      </c>
      <c r="N53" s="551">
        <v>0</v>
      </c>
      <c r="O53" s="537" t="s">
        <v>1692</v>
      </c>
    </row>
    <row r="54" spans="1:16" x14ac:dyDescent="0.25">
      <c r="A54" s="17"/>
      <c r="B54" s="17"/>
      <c r="C54" s="323" t="s">
        <v>67</v>
      </c>
      <c r="D54" s="333">
        <f>SUM(D49:D53)</f>
        <v>0</v>
      </c>
      <c r="E54" s="537">
        <v>6135</v>
      </c>
      <c r="F54" s="555">
        <f>SUM(F49:F53)</f>
        <v>0</v>
      </c>
      <c r="G54" s="537" t="s">
        <v>1630</v>
      </c>
      <c r="H54" s="554"/>
      <c r="I54" s="554"/>
      <c r="J54" s="553"/>
      <c r="K54" s="553"/>
      <c r="L54" s="553"/>
      <c r="M54" s="553"/>
      <c r="N54" s="553"/>
    </row>
    <row r="55" spans="1:16" x14ac:dyDescent="0.25">
      <c r="A55" s="17"/>
      <c r="B55" s="17"/>
      <c r="C55" s="323"/>
      <c r="D55" s="18"/>
      <c r="E55" s="568"/>
      <c r="F55" s="553"/>
      <c r="G55" s="553"/>
      <c r="H55" s="554"/>
      <c r="I55" s="554"/>
      <c r="J55" s="553"/>
      <c r="K55" s="553"/>
      <c r="L55" s="553"/>
      <c r="M55" s="553"/>
      <c r="N55" s="553"/>
    </row>
    <row r="56" spans="1:16" x14ac:dyDescent="0.25">
      <c r="A56" s="17">
        <v>9</v>
      </c>
      <c r="B56" s="17"/>
      <c r="C56" s="61" t="s">
        <v>112</v>
      </c>
      <c r="D56" s="332">
        <v>0</v>
      </c>
      <c r="E56" s="537">
        <v>6136</v>
      </c>
      <c r="F56" s="551">
        <v>0</v>
      </c>
      <c r="G56" s="537" t="s">
        <v>1560</v>
      </c>
      <c r="H56" s="550">
        <v>0</v>
      </c>
      <c r="I56" s="537" t="s">
        <v>1561</v>
      </c>
      <c r="J56" s="551">
        <v>0</v>
      </c>
      <c r="K56" s="537" t="s">
        <v>1593</v>
      </c>
      <c r="L56" s="551">
        <v>0</v>
      </c>
      <c r="M56" s="537" t="s">
        <v>1625</v>
      </c>
      <c r="N56" s="551">
        <v>0</v>
      </c>
      <c r="O56" s="537" t="s">
        <v>1693</v>
      </c>
    </row>
    <row r="57" spans="1:16" ht="15" x14ac:dyDescent="0.25">
      <c r="A57" s="330"/>
      <c r="B57" s="6"/>
      <c r="C57" s="1"/>
      <c r="D57" s="1"/>
      <c r="E57" s="552"/>
      <c r="F57" s="371"/>
      <c r="G57" s="553"/>
      <c r="H57" s="556"/>
      <c r="I57" s="557"/>
      <c r="J57" s="558"/>
      <c r="K57" s="559"/>
      <c r="L57" s="558"/>
      <c r="M57" s="559"/>
      <c r="N57" s="558"/>
    </row>
    <row r="58" spans="1:16" x14ac:dyDescent="0.25">
      <c r="A58" s="331"/>
      <c r="C58" s="32" t="s">
        <v>1246</v>
      </c>
      <c r="D58" s="335">
        <f>D56+D54+D44+D39+D24+D17+D9+D8</f>
        <v>0</v>
      </c>
      <c r="E58" s="156">
        <v>5451</v>
      </c>
      <c r="F58" s="560">
        <f>F56+F54+F44+F39+F24+F17+F9+F8</f>
        <v>0</v>
      </c>
      <c r="G58" s="573" t="s">
        <v>1988</v>
      </c>
      <c r="H58" s="561" t="s">
        <v>1340</v>
      </c>
      <c r="I58" s="554"/>
      <c r="J58" s="371"/>
      <c r="K58" s="553"/>
      <c r="L58" s="371"/>
      <c r="M58" s="553"/>
      <c r="N58" s="371"/>
      <c r="P58" s="1"/>
    </row>
    <row r="59" spans="1:16" x14ac:dyDescent="0.25">
      <c r="A59" s="330"/>
      <c r="B59" s="6"/>
      <c r="C59" s="27" t="s">
        <v>1247</v>
      </c>
      <c r="D59" s="334"/>
      <c r="E59" s="562"/>
      <c r="F59" s="563"/>
      <c r="G59" s="563"/>
      <c r="H59" s="570"/>
      <c r="I59" s="571"/>
      <c r="J59" s="572"/>
      <c r="K59" s="571"/>
      <c r="L59" s="572"/>
      <c r="M59" s="571"/>
      <c r="N59" s="572"/>
      <c r="O59" s="571"/>
    </row>
    <row r="60" spans="1:16" x14ac:dyDescent="0.25">
      <c r="A60" s="331"/>
      <c r="B60" s="6"/>
      <c r="C60" s="27"/>
      <c r="D60" s="1"/>
      <c r="E60" s="552"/>
      <c r="F60" s="371"/>
      <c r="G60" s="553"/>
      <c r="H60" s="545"/>
      <c r="I60" s="554"/>
      <c r="J60" s="371"/>
      <c r="K60" s="553"/>
      <c r="L60" s="371"/>
      <c r="M60" s="553"/>
      <c r="N60" s="371"/>
    </row>
    <row r="61" spans="1:16" x14ac:dyDescent="0.25">
      <c r="D61" s="3"/>
      <c r="E61" s="566"/>
      <c r="G61" s="567"/>
      <c r="I61" s="567"/>
      <c r="K61" s="567"/>
      <c r="M61" s="567"/>
    </row>
    <row r="62" spans="1:16" x14ac:dyDescent="0.25">
      <c r="D62" s="3"/>
      <c r="E62" s="566"/>
      <c r="K62" s="567"/>
      <c r="M62" s="567"/>
    </row>
    <row r="63" spans="1:16" x14ac:dyDescent="0.25">
      <c r="D63" s="3"/>
      <c r="E63" s="167"/>
    </row>
    <row r="64" spans="1:16" x14ac:dyDescent="0.25">
      <c r="D64" s="3"/>
      <c r="E64" s="167"/>
    </row>
    <row r="65" spans="4:5" x14ac:dyDescent="0.25">
      <c r="D65" s="3"/>
      <c r="E65" s="167"/>
    </row>
    <row r="66" spans="4:5" x14ac:dyDescent="0.25">
      <c r="D66" s="3"/>
      <c r="E66" s="167"/>
    </row>
    <row r="67" spans="4:5" x14ac:dyDescent="0.25">
      <c r="D67" s="3"/>
      <c r="E67" s="167"/>
    </row>
    <row r="68" spans="4:5" x14ac:dyDescent="0.25">
      <c r="D68" s="3"/>
      <c r="E68" s="167"/>
    </row>
    <row r="69" spans="4:5" x14ac:dyDescent="0.25">
      <c r="D69" s="3"/>
      <c r="E69" s="167"/>
    </row>
  </sheetData>
  <customSheetViews>
    <customSheetView guid="{C700B33F-FE7F-47BE-B591-1B56FA92E4DE}" scale="90" fitToPage="1">
      <selection activeCell="F22" sqref="F22"/>
      <pageMargins left="0.75" right="0.5" top="1" bottom="0.75" header="0.5" footer="0.5"/>
      <printOptions horizontalCentered="1"/>
      <pageSetup scale="90" orientation="portrait" horizontalDpi="300" verticalDpi="300" r:id="rId1"/>
      <headerFooter alignWithMargins="0">
        <oddFooter>&amp;LOMB No.
Expires&amp;CNCUA 5310&amp;RPage 4</oddFooter>
      </headerFooter>
    </customSheetView>
    <customSheetView guid="{3213D0AA-C9C8-4AA9-BC36-52AFCF7ADA31}" scale="90" fitToPage="1">
      <selection activeCell="U52" sqref="U52"/>
      <pageMargins left="0.75" right="0.5" top="1" bottom="0.75" header="0.5" footer="0.5"/>
      <printOptions horizontalCentered="1"/>
      <pageSetup scale="90" orientation="portrait" horizontalDpi="300" verticalDpi="300" r:id="rId2"/>
      <headerFooter alignWithMargins="0">
        <oddFooter>&amp;LOMB No.
Expires&amp;CNCUA 5310&amp;RPage 4</oddFooter>
      </headerFooter>
    </customSheetView>
  </customSheetViews>
  <mergeCells count="1">
    <mergeCell ref="A1:H1"/>
  </mergeCells>
  <printOptions horizontalCentered="1"/>
  <pageMargins left="0.75" right="0.5" top="1" bottom="0.75" header="0.5" footer="0.5"/>
  <pageSetup scale="90" orientation="portrait" horizontalDpi="300" verticalDpi="300" r:id="rId3"/>
  <headerFooter alignWithMargins="0">
    <oddFooter>&amp;LOMB No.
Expires&amp;CNCUA 5310&amp;RPage 4</oddFooter>
  </headerFooter>
  <drawing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92D050"/>
    <pageSetUpPr fitToPage="1"/>
  </sheetPr>
  <dimension ref="A1:P69"/>
  <sheetViews>
    <sheetView zoomScale="90" workbookViewId="0">
      <selection activeCell="G10" sqref="G10"/>
    </sheetView>
  </sheetViews>
  <sheetFormatPr defaultRowHeight="13.2" x14ac:dyDescent="0.25"/>
  <cols>
    <col min="1" max="1" width="3.44140625" customWidth="1"/>
    <col min="2" max="2" width="2.88671875" customWidth="1"/>
    <col min="3" max="3" width="52.44140625" customWidth="1"/>
    <col min="4" max="4" width="12.33203125" customWidth="1"/>
    <col min="5" max="5" width="12.33203125" style="374" customWidth="1"/>
    <col min="6" max="7" width="12.109375" style="374" customWidth="1"/>
    <col min="8" max="12" width="8.88671875" style="374" customWidth="1"/>
    <col min="13" max="13" width="11.6640625" style="374" customWidth="1"/>
    <col min="14" max="14" width="8.88671875" style="374" customWidth="1"/>
    <col min="15" max="15" width="10" style="374" customWidth="1"/>
  </cols>
  <sheetData>
    <row r="1" spans="1:16" s="8" customFormat="1" ht="15.6" x14ac:dyDescent="0.3">
      <c r="A1" s="736" t="s">
        <v>1277</v>
      </c>
      <c r="B1" s="739"/>
      <c r="C1" s="739"/>
      <c r="D1" s="739"/>
      <c r="E1" s="739"/>
      <c r="F1" s="739"/>
      <c r="G1" s="739"/>
      <c r="H1" s="739"/>
      <c r="I1" s="380"/>
      <c r="J1" s="381"/>
      <c r="K1" s="381"/>
      <c r="L1" s="381"/>
      <c r="M1" s="381"/>
      <c r="N1" s="381"/>
      <c r="O1" s="381"/>
    </row>
    <row r="2" spans="1:16" s="27" customFormat="1" x14ac:dyDescent="0.25">
      <c r="A2" s="32" t="s">
        <v>203</v>
      </c>
      <c r="D2" s="27" t="s">
        <v>206</v>
      </c>
      <c r="E2" s="370"/>
      <c r="F2" s="370"/>
      <c r="G2" s="370"/>
      <c r="H2" s="540"/>
      <c r="I2" s="540"/>
      <c r="J2" s="370"/>
      <c r="K2" s="370"/>
      <c r="L2" s="370"/>
      <c r="M2" s="370"/>
      <c r="N2" s="370"/>
      <c r="O2" s="370"/>
    </row>
    <row r="3" spans="1:16" s="1" customFormat="1" x14ac:dyDescent="0.25">
      <c r="A3" s="32" t="s">
        <v>205</v>
      </c>
      <c r="E3" s="371"/>
      <c r="F3" s="371"/>
      <c r="G3" s="371"/>
      <c r="H3" s="371"/>
      <c r="I3" s="371"/>
      <c r="J3" s="388"/>
      <c r="K3" s="388"/>
      <c r="L3" s="371"/>
      <c r="M3" s="371"/>
      <c r="N3" s="371"/>
      <c r="O3" s="371"/>
    </row>
    <row r="4" spans="1:16" x14ac:dyDescent="0.25">
      <c r="A4" s="2"/>
      <c r="E4" s="543"/>
    </row>
    <row r="5" spans="1:16" ht="15.6" x14ac:dyDescent="0.3">
      <c r="A5" s="12" t="s">
        <v>1277</v>
      </c>
      <c r="B5" s="6"/>
      <c r="C5" s="235"/>
      <c r="D5" s="322"/>
      <c r="E5" s="569"/>
      <c r="F5" s="544"/>
      <c r="G5" s="544"/>
      <c r="H5" s="545"/>
      <c r="I5" s="545"/>
      <c r="J5" s="371"/>
      <c r="K5" s="371"/>
      <c r="L5" s="371"/>
      <c r="M5" s="371"/>
      <c r="N5" s="371"/>
    </row>
    <row r="6" spans="1:16" x14ac:dyDescent="0.25">
      <c r="A6" s="6"/>
      <c r="B6" s="6"/>
      <c r="C6" s="223"/>
      <c r="D6" s="464" t="s">
        <v>115</v>
      </c>
      <c r="E6" s="546" t="s">
        <v>189</v>
      </c>
      <c r="F6" s="547" t="s">
        <v>114</v>
      </c>
      <c r="G6" s="377" t="s">
        <v>189</v>
      </c>
      <c r="H6" s="548" t="s">
        <v>1236</v>
      </c>
      <c r="I6" s="377" t="s">
        <v>189</v>
      </c>
      <c r="J6" s="377" t="s">
        <v>121</v>
      </c>
      <c r="K6" s="377" t="s">
        <v>189</v>
      </c>
      <c r="L6" s="377" t="s">
        <v>936</v>
      </c>
      <c r="M6" s="377" t="s">
        <v>189</v>
      </c>
      <c r="N6" s="377" t="s">
        <v>1237</v>
      </c>
      <c r="O6" s="377" t="s">
        <v>189</v>
      </c>
    </row>
    <row r="7" spans="1:16" x14ac:dyDescent="0.25">
      <c r="A7" s="6"/>
      <c r="B7" s="6"/>
      <c r="C7" s="223"/>
      <c r="D7" s="1"/>
      <c r="E7" s="541"/>
      <c r="F7" s="371"/>
      <c r="G7" s="371"/>
      <c r="H7" s="545"/>
      <c r="I7" s="545"/>
      <c r="J7" s="371"/>
      <c r="K7" s="371"/>
      <c r="L7" s="371"/>
      <c r="M7" s="371"/>
      <c r="N7" s="371"/>
    </row>
    <row r="8" spans="1:16" x14ac:dyDescent="0.25">
      <c r="A8" s="17">
        <v>1</v>
      </c>
      <c r="B8" s="17"/>
      <c r="C8" s="61" t="s">
        <v>88</v>
      </c>
      <c r="D8" s="164">
        <v>0</v>
      </c>
      <c r="E8" s="537">
        <v>6200</v>
      </c>
      <c r="F8" s="549">
        <v>0</v>
      </c>
      <c r="G8" s="537" t="s">
        <v>1695</v>
      </c>
      <c r="H8" s="550">
        <v>0</v>
      </c>
      <c r="I8" s="537" t="s">
        <v>1731</v>
      </c>
      <c r="J8" s="551">
        <v>0</v>
      </c>
      <c r="K8" s="537" t="s">
        <v>1772</v>
      </c>
      <c r="L8" s="551">
        <v>0</v>
      </c>
      <c r="M8" s="537" t="s">
        <v>1795</v>
      </c>
      <c r="N8" s="551">
        <v>0</v>
      </c>
      <c r="O8" s="537" t="s">
        <v>1836</v>
      </c>
    </row>
    <row r="9" spans="1:16" x14ac:dyDescent="0.25">
      <c r="A9" s="17">
        <v>2</v>
      </c>
      <c r="B9" s="17"/>
      <c r="C9" s="61" t="s">
        <v>89</v>
      </c>
      <c r="D9" s="164">
        <v>0</v>
      </c>
      <c r="E9" s="537">
        <v>6201</v>
      </c>
      <c r="F9" s="549">
        <v>0</v>
      </c>
      <c r="G9" s="537" t="s">
        <v>1696</v>
      </c>
      <c r="H9" s="550">
        <v>0</v>
      </c>
      <c r="I9" s="537" t="s">
        <v>1732</v>
      </c>
      <c r="J9" s="551">
        <v>0</v>
      </c>
      <c r="K9" s="537" t="s">
        <v>1773</v>
      </c>
      <c r="L9" s="551">
        <v>0</v>
      </c>
      <c r="M9" s="537" t="s">
        <v>1796</v>
      </c>
      <c r="N9" s="551">
        <v>0</v>
      </c>
      <c r="O9" s="537" t="s">
        <v>1837</v>
      </c>
    </row>
    <row r="10" spans="1:16" x14ac:dyDescent="0.25">
      <c r="A10" s="17"/>
      <c r="B10" s="17"/>
      <c r="C10" s="323"/>
      <c r="D10" s="18"/>
      <c r="E10" s="568"/>
      <c r="F10" s="553"/>
      <c r="G10" s="574"/>
      <c r="H10" s="554"/>
      <c r="I10" s="575"/>
      <c r="J10" s="553"/>
      <c r="K10" s="574"/>
      <c r="L10" s="553"/>
      <c r="M10" s="574"/>
      <c r="N10" s="553"/>
      <c r="O10" s="543"/>
    </row>
    <row r="11" spans="1:16" x14ac:dyDescent="0.25">
      <c r="A11" s="324" t="s">
        <v>1238</v>
      </c>
      <c r="B11" s="17"/>
      <c r="C11" s="7"/>
      <c r="D11" s="18"/>
      <c r="E11" s="568"/>
      <c r="F11" s="553"/>
      <c r="G11" s="574"/>
      <c r="H11" s="554"/>
      <c r="I11" s="575"/>
      <c r="J11" s="553"/>
      <c r="K11" s="574"/>
      <c r="L11" s="553"/>
      <c r="M11" s="574"/>
      <c r="N11" s="553"/>
      <c r="O11" s="543"/>
    </row>
    <row r="12" spans="1:16" x14ac:dyDescent="0.25">
      <c r="A12" s="17">
        <v>3</v>
      </c>
      <c r="B12" s="17" t="s">
        <v>1</v>
      </c>
      <c r="C12" s="18" t="s">
        <v>95</v>
      </c>
      <c r="D12" s="91">
        <v>0</v>
      </c>
      <c r="E12" s="537">
        <v>6202</v>
      </c>
      <c r="F12" s="551">
        <v>0</v>
      </c>
      <c r="G12" s="537" t="s">
        <v>1697</v>
      </c>
      <c r="H12" s="550">
        <v>0</v>
      </c>
      <c r="I12" s="537" t="s">
        <v>1733</v>
      </c>
      <c r="J12" s="551">
        <v>0</v>
      </c>
      <c r="K12" s="537" t="s">
        <v>1774</v>
      </c>
      <c r="L12" s="551">
        <v>0</v>
      </c>
      <c r="M12" s="537" t="s">
        <v>1798</v>
      </c>
      <c r="N12" s="551">
        <v>0</v>
      </c>
      <c r="O12" s="537" t="s">
        <v>1838</v>
      </c>
    </row>
    <row r="13" spans="1:16" x14ac:dyDescent="0.25">
      <c r="A13" s="17"/>
      <c r="B13" s="17" t="s">
        <v>2</v>
      </c>
      <c r="C13" s="18" t="s">
        <v>96</v>
      </c>
      <c r="D13" s="91">
        <v>0</v>
      </c>
      <c r="E13" s="537">
        <v>6203</v>
      </c>
      <c r="F13" s="551">
        <v>0</v>
      </c>
      <c r="G13" s="537" t="s">
        <v>1698</v>
      </c>
      <c r="H13" s="550">
        <v>0</v>
      </c>
      <c r="I13" s="537" t="s">
        <v>1734</v>
      </c>
      <c r="J13" s="551">
        <v>0</v>
      </c>
      <c r="K13" s="537" t="s">
        <v>1775</v>
      </c>
      <c r="L13" s="551">
        <v>0</v>
      </c>
      <c r="M13" s="537" t="s">
        <v>1797</v>
      </c>
      <c r="N13" s="551">
        <v>0</v>
      </c>
      <c r="O13" s="537" t="s">
        <v>1839</v>
      </c>
    </row>
    <row r="14" spans="1:16" x14ac:dyDescent="0.25">
      <c r="A14" s="325"/>
      <c r="B14" s="40" t="s">
        <v>3</v>
      </c>
      <c r="C14" s="41" t="s">
        <v>97</v>
      </c>
      <c r="D14" s="332">
        <v>0</v>
      </c>
      <c r="E14" s="537">
        <v>6204</v>
      </c>
      <c r="F14" s="551">
        <v>0</v>
      </c>
      <c r="G14" s="537" t="s">
        <v>1699</v>
      </c>
      <c r="H14" s="550">
        <v>0</v>
      </c>
      <c r="I14" s="537" t="s">
        <v>1735</v>
      </c>
      <c r="J14" s="551">
        <v>0</v>
      </c>
      <c r="K14" s="537" t="s">
        <v>1776</v>
      </c>
      <c r="L14" s="551">
        <v>0</v>
      </c>
      <c r="M14" s="537" t="s">
        <v>1800</v>
      </c>
      <c r="N14" s="551">
        <v>0</v>
      </c>
      <c r="O14" s="537" t="s">
        <v>1841</v>
      </c>
    </row>
    <row r="15" spans="1:16" x14ac:dyDescent="0.25">
      <c r="A15" s="325"/>
      <c r="B15" s="40" t="s">
        <v>4</v>
      </c>
      <c r="C15" s="41" t="s">
        <v>1871</v>
      </c>
      <c r="D15" s="332">
        <v>0</v>
      </c>
      <c r="E15" s="537">
        <v>6205</v>
      </c>
      <c r="F15" s="551">
        <v>0</v>
      </c>
      <c r="G15" s="537" t="s">
        <v>1700</v>
      </c>
      <c r="H15" s="550">
        <v>0</v>
      </c>
      <c r="I15" s="537" t="s">
        <v>1736</v>
      </c>
      <c r="J15" s="551">
        <v>0</v>
      </c>
      <c r="K15" s="537" t="s">
        <v>1777</v>
      </c>
      <c r="L15" s="551">
        <v>0</v>
      </c>
      <c r="M15" s="537" t="s">
        <v>1801</v>
      </c>
      <c r="N15" s="551">
        <v>0</v>
      </c>
      <c r="O15" s="537" t="s">
        <v>1840</v>
      </c>
      <c r="P15" s="223" t="s">
        <v>1276</v>
      </c>
    </row>
    <row r="16" spans="1:16" x14ac:dyDescent="0.25">
      <c r="A16" s="325"/>
      <c r="B16" s="40" t="s">
        <v>5</v>
      </c>
      <c r="C16" s="41" t="s">
        <v>66</v>
      </c>
      <c r="D16" s="332">
        <v>0</v>
      </c>
      <c r="E16" s="537">
        <v>6206</v>
      </c>
      <c r="F16" s="551">
        <v>0</v>
      </c>
      <c r="G16" s="537" t="s">
        <v>1701</v>
      </c>
      <c r="H16" s="550">
        <v>0</v>
      </c>
      <c r="I16" s="537" t="s">
        <v>1737</v>
      </c>
      <c r="J16" s="551">
        <v>0</v>
      </c>
      <c r="K16" s="537" t="s">
        <v>1778</v>
      </c>
      <c r="L16" s="551">
        <v>0</v>
      </c>
      <c r="M16" s="537" t="s">
        <v>1799</v>
      </c>
      <c r="N16" s="551">
        <v>0</v>
      </c>
      <c r="O16" s="537" t="s">
        <v>1842</v>
      </c>
    </row>
    <row r="17" spans="1:15" x14ac:dyDescent="0.25">
      <c r="A17" s="17"/>
      <c r="B17" s="17"/>
      <c r="C17" s="323" t="s">
        <v>67</v>
      </c>
      <c r="D17" s="333">
        <f>SUM(D12:D16)</f>
        <v>0</v>
      </c>
      <c r="E17" s="537">
        <v>6207</v>
      </c>
      <c r="F17" s="555">
        <f>SUM(F12:F16)</f>
        <v>0</v>
      </c>
      <c r="G17" s="537" t="s">
        <v>1702</v>
      </c>
      <c r="H17" s="554"/>
      <c r="I17" s="575"/>
      <c r="J17" s="553"/>
      <c r="K17" s="574"/>
      <c r="L17" s="553"/>
      <c r="M17" s="574"/>
      <c r="N17" s="553"/>
      <c r="O17" s="543"/>
    </row>
    <row r="18" spans="1:15" x14ac:dyDescent="0.25">
      <c r="A18" s="17"/>
      <c r="B18" s="17"/>
      <c r="C18" s="18"/>
      <c r="D18" s="18"/>
      <c r="E18" s="568"/>
      <c r="F18" s="553"/>
      <c r="G18" s="574"/>
      <c r="H18" s="554"/>
      <c r="I18" s="575"/>
      <c r="J18" s="553"/>
      <c r="K18" s="574"/>
      <c r="L18" s="553"/>
      <c r="M18" s="574"/>
      <c r="N18" s="553"/>
      <c r="O18" s="543"/>
    </row>
    <row r="19" spans="1:15" x14ac:dyDescent="0.25">
      <c r="A19" s="326" t="s">
        <v>1239</v>
      </c>
      <c r="B19" s="17"/>
      <c r="C19" s="7"/>
      <c r="D19" s="18"/>
      <c r="E19" s="568"/>
      <c r="F19" s="553"/>
      <c r="G19" s="574"/>
      <c r="H19" s="554"/>
      <c r="I19" s="575"/>
      <c r="J19" s="553"/>
      <c r="K19" s="574"/>
      <c r="L19" s="553"/>
      <c r="M19" s="574"/>
      <c r="N19" s="553"/>
      <c r="O19" s="543"/>
    </row>
    <row r="20" spans="1:15" x14ac:dyDescent="0.25">
      <c r="A20" s="17">
        <v>4</v>
      </c>
      <c r="B20" s="17" t="s">
        <v>1</v>
      </c>
      <c r="C20" s="18" t="s">
        <v>95</v>
      </c>
      <c r="D20" s="332">
        <v>0</v>
      </c>
      <c r="E20" s="537">
        <v>6208</v>
      </c>
      <c r="F20" s="551">
        <v>0</v>
      </c>
      <c r="G20" s="537" t="s">
        <v>1703</v>
      </c>
      <c r="H20" s="550">
        <v>0</v>
      </c>
      <c r="I20" s="537" t="s">
        <v>1738</v>
      </c>
      <c r="J20" s="551">
        <v>0</v>
      </c>
      <c r="K20" s="537" t="s">
        <v>1779</v>
      </c>
      <c r="L20" s="551">
        <v>0</v>
      </c>
      <c r="M20" s="537" t="s">
        <v>1802</v>
      </c>
      <c r="N20" s="551">
        <v>0</v>
      </c>
      <c r="O20" s="537" t="s">
        <v>1843</v>
      </c>
    </row>
    <row r="21" spans="1:15" x14ac:dyDescent="0.25">
      <c r="A21" s="17"/>
      <c r="B21" s="17" t="s">
        <v>2</v>
      </c>
      <c r="C21" s="18" t="s">
        <v>96</v>
      </c>
      <c r="D21" s="332">
        <v>0</v>
      </c>
      <c r="E21" s="537">
        <v>6209</v>
      </c>
      <c r="F21" s="551">
        <v>0</v>
      </c>
      <c r="G21" s="537" t="s">
        <v>1704</v>
      </c>
      <c r="H21" s="550">
        <v>0</v>
      </c>
      <c r="I21" s="537" t="s">
        <v>1739</v>
      </c>
      <c r="J21" s="551">
        <v>0</v>
      </c>
      <c r="K21" s="537" t="s">
        <v>1780</v>
      </c>
      <c r="L21" s="551">
        <v>0</v>
      </c>
      <c r="M21" s="537" t="s">
        <v>1803</v>
      </c>
      <c r="N21" s="551">
        <v>0</v>
      </c>
      <c r="O21" s="537" t="s">
        <v>1844</v>
      </c>
    </row>
    <row r="22" spans="1:15" x14ac:dyDescent="0.25">
      <c r="A22" s="17"/>
      <c r="B22" s="17" t="s">
        <v>3</v>
      </c>
      <c r="C22" s="18" t="s">
        <v>97</v>
      </c>
      <c r="D22" s="332">
        <v>0</v>
      </c>
      <c r="E22" s="537">
        <v>6210</v>
      </c>
      <c r="F22" s="551">
        <v>0</v>
      </c>
      <c r="G22" s="537" t="s">
        <v>1705</v>
      </c>
      <c r="H22" s="550">
        <v>0</v>
      </c>
      <c r="I22" s="537" t="s">
        <v>1740</v>
      </c>
      <c r="J22" s="551">
        <v>0</v>
      </c>
      <c r="K22" s="537" t="s">
        <v>1781</v>
      </c>
      <c r="L22" s="551">
        <v>0</v>
      </c>
      <c r="M22" s="537" t="s">
        <v>1804</v>
      </c>
      <c r="N22" s="551">
        <v>0</v>
      </c>
      <c r="O22" s="537" t="s">
        <v>1845</v>
      </c>
    </row>
    <row r="23" spans="1:15" x14ac:dyDescent="0.25">
      <c r="A23" s="17"/>
      <c r="B23" s="17" t="s">
        <v>4</v>
      </c>
      <c r="C23" s="18" t="s">
        <v>66</v>
      </c>
      <c r="D23" s="332">
        <v>0</v>
      </c>
      <c r="E23" s="537">
        <v>6211</v>
      </c>
      <c r="F23" s="551">
        <v>0</v>
      </c>
      <c r="G23" s="537" t="s">
        <v>1706</v>
      </c>
      <c r="H23" s="550">
        <v>0</v>
      </c>
      <c r="I23" s="537" t="s">
        <v>1741</v>
      </c>
      <c r="J23" s="551">
        <v>0</v>
      </c>
      <c r="K23" s="537" t="s">
        <v>1782</v>
      </c>
      <c r="L23" s="551">
        <v>0</v>
      </c>
      <c r="M23" s="537" t="s">
        <v>1805</v>
      </c>
      <c r="N23" s="551">
        <v>0</v>
      </c>
      <c r="O23" s="537" t="s">
        <v>1846</v>
      </c>
    </row>
    <row r="24" spans="1:15" x14ac:dyDescent="0.25">
      <c r="A24" s="236"/>
      <c r="B24" s="17"/>
      <c r="C24" s="323" t="s">
        <v>67</v>
      </c>
      <c r="D24" s="333">
        <f>SUM(D20:D23)</f>
        <v>0</v>
      </c>
      <c r="E24" s="537">
        <v>6212</v>
      </c>
      <c r="F24" s="555">
        <f>SUM(F20:F23)</f>
        <v>0</v>
      </c>
      <c r="G24" s="537" t="s">
        <v>1707</v>
      </c>
      <c r="H24" s="554"/>
      <c r="I24" s="575"/>
      <c r="J24" s="553"/>
      <c r="K24" s="574"/>
      <c r="L24" s="553"/>
      <c r="M24" s="574"/>
      <c r="N24" s="553"/>
      <c r="O24" s="543"/>
    </row>
    <row r="25" spans="1:15" x14ac:dyDescent="0.25">
      <c r="A25" s="18"/>
      <c r="B25" s="18"/>
      <c r="C25" s="18"/>
      <c r="D25" s="18"/>
      <c r="E25" s="568"/>
      <c r="F25" s="553"/>
      <c r="G25" s="574"/>
      <c r="H25" s="554"/>
      <c r="I25" s="575"/>
      <c r="J25" s="553"/>
      <c r="K25" s="574"/>
      <c r="L25" s="553"/>
      <c r="M25" s="574"/>
      <c r="N25" s="553"/>
      <c r="O25" s="543"/>
    </row>
    <row r="26" spans="1:15" x14ac:dyDescent="0.25">
      <c r="A26" s="327" t="s">
        <v>98</v>
      </c>
      <c r="B26" s="17"/>
      <c r="C26" s="18"/>
      <c r="D26" s="18"/>
      <c r="E26" s="568"/>
      <c r="F26" s="553"/>
      <c r="G26" s="574"/>
      <c r="H26" s="554"/>
      <c r="I26" s="575"/>
      <c r="J26" s="553"/>
      <c r="K26" s="574"/>
      <c r="L26" s="553"/>
      <c r="M26" s="574"/>
      <c r="N26" s="553"/>
      <c r="O26" s="543"/>
    </row>
    <row r="27" spans="1:15" x14ac:dyDescent="0.25">
      <c r="A27" s="17">
        <v>5</v>
      </c>
      <c r="B27" s="17" t="s">
        <v>1</v>
      </c>
      <c r="C27" s="18" t="s">
        <v>99</v>
      </c>
      <c r="D27" s="332">
        <v>0</v>
      </c>
      <c r="E27" s="537">
        <v>6213</v>
      </c>
      <c r="F27" s="551">
        <v>0</v>
      </c>
      <c r="G27" s="537" t="s">
        <v>1708</v>
      </c>
      <c r="H27" s="550">
        <v>0</v>
      </c>
      <c r="I27" s="537" t="s">
        <v>1742</v>
      </c>
      <c r="J27" s="551">
        <v>0</v>
      </c>
      <c r="K27" s="537" t="s">
        <v>1783</v>
      </c>
      <c r="L27" s="551">
        <v>0</v>
      </c>
      <c r="M27" s="537" t="s">
        <v>1806</v>
      </c>
      <c r="N27" s="551">
        <v>0</v>
      </c>
      <c r="O27" s="537" t="s">
        <v>1848</v>
      </c>
    </row>
    <row r="28" spans="1:15" x14ac:dyDescent="0.25">
      <c r="A28" s="17"/>
      <c r="B28" s="17" t="s">
        <v>2</v>
      </c>
      <c r="C28" s="18" t="s">
        <v>100</v>
      </c>
      <c r="D28" s="332">
        <v>0</v>
      </c>
      <c r="E28" s="537">
        <v>6214</v>
      </c>
      <c r="F28" s="551">
        <v>0</v>
      </c>
      <c r="G28" s="537" t="s">
        <v>1709</v>
      </c>
      <c r="H28" s="550">
        <v>0</v>
      </c>
      <c r="I28" s="537" t="s">
        <v>1743</v>
      </c>
      <c r="J28" s="551">
        <v>0</v>
      </c>
      <c r="K28" s="537" t="s">
        <v>1784</v>
      </c>
      <c r="L28" s="551">
        <v>0</v>
      </c>
      <c r="M28" s="537" t="s">
        <v>1807</v>
      </c>
      <c r="N28" s="551">
        <v>0</v>
      </c>
      <c r="O28" s="537" t="s">
        <v>1847</v>
      </c>
    </row>
    <row r="29" spans="1:15" x14ac:dyDescent="0.25">
      <c r="A29" s="17"/>
      <c r="B29" s="17" t="s">
        <v>3</v>
      </c>
      <c r="C29" s="18" t="s">
        <v>101</v>
      </c>
      <c r="D29" s="332">
        <v>0</v>
      </c>
      <c r="E29" s="537">
        <v>6215</v>
      </c>
      <c r="F29" s="551">
        <v>0</v>
      </c>
      <c r="G29" s="537" t="s">
        <v>1710</v>
      </c>
      <c r="H29" s="550">
        <v>0</v>
      </c>
      <c r="I29" s="537" t="s">
        <v>1744</v>
      </c>
      <c r="J29" s="551">
        <v>0</v>
      </c>
      <c r="K29" s="537" t="s">
        <v>1785</v>
      </c>
      <c r="L29" s="551">
        <v>0</v>
      </c>
      <c r="M29" s="537" t="s">
        <v>1808</v>
      </c>
      <c r="N29" s="551">
        <v>0</v>
      </c>
      <c r="O29" s="537" t="s">
        <v>1849</v>
      </c>
    </row>
    <row r="30" spans="1:15" x14ac:dyDescent="0.25">
      <c r="A30" s="17"/>
      <c r="B30" s="17" t="s">
        <v>4</v>
      </c>
      <c r="C30" s="18" t="s">
        <v>102</v>
      </c>
      <c r="D30" s="332">
        <v>0</v>
      </c>
      <c r="E30" s="537">
        <v>6216</v>
      </c>
      <c r="F30" s="551">
        <v>0</v>
      </c>
      <c r="G30" s="537" t="s">
        <v>1711</v>
      </c>
      <c r="H30" s="550">
        <v>0</v>
      </c>
      <c r="I30" s="537" t="s">
        <v>1745</v>
      </c>
      <c r="J30" s="551">
        <v>0</v>
      </c>
      <c r="K30" s="537" t="s">
        <v>1786</v>
      </c>
      <c r="L30" s="551">
        <v>0</v>
      </c>
      <c r="M30" s="537" t="s">
        <v>1810</v>
      </c>
      <c r="N30" s="551">
        <v>0</v>
      </c>
      <c r="O30" s="537" t="s">
        <v>1850</v>
      </c>
    </row>
    <row r="31" spans="1:15" x14ac:dyDescent="0.25">
      <c r="A31" s="17"/>
      <c r="B31" s="17" t="s">
        <v>5</v>
      </c>
      <c r="C31" s="18" t="s">
        <v>103</v>
      </c>
      <c r="D31" s="332">
        <v>0</v>
      </c>
      <c r="E31" s="537">
        <v>6217</v>
      </c>
      <c r="F31" s="551">
        <v>0</v>
      </c>
      <c r="G31" s="537" t="s">
        <v>1712</v>
      </c>
      <c r="H31" s="550">
        <v>0</v>
      </c>
      <c r="I31" s="537" t="s">
        <v>1746</v>
      </c>
      <c r="J31" s="551">
        <v>0</v>
      </c>
      <c r="K31" s="537" t="s">
        <v>1787</v>
      </c>
      <c r="L31" s="551">
        <v>0</v>
      </c>
      <c r="M31" s="537" t="s">
        <v>1811</v>
      </c>
      <c r="N31" s="551">
        <v>0</v>
      </c>
      <c r="O31" s="537" t="s">
        <v>1852</v>
      </c>
    </row>
    <row r="32" spans="1:15" x14ac:dyDescent="0.25">
      <c r="A32" s="17"/>
      <c r="B32" s="17" t="s">
        <v>6</v>
      </c>
      <c r="C32" s="18" t="s">
        <v>104</v>
      </c>
      <c r="D32" s="332">
        <v>0</v>
      </c>
      <c r="E32" s="537">
        <v>6218</v>
      </c>
      <c r="F32" s="551">
        <v>0</v>
      </c>
      <c r="G32" s="537" t="s">
        <v>1713</v>
      </c>
      <c r="H32" s="550">
        <v>0</v>
      </c>
      <c r="I32" s="537" t="s">
        <v>1747</v>
      </c>
      <c r="J32" s="551">
        <v>0</v>
      </c>
      <c r="K32" s="537" t="s">
        <v>1788</v>
      </c>
      <c r="L32" s="551">
        <v>0</v>
      </c>
      <c r="M32" s="537" t="s">
        <v>1809</v>
      </c>
      <c r="N32" s="551">
        <v>0</v>
      </c>
      <c r="O32" s="537" t="s">
        <v>1851</v>
      </c>
    </row>
    <row r="33" spans="1:15" x14ac:dyDescent="0.25">
      <c r="A33" s="17"/>
      <c r="B33" s="17" t="s">
        <v>7</v>
      </c>
      <c r="C33" s="18" t="s">
        <v>1273</v>
      </c>
      <c r="D33" s="332">
        <v>0</v>
      </c>
      <c r="E33" s="537">
        <v>6219</v>
      </c>
      <c r="F33" s="551">
        <v>0</v>
      </c>
      <c r="G33" s="537" t="s">
        <v>1714</v>
      </c>
      <c r="H33" s="550">
        <v>0</v>
      </c>
      <c r="I33" s="537" t="s">
        <v>1748</v>
      </c>
      <c r="J33" s="551">
        <v>0</v>
      </c>
      <c r="K33" s="537" t="s">
        <v>1789</v>
      </c>
      <c r="L33" s="551">
        <v>0</v>
      </c>
      <c r="M33" s="537" t="s">
        <v>1812</v>
      </c>
      <c r="N33" s="551">
        <v>0</v>
      </c>
      <c r="O33" s="537" t="s">
        <v>1853</v>
      </c>
    </row>
    <row r="34" spans="1:15" x14ac:dyDescent="0.25">
      <c r="A34" s="17"/>
      <c r="B34" s="17" t="s">
        <v>8</v>
      </c>
      <c r="C34" s="18" t="s">
        <v>1334</v>
      </c>
      <c r="D34" s="332">
        <v>0</v>
      </c>
      <c r="E34" s="537">
        <v>6220</v>
      </c>
      <c r="F34" s="551">
        <v>0</v>
      </c>
      <c r="G34" s="537" t="s">
        <v>1715</v>
      </c>
      <c r="H34" s="550">
        <v>0</v>
      </c>
      <c r="I34" s="537" t="s">
        <v>1749</v>
      </c>
      <c r="J34" s="551">
        <v>0</v>
      </c>
      <c r="K34" s="537" t="s">
        <v>1790</v>
      </c>
      <c r="L34" s="551">
        <v>0</v>
      </c>
      <c r="M34" s="537" t="s">
        <v>1813</v>
      </c>
      <c r="N34" s="551">
        <v>0</v>
      </c>
      <c r="O34" s="537" t="s">
        <v>1854</v>
      </c>
    </row>
    <row r="35" spans="1:15" x14ac:dyDescent="0.25">
      <c r="A35" s="17"/>
      <c r="B35" s="17" t="s">
        <v>9</v>
      </c>
      <c r="C35" s="18" t="s">
        <v>1274</v>
      </c>
      <c r="D35" s="332">
        <v>0</v>
      </c>
      <c r="E35" s="537">
        <v>6221</v>
      </c>
      <c r="F35" s="551">
        <v>0</v>
      </c>
      <c r="G35" s="537" t="s">
        <v>1716</v>
      </c>
      <c r="H35" s="550">
        <v>0</v>
      </c>
      <c r="I35" s="537" t="s">
        <v>1750</v>
      </c>
      <c r="J35" s="551">
        <v>0</v>
      </c>
      <c r="K35" s="537" t="s">
        <v>1791</v>
      </c>
      <c r="L35" s="551">
        <v>0</v>
      </c>
      <c r="M35" s="537" t="s">
        <v>1815</v>
      </c>
      <c r="N35" s="551">
        <v>0</v>
      </c>
      <c r="O35" s="537" t="s">
        <v>1855</v>
      </c>
    </row>
    <row r="36" spans="1:15" x14ac:dyDescent="0.25">
      <c r="A36" s="17"/>
      <c r="B36" s="17" t="s">
        <v>10</v>
      </c>
      <c r="C36" s="18" t="s">
        <v>1275</v>
      </c>
      <c r="D36" s="332">
        <v>0</v>
      </c>
      <c r="E36" s="537">
        <v>6222</v>
      </c>
      <c r="F36" s="551">
        <v>0</v>
      </c>
      <c r="G36" s="537" t="s">
        <v>1717</v>
      </c>
      <c r="H36" s="550">
        <v>0</v>
      </c>
      <c r="I36" s="537" t="s">
        <v>1751</v>
      </c>
      <c r="J36" s="551">
        <v>0</v>
      </c>
      <c r="K36" s="537" t="s">
        <v>1792</v>
      </c>
      <c r="L36" s="551">
        <v>0</v>
      </c>
      <c r="M36" s="537" t="s">
        <v>1814</v>
      </c>
      <c r="N36" s="551">
        <v>0</v>
      </c>
      <c r="O36" s="537" t="s">
        <v>1856</v>
      </c>
    </row>
    <row r="37" spans="1:15" x14ac:dyDescent="0.25">
      <c r="A37" s="17"/>
      <c r="B37" s="17" t="s">
        <v>1353</v>
      </c>
      <c r="C37" s="18" t="s">
        <v>105</v>
      </c>
      <c r="D37" s="332">
        <v>0</v>
      </c>
      <c r="E37" s="537">
        <v>6223</v>
      </c>
      <c r="F37" s="551">
        <v>0</v>
      </c>
      <c r="G37" s="537" t="s">
        <v>1718</v>
      </c>
      <c r="H37" s="550">
        <v>0</v>
      </c>
      <c r="I37" s="537" t="s">
        <v>1752</v>
      </c>
      <c r="J37" s="551">
        <v>0</v>
      </c>
      <c r="K37" s="537" t="s">
        <v>1793</v>
      </c>
      <c r="L37" s="551">
        <v>0</v>
      </c>
      <c r="M37" s="537" t="s">
        <v>1816</v>
      </c>
      <c r="N37" s="551">
        <v>0</v>
      </c>
      <c r="O37" s="537" t="s">
        <v>1857</v>
      </c>
    </row>
    <row r="38" spans="1:15" x14ac:dyDescent="0.25">
      <c r="A38" s="17"/>
      <c r="B38" s="17" t="s">
        <v>1354</v>
      </c>
      <c r="C38" s="18" t="s">
        <v>106</v>
      </c>
      <c r="D38" s="332">
        <v>0</v>
      </c>
      <c r="E38" s="537">
        <v>6224</v>
      </c>
      <c r="F38" s="551">
        <v>0</v>
      </c>
      <c r="G38" s="537" t="s">
        <v>1719</v>
      </c>
      <c r="H38" s="550">
        <v>0</v>
      </c>
      <c r="I38" s="537" t="s">
        <v>1753</v>
      </c>
      <c r="J38" s="551">
        <v>0</v>
      </c>
      <c r="K38" s="537" t="s">
        <v>1794</v>
      </c>
      <c r="L38" s="551">
        <v>0</v>
      </c>
      <c r="M38" s="537" t="s">
        <v>1817</v>
      </c>
      <c r="N38" s="551">
        <v>0</v>
      </c>
      <c r="O38" s="537" t="s">
        <v>1858</v>
      </c>
    </row>
    <row r="39" spans="1:15" x14ac:dyDescent="0.25">
      <c r="A39" s="17"/>
      <c r="B39" s="17"/>
      <c r="C39" s="328" t="s">
        <v>67</v>
      </c>
      <c r="D39" s="333">
        <f>SUM(D27:D38)</f>
        <v>0</v>
      </c>
      <c r="E39" s="537">
        <v>6225</v>
      </c>
      <c r="F39" s="555">
        <f>SUM(F27:F38)</f>
        <v>0</v>
      </c>
      <c r="G39" s="537" t="s">
        <v>1720</v>
      </c>
      <c r="H39" s="554"/>
      <c r="I39" s="575"/>
      <c r="J39" s="553"/>
      <c r="K39" s="574"/>
      <c r="L39" s="553"/>
      <c r="M39" s="574"/>
      <c r="N39" s="553"/>
      <c r="O39" s="543"/>
    </row>
    <row r="40" spans="1:15" x14ac:dyDescent="0.25">
      <c r="A40" s="17"/>
      <c r="B40" s="17"/>
      <c r="C40" s="328"/>
      <c r="D40" s="18"/>
      <c r="E40" s="568"/>
      <c r="F40" s="553"/>
      <c r="G40" s="574"/>
      <c r="H40" s="554"/>
      <c r="I40" s="575"/>
      <c r="J40" s="553"/>
      <c r="K40" s="574"/>
      <c r="L40" s="553"/>
      <c r="M40" s="574"/>
      <c r="N40" s="553"/>
      <c r="O40" s="543"/>
    </row>
    <row r="41" spans="1:15" x14ac:dyDescent="0.25">
      <c r="A41" s="327" t="s">
        <v>1240</v>
      </c>
      <c r="B41" s="17"/>
      <c r="C41" s="328"/>
      <c r="D41" s="18"/>
      <c r="E41" s="568"/>
      <c r="F41" s="553"/>
      <c r="G41" s="574"/>
      <c r="H41" s="554"/>
      <c r="I41" s="575"/>
      <c r="J41" s="553"/>
      <c r="K41" s="574"/>
      <c r="L41" s="553"/>
      <c r="M41" s="574"/>
      <c r="N41" s="553"/>
      <c r="O41" s="543"/>
    </row>
    <row r="42" spans="1:15" x14ac:dyDescent="0.25">
      <c r="A42" s="17">
        <v>6</v>
      </c>
      <c r="B42" s="17" t="s">
        <v>1</v>
      </c>
      <c r="C42" s="18" t="s">
        <v>107</v>
      </c>
      <c r="D42" s="332">
        <v>0</v>
      </c>
      <c r="E42" s="537">
        <v>6226</v>
      </c>
      <c r="F42" s="551">
        <v>0</v>
      </c>
      <c r="G42" s="537" t="s">
        <v>1721</v>
      </c>
      <c r="H42" s="550">
        <v>0</v>
      </c>
      <c r="I42" s="537" t="s">
        <v>1754</v>
      </c>
      <c r="J42" s="551">
        <v>0</v>
      </c>
      <c r="K42" s="537" t="s">
        <v>1769</v>
      </c>
      <c r="L42" s="551">
        <v>0</v>
      </c>
      <c r="M42" s="537" t="s">
        <v>1818</v>
      </c>
      <c r="N42" s="551">
        <v>0</v>
      </c>
      <c r="O42" s="537" t="s">
        <v>1833</v>
      </c>
    </row>
    <row r="43" spans="1:15" x14ac:dyDescent="0.25">
      <c r="A43" s="329"/>
      <c r="B43" s="17" t="s">
        <v>2</v>
      </c>
      <c r="C43" s="18" t="s">
        <v>108</v>
      </c>
      <c r="D43" s="91">
        <v>0</v>
      </c>
      <c r="E43" s="537">
        <v>6227</v>
      </c>
      <c r="F43" s="551">
        <v>0</v>
      </c>
      <c r="G43" s="537" t="s">
        <v>1722</v>
      </c>
      <c r="H43" s="550">
        <v>0</v>
      </c>
      <c r="I43" s="537" t="s">
        <v>1755</v>
      </c>
      <c r="J43" s="551">
        <v>0</v>
      </c>
      <c r="K43" s="537" t="s">
        <v>1770</v>
      </c>
      <c r="L43" s="551">
        <v>0</v>
      </c>
      <c r="M43" s="537" t="s">
        <v>1819</v>
      </c>
      <c r="N43" s="551">
        <v>0</v>
      </c>
      <c r="O43" s="537" t="s">
        <v>1834</v>
      </c>
    </row>
    <row r="44" spans="1:15" x14ac:dyDescent="0.25">
      <c r="A44" s="329"/>
      <c r="B44" s="17"/>
      <c r="C44" s="328" t="s">
        <v>67</v>
      </c>
      <c r="D44" s="310">
        <v>0</v>
      </c>
      <c r="E44" s="537">
        <v>6228</v>
      </c>
      <c r="F44" s="555">
        <v>0</v>
      </c>
      <c r="G44" s="537" t="s">
        <v>1723</v>
      </c>
      <c r="H44" s="554"/>
      <c r="I44" s="575"/>
      <c r="J44" s="553"/>
      <c r="K44" s="574"/>
      <c r="L44" s="553"/>
      <c r="M44" s="574"/>
      <c r="N44" s="553"/>
    </row>
    <row r="45" spans="1:15" x14ac:dyDescent="0.25">
      <c r="A45" s="329"/>
      <c r="B45" s="17"/>
      <c r="C45" s="18"/>
      <c r="D45" s="18"/>
      <c r="E45" s="568"/>
      <c r="F45" s="553"/>
      <c r="G45" s="574"/>
      <c r="H45" s="554"/>
      <c r="I45" s="575"/>
      <c r="J45" s="553"/>
      <c r="K45" s="574"/>
      <c r="L45" s="553"/>
      <c r="M45" s="574"/>
      <c r="N45" s="553"/>
    </row>
    <row r="46" spans="1:15" x14ac:dyDescent="0.25">
      <c r="A46" s="17">
        <v>7</v>
      </c>
      <c r="B46" s="17"/>
      <c r="C46" s="326" t="s">
        <v>109</v>
      </c>
      <c r="D46" s="332">
        <v>0</v>
      </c>
      <c r="E46" s="537">
        <v>6229</v>
      </c>
      <c r="F46" s="551">
        <v>0</v>
      </c>
      <c r="G46" s="537" t="s">
        <v>1724</v>
      </c>
      <c r="H46" s="550">
        <v>0</v>
      </c>
      <c r="I46" s="537" t="s">
        <v>1756</v>
      </c>
      <c r="J46" s="551">
        <v>0</v>
      </c>
      <c r="K46" s="537" t="s">
        <v>1771</v>
      </c>
      <c r="L46" s="551">
        <v>0</v>
      </c>
      <c r="M46" s="537" t="s">
        <v>1820</v>
      </c>
      <c r="N46" s="551">
        <v>0</v>
      </c>
      <c r="O46" s="537" t="s">
        <v>1835</v>
      </c>
    </row>
    <row r="47" spans="1:15" x14ac:dyDescent="0.25">
      <c r="A47" s="17"/>
      <c r="B47" s="17"/>
      <c r="C47" s="18"/>
      <c r="D47" s="18"/>
      <c r="E47" s="568"/>
      <c r="F47" s="553"/>
      <c r="G47" s="574"/>
      <c r="H47" s="554"/>
      <c r="I47" s="575"/>
      <c r="J47" s="553"/>
      <c r="K47" s="574"/>
      <c r="L47" s="553"/>
      <c r="M47" s="574"/>
      <c r="N47" s="553"/>
      <c r="O47" s="543"/>
    </row>
    <row r="48" spans="1:15" x14ac:dyDescent="0.25">
      <c r="A48" s="327" t="s">
        <v>1241</v>
      </c>
      <c r="B48" s="17"/>
      <c r="C48" s="7"/>
      <c r="D48" s="18"/>
      <c r="E48" s="568"/>
      <c r="F48" s="553"/>
      <c r="G48" s="574"/>
      <c r="H48" s="554"/>
      <c r="I48" s="575"/>
      <c r="J48" s="553"/>
      <c r="K48" s="574"/>
      <c r="L48" s="553"/>
      <c r="M48" s="574"/>
      <c r="N48" s="553"/>
      <c r="O48" s="543"/>
    </row>
    <row r="49" spans="1:16" x14ac:dyDescent="0.25">
      <c r="A49" s="17">
        <v>8</v>
      </c>
      <c r="B49" s="17" t="s">
        <v>1</v>
      </c>
      <c r="C49" s="18" t="s">
        <v>59</v>
      </c>
      <c r="D49" s="332">
        <v>0</v>
      </c>
      <c r="E49" s="537">
        <v>6230</v>
      </c>
      <c r="F49" s="551">
        <v>0</v>
      </c>
      <c r="G49" s="537" t="s">
        <v>1726</v>
      </c>
      <c r="H49" s="550">
        <v>0</v>
      </c>
      <c r="I49" s="537" t="s">
        <v>1757</v>
      </c>
      <c r="J49" s="551">
        <v>0</v>
      </c>
      <c r="K49" s="537" t="s">
        <v>1766</v>
      </c>
      <c r="L49" s="551">
        <v>0</v>
      </c>
      <c r="M49" s="537" t="s">
        <v>1821</v>
      </c>
      <c r="N49" s="551">
        <v>0</v>
      </c>
      <c r="O49" s="537" t="s">
        <v>1828</v>
      </c>
    </row>
    <row r="50" spans="1:16" x14ac:dyDescent="0.25">
      <c r="A50" s="17"/>
      <c r="B50" s="17" t="s">
        <v>2</v>
      </c>
      <c r="C50" s="18" t="s">
        <v>110</v>
      </c>
      <c r="D50" s="332">
        <v>0</v>
      </c>
      <c r="E50" s="537">
        <v>6231</v>
      </c>
      <c r="F50" s="551">
        <v>0</v>
      </c>
      <c r="G50" s="537" t="s">
        <v>1725</v>
      </c>
      <c r="H50" s="550">
        <v>0</v>
      </c>
      <c r="I50" s="537" t="s">
        <v>1758</v>
      </c>
      <c r="J50" s="551">
        <v>0</v>
      </c>
      <c r="K50" s="537" t="s">
        <v>1765</v>
      </c>
      <c r="L50" s="551">
        <v>0</v>
      </c>
      <c r="M50" s="537" t="s">
        <v>1822</v>
      </c>
      <c r="N50" s="551">
        <v>0</v>
      </c>
      <c r="O50" s="537" t="s">
        <v>1829</v>
      </c>
    </row>
    <row r="51" spans="1:16" x14ac:dyDescent="0.25">
      <c r="A51" s="17"/>
      <c r="B51" s="17" t="s">
        <v>3</v>
      </c>
      <c r="C51" s="18" t="s">
        <v>111</v>
      </c>
      <c r="D51" s="332">
        <v>0</v>
      </c>
      <c r="E51" s="537">
        <v>6232</v>
      </c>
      <c r="F51" s="551">
        <v>0</v>
      </c>
      <c r="G51" s="537" t="s">
        <v>1727</v>
      </c>
      <c r="H51" s="550">
        <v>0</v>
      </c>
      <c r="I51" s="537" t="s">
        <v>1759</v>
      </c>
      <c r="J51" s="551">
        <v>0</v>
      </c>
      <c r="K51" s="537" t="s">
        <v>1764</v>
      </c>
      <c r="L51" s="551">
        <v>0</v>
      </c>
      <c r="M51" s="537" t="s">
        <v>1824</v>
      </c>
      <c r="N51" s="551">
        <v>0</v>
      </c>
      <c r="O51" s="537" t="s">
        <v>1830</v>
      </c>
    </row>
    <row r="52" spans="1:16" x14ac:dyDescent="0.25">
      <c r="A52" s="17"/>
      <c r="B52" s="17" t="s">
        <v>4</v>
      </c>
      <c r="C52" s="18" t="s">
        <v>1242</v>
      </c>
      <c r="D52" s="332">
        <v>0</v>
      </c>
      <c r="E52" s="537">
        <v>6233</v>
      </c>
      <c r="F52" s="551">
        <v>0</v>
      </c>
      <c r="G52" s="537" t="s">
        <v>1728</v>
      </c>
      <c r="H52" s="550">
        <v>0</v>
      </c>
      <c r="I52" s="537" t="s">
        <v>1760</v>
      </c>
      <c r="J52" s="551">
        <v>0</v>
      </c>
      <c r="K52" s="537" t="s">
        <v>1768</v>
      </c>
      <c r="L52" s="551">
        <v>0</v>
      </c>
      <c r="M52" s="537" t="s">
        <v>1823</v>
      </c>
      <c r="N52" s="551">
        <v>0</v>
      </c>
      <c r="O52" s="537" t="s">
        <v>1832</v>
      </c>
    </row>
    <row r="53" spans="1:16" x14ac:dyDescent="0.25">
      <c r="A53" s="17"/>
      <c r="B53" s="17" t="s">
        <v>5</v>
      </c>
      <c r="C53" s="18" t="s">
        <v>66</v>
      </c>
      <c r="D53" s="332">
        <v>0</v>
      </c>
      <c r="E53" s="537">
        <v>6234</v>
      </c>
      <c r="F53" s="551">
        <v>0</v>
      </c>
      <c r="G53" s="537" t="s">
        <v>1730</v>
      </c>
      <c r="H53" s="550">
        <v>0</v>
      </c>
      <c r="I53" s="537" t="s">
        <v>1761</v>
      </c>
      <c r="J53" s="551">
        <v>0</v>
      </c>
      <c r="K53" s="537" t="s">
        <v>1767</v>
      </c>
      <c r="L53" s="551">
        <v>0</v>
      </c>
      <c r="M53" s="537" t="s">
        <v>1825</v>
      </c>
      <c r="N53" s="551">
        <v>0</v>
      </c>
      <c r="O53" s="537" t="s">
        <v>1831</v>
      </c>
    </row>
    <row r="54" spans="1:16" x14ac:dyDescent="0.25">
      <c r="A54" s="17"/>
      <c r="B54" s="17"/>
      <c r="C54" s="323" t="s">
        <v>67</v>
      </c>
      <c r="D54" s="333">
        <f>SUM(D49:D53)</f>
        <v>0</v>
      </c>
      <c r="E54" s="537">
        <v>6235</v>
      </c>
      <c r="F54" s="555">
        <f>SUM(F49:F53)</f>
        <v>0</v>
      </c>
      <c r="G54" s="537" t="s">
        <v>1694</v>
      </c>
      <c r="H54" s="554"/>
      <c r="I54" s="575"/>
      <c r="J54" s="553"/>
      <c r="K54" s="574"/>
      <c r="L54" s="553"/>
      <c r="M54" s="574"/>
      <c r="N54" s="553"/>
      <c r="O54" s="543"/>
    </row>
    <row r="55" spans="1:16" x14ac:dyDescent="0.25">
      <c r="A55" s="17"/>
      <c r="B55" s="17"/>
      <c r="C55" s="323"/>
      <c r="D55" s="18"/>
      <c r="E55" s="568"/>
      <c r="F55" s="553"/>
      <c r="G55" s="574"/>
      <c r="H55" s="554"/>
      <c r="I55" s="575"/>
      <c r="J55" s="553"/>
      <c r="K55" s="574"/>
      <c r="L55" s="553"/>
      <c r="M55" s="574"/>
      <c r="N55" s="553"/>
      <c r="O55" s="543"/>
    </row>
    <row r="56" spans="1:16" x14ac:dyDescent="0.25">
      <c r="A56" s="17">
        <v>9</v>
      </c>
      <c r="B56" s="17"/>
      <c r="C56" s="61" t="s">
        <v>112</v>
      </c>
      <c r="D56" s="332">
        <v>0</v>
      </c>
      <c r="E56" s="537">
        <v>6236</v>
      </c>
      <c r="F56" s="551">
        <v>0</v>
      </c>
      <c r="G56" s="537" t="s">
        <v>1729</v>
      </c>
      <c r="H56" s="550">
        <v>0</v>
      </c>
      <c r="I56" s="537" t="s">
        <v>1762</v>
      </c>
      <c r="J56" s="551">
        <v>0</v>
      </c>
      <c r="K56" s="537" t="s">
        <v>1763</v>
      </c>
      <c r="L56" s="551">
        <v>0</v>
      </c>
      <c r="M56" s="537" t="s">
        <v>1826</v>
      </c>
      <c r="N56" s="551">
        <v>0</v>
      </c>
      <c r="O56" s="537" t="s">
        <v>1827</v>
      </c>
    </row>
    <row r="57" spans="1:16" ht="15" x14ac:dyDescent="0.25">
      <c r="A57" s="330"/>
      <c r="B57" s="6"/>
      <c r="C57" s="1"/>
      <c r="D57" s="1"/>
      <c r="E57" s="568"/>
      <c r="F57" s="371"/>
      <c r="G57" s="574"/>
      <c r="H57" s="556"/>
      <c r="I57" s="576"/>
      <c r="J57" s="558"/>
      <c r="K57" s="578"/>
      <c r="L57" s="558"/>
      <c r="M57" s="578"/>
      <c r="N57" s="558"/>
      <c r="O57" s="543"/>
    </row>
    <row r="58" spans="1:16" x14ac:dyDescent="0.25">
      <c r="A58" s="331"/>
      <c r="C58" s="32" t="s">
        <v>1527</v>
      </c>
      <c r="D58" s="335">
        <f>D56+D54+D44+D39+D24+D17+D9+D8</f>
        <v>0</v>
      </c>
      <c r="E58" s="692">
        <v>5452</v>
      </c>
      <c r="F58" s="560">
        <f>F56+F54+F44+F39+F24+F17+F9+F8</f>
        <v>0</v>
      </c>
      <c r="G58" s="692" t="s">
        <v>1989</v>
      </c>
      <c r="H58" s="561" t="s">
        <v>1340</v>
      </c>
      <c r="I58" s="575"/>
      <c r="J58" s="371"/>
      <c r="K58" s="574"/>
      <c r="L58" s="371"/>
      <c r="M58" s="574"/>
      <c r="N58" s="371"/>
      <c r="P58" s="1"/>
    </row>
    <row r="59" spans="1:16" x14ac:dyDescent="0.25">
      <c r="A59" s="330"/>
      <c r="B59" s="6"/>
      <c r="C59" s="27" t="s">
        <v>1528</v>
      </c>
      <c r="D59" s="334"/>
      <c r="E59" s="562"/>
      <c r="F59" s="563"/>
      <c r="G59" s="563"/>
      <c r="H59" s="570"/>
      <c r="I59" s="577"/>
      <c r="J59" s="572"/>
      <c r="K59" s="577"/>
      <c r="L59" s="572"/>
      <c r="M59" s="577"/>
      <c r="N59" s="572"/>
      <c r="O59" s="571"/>
    </row>
    <row r="60" spans="1:16" x14ac:dyDescent="0.25">
      <c r="A60" s="331"/>
      <c r="B60" s="6"/>
      <c r="C60" s="27"/>
      <c r="D60" s="1"/>
      <c r="E60" s="552"/>
      <c r="F60" s="371"/>
      <c r="G60" s="553"/>
      <c r="H60" s="545"/>
      <c r="I60" s="575"/>
      <c r="J60" s="371"/>
      <c r="K60" s="574"/>
      <c r="L60" s="371"/>
      <c r="M60" s="574"/>
      <c r="N60" s="371"/>
    </row>
    <row r="61" spans="1:16" x14ac:dyDescent="0.25">
      <c r="D61" s="3"/>
      <c r="E61" s="566"/>
      <c r="G61" s="567"/>
      <c r="I61" s="574"/>
      <c r="K61" s="574"/>
      <c r="M61" s="574"/>
    </row>
    <row r="62" spans="1:16" x14ac:dyDescent="0.25">
      <c r="D62" s="3"/>
      <c r="E62" s="566"/>
      <c r="I62" s="543"/>
      <c r="K62" s="574"/>
      <c r="M62" s="574"/>
    </row>
    <row r="63" spans="1:16" x14ac:dyDescent="0.25">
      <c r="D63" s="3"/>
      <c r="E63" s="167"/>
      <c r="K63" s="543"/>
      <c r="M63" s="543"/>
    </row>
    <row r="64" spans="1:16" x14ac:dyDescent="0.25">
      <c r="D64" s="3"/>
      <c r="E64" s="167"/>
      <c r="K64" s="543"/>
      <c r="M64" s="543"/>
    </row>
    <row r="65" spans="4:13" x14ac:dyDescent="0.25">
      <c r="D65" s="3"/>
      <c r="E65" s="167"/>
      <c r="K65" s="543"/>
      <c r="M65" s="543"/>
    </row>
    <row r="66" spans="4:13" x14ac:dyDescent="0.25">
      <c r="D66" s="3"/>
      <c r="E66" s="167"/>
    </row>
    <row r="67" spans="4:13" x14ac:dyDescent="0.25">
      <c r="D67" s="3"/>
      <c r="E67" s="167"/>
    </row>
    <row r="68" spans="4:13" x14ac:dyDescent="0.25">
      <c r="D68" s="3"/>
      <c r="E68" s="167"/>
    </row>
    <row r="69" spans="4:13" x14ac:dyDescent="0.25">
      <c r="D69" s="3"/>
      <c r="E69" s="167"/>
    </row>
  </sheetData>
  <customSheetViews>
    <customSheetView guid="{C700B33F-FE7F-47BE-B591-1B56FA92E4DE}" scale="90" fitToPage="1" topLeftCell="A43">
      <selection activeCell="R24" sqref="R24"/>
      <pageMargins left="0.75" right="0.5" top="1" bottom="0.75" header="0.5" footer="0.5"/>
      <printOptions horizontalCentered="1"/>
      <pageSetup scale="90" orientation="portrait" horizontalDpi="300" verticalDpi="300" r:id="rId1"/>
      <headerFooter alignWithMargins="0">
        <oddFooter>&amp;LOMB No.
Expires&amp;CNCUA 5310&amp;RPage 4</oddFooter>
      </headerFooter>
    </customSheetView>
    <customSheetView guid="{3213D0AA-C9C8-4AA9-BC36-52AFCF7ADA31}" scale="90" fitToPage="1" topLeftCell="A4">
      <selection activeCell="T40" sqref="T40"/>
      <pageMargins left="0.75" right="0.5" top="1" bottom="0.75" header="0.5" footer="0.5"/>
      <printOptions horizontalCentered="1"/>
      <pageSetup scale="90" orientation="portrait" horizontalDpi="300" verticalDpi="300" r:id="rId2"/>
      <headerFooter alignWithMargins="0">
        <oddFooter>&amp;LOMB No.
Expires&amp;CNCUA 5310&amp;RPage 4</oddFooter>
      </headerFooter>
    </customSheetView>
  </customSheetViews>
  <mergeCells count="1">
    <mergeCell ref="A1:H1"/>
  </mergeCells>
  <printOptions horizontalCentered="1"/>
  <pageMargins left="0.75" right="0.5" top="1" bottom="0.75" header="0.5" footer="0.5"/>
  <pageSetup scale="90" orientation="portrait" horizontalDpi="300" verticalDpi="300" r:id="rId3"/>
  <headerFooter alignWithMargins="0">
    <oddFooter>&amp;LOMB No.
Expires&amp;CNCUA 5310&amp;RPage 4</oddFooter>
  </headerFooter>
  <drawing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92D050"/>
  </sheetPr>
  <dimension ref="A1:U43"/>
  <sheetViews>
    <sheetView workbookViewId="0">
      <selection activeCell="G25" sqref="G25"/>
    </sheetView>
  </sheetViews>
  <sheetFormatPr defaultColWidth="9" defaultRowHeight="13.2" x14ac:dyDescent="0.25"/>
  <cols>
    <col min="1" max="1" width="3.88671875" style="449" customWidth="1"/>
    <col min="2" max="2" width="3" style="17" customWidth="1"/>
    <col min="3" max="3" width="59.109375" style="448" customWidth="1"/>
    <col min="4" max="5" width="12.33203125" style="18" customWidth="1"/>
    <col min="6" max="6" width="15" style="18" customWidth="1"/>
    <col min="7" max="7" width="9.6640625" style="18" customWidth="1"/>
    <col min="8" max="8" width="14.88671875" style="18" customWidth="1"/>
    <col min="9" max="9" width="11.5546875" style="18" customWidth="1"/>
    <col min="10" max="10" width="11.33203125" style="18" customWidth="1"/>
    <col min="11" max="11" width="15.88671875" style="18" customWidth="1"/>
    <col min="12" max="13" width="9" style="18"/>
    <col min="14" max="14" width="16.88671875" style="18" customWidth="1"/>
    <col min="15" max="15" width="14" style="18" customWidth="1"/>
    <col min="16" max="18" width="9" style="439"/>
    <col min="19" max="19" width="13.109375" style="439" customWidth="1"/>
    <col min="20" max="20" width="10.109375" style="439" customWidth="1"/>
    <col min="21" max="21" width="11.109375" style="439" customWidth="1"/>
    <col min="22" max="16384" width="9" style="18"/>
  </cols>
  <sheetData>
    <row r="1" spans="1:11" ht="15.6" x14ac:dyDescent="0.3">
      <c r="A1" s="736" t="s">
        <v>1278</v>
      </c>
      <c r="B1" s="739"/>
      <c r="C1" s="739"/>
      <c r="D1" s="739"/>
      <c r="E1" s="739"/>
      <c r="F1" s="739"/>
      <c r="G1" s="739"/>
      <c r="H1" s="739"/>
      <c r="I1" s="739"/>
    </row>
    <row r="2" spans="1:11" x14ac:dyDescent="0.25">
      <c r="A2" s="32" t="s">
        <v>203</v>
      </c>
      <c r="B2" s="27"/>
      <c r="C2" s="27"/>
      <c r="D2" s="27" t="s">
        <v>206</v>
      </c>
      <c r="E2" s="27"/>
      <c r="F2" s="27"/>
      <c r="G2" s="27"/>
      <c r="H2" s="27"/>
      <c r="I2" s="79"/>
    </row>
    <row r="3" spans="1:11" x14ac:dyDescent="0.25">
      <c r="A3" s="32" t="s">
        <v>205</v>
      </c>
      <c r="B3" s="1"/>
      <c r="C3" s="1"/>
      <c r="D3" s="1"/>
      <c r="E3" s="1"/>
      <c r="F3" s="1"/>
      <c r="G3" s="1"/>
      <c r="H3" s="1"/>
      <c r="I3" s="1"/>
    </row>
    <row r="4" spans="1:11" x14ac:dyDescent="0.25">
      <c r="D4" s="451"/>
    </row>
    <row r="5" spans="1:11" ht="17.399999999999999" x14ac:dyDescent="0.25">
      <c r="A5" s="447" t="s">
        <v>1278</v>
      </c>
    </row>
    <row r="6" spans="1:11" x14ac:dyDescent="0.25">
      <c r="E6" s="140"/>
      <c r="F6" s="239"/>
      <c r="G6" s="135" t="s">
        <v>189</v>
      </c>
    </row>
    <row r="7" spans="1:11" ht="52.8" x14ac:dyDescent="0.25">
      <c r="A7" s="449">
        <v>1</v>
      </c>
      <c r="C7" s="450" t="s">
        <v>1279</v>
      </c>
      <c r="F7" s="91"/>
      <c r="G7" s="467">
        <v>5440</v>
      </c>
    </row>
    <row r="8" spans="1:11" x14ac:dyDescent="0.25">
      <c r="C8" s="452"/>
      <c r="F8" s="164"/>
      <c r="G8" s="164"/>
    </row>
    <row r="9" spans="1:11" ht="26.4" x14ac:dyDescent="0.25">
      <c r="A9" s="449">
        <v>2</v>
      </c>
      <c r="C9" s="411" t="s">
        <v>335</v>
      </c>
      <c r="F9" s="465"/>
      <c r="G9" s="164">
        <v>5459</v>
      </c>
    </row>
    <row r="10" spans="1:11" x14ac:dyDescent="0.25">
      <c r="A10" s="455"/>
      <c r="B10" s="330"/>
      <c r="C10" s="27"/>
      <c r="D10" s="280"/>
      <c r="E10" s="280"/>
      <c r="F10" s="328"/>
    </row>
    <row r="11" spans="1:11" x14ac:dyDescent="0.25">
      <c r="C11" s="456"/>
      <c r="F11" s="328"/>
    </row>
    <row r="12" spans="1:11" x14ac:dyDescent="0.25">
      <c r="A12" s="458"/>
      <c r="C12" s="456"/>
      <c r="F12" s="328"/>
    </row>
    <row r="13" spans="1:11" x14ac:dyDescent="0.25">
      <c r="A13" s="65" t="s">
        <v>566</v>
      </c>
      <c r="B13" s="11"/>
      <c r="C13" s="8"/>
      <c r="D13" s="8"/>
      <c r="E13" s="8"/>
      <c r="F13" s="8"/>
      <c r="G13" s="8"/>
      <c r="H13" s="8"/>
      <c r="I13" s="8"/>
      <c r="J13" s="8"/>
      <c r="K13" s="8"/>
    </row>
    <row r="14" spans="1:11" ht="39.6" x14ac:dyDescent="0.25">
      <c r="A14" s="35"/>
      <c r="B14" s="36"/>
      <c r="C14" s="168" t="s">
        <v>175</v>
      </c>
      <c r="D14" s="163" t="s">
        <v>176</v>
      </c>
      <c r="E14" s="80" t="s">
        <v>189</v>
      </c>
      <c r="F14" s="163" t="s">
        <v>115</v>
      </c>
      <c r="G14" s="80" t="s">
        <v>189</v>
      </c>
      <c r="H14" s="163" t="s">
        <v>177</v>
      </c>
      <c r="I14" s="80" t="s">
        <v>189</v>
      </c>
      <c r="J14" s="84" t="s">
        <v>178</v>
      </c>
      <c r="K14" s="80" t="s">
        <v>189</v>
      </c>
    </row>
    <row r="15" spans="1:11" x14ac:dyDescent="0.25">
      <c r="A15" s="6">
        <v>3</v>
      </c>
      <c r="B15" s="6" t="s">
        <v>1</v>
      </c>
      <c r="C15" s="1" t="s">
        <v>179</v>
      </c>
      <c r="D15" s="178"/>
      <c r="E15" s="92" t="s">
        <v>567</v>
      </c>
      <c r="F15" s="178"/>
      <c r="G15" s="92" t="s">
        <v>572</v>
      </c>
      <c r="H15" s="178"/>
      <c r="I15" s="92" t="s">
        <v>577</v>
      </c>
      <c r="J15" s="186" t="s">
        <v>12</v>
      </c>
      <c r="K15" s="187"/>
    </row>
    <row r="16" spans="1:11" x14ac:dyDescent="0.25">
      <c r="A16" s="6"/>
      <c r="B16" s="6" t="s">
        <v>2</v>
      </c>
      <c r="C16" s="1" t="s">
        <v>180</v>
      </c>
      <c r="D16" s="178"/>
      <c r="E16" s="92" t="s">
        <v>568</v>
      </c>
      <c r="F16" s="178"/>
      <c r="G16" s="92" t="s">
        <v>573</v>
      </c>
      <c r="H16" s="178"/>
      <c r="I16" s="182" t="s">
        <v>578</v>
      </c>
      <c r="J16" s="178"/>
      <c r="K16" s="135" t="s">
        <v>582</v>
      </c>
    </row>
    <row r="17" spans="1:11" x14ac:dyDescent="0.25">
      <c r="A17" s="6"/>
      <c r="B17" s="6" t="s">
        <v>3</v>
      </c>
      <c r="C17" s="1" t="s">
        <v>181</v>
      </c>
      <c r="D17" s="178"/>
      <c r="E17" s="92" t="s">
        <v>569</v>
      </c>
      <c r="F17" s="178"/>
      <c r="G17" s="92" t="s">
        <v>574</v>
      </c>
      <c r="H17" s="178"/>
      <c r="I17" s="182" t="s">
        <v>579</v>
      </c>
      <c r="J17" s="178"/>
      <c r="K17" s="135" t="s">
        <v>583</v>
      </c>
    </row>
    <row r="18" spans="1:11" x14ac:dyDescent="0.25">
      <c r="A18" s="6"/>
      <c r="B18" s="6" t="s">
        <v>4</v>
      </c>
      <c r="C18" s="1" t="s">
        <v>182</v>
      </c>
      <c r="D18" s="178"/>
      <c r="E18" s="92" t="s">
        <v>570</v>
      </c>
      <c r="F18" s="178"/>
      <c r="G18" s="92" t="s">
        <v>575</v>
      </c>
      <c r="H18" s="178"/>
      <c r="I18" s="182" t="s">
        <v>580</v>
      </c>
      <c r="J18" s="178"/>
      <c r="K18" s="135" t="s">
        <v>584</v>
      </c>
    </row>
    <row r="19" spans="1:11" ht="13.8" thickBot="1" x14ac:dyDescent="0.3">
      <c r="A19" s="6"/>
      <c r="B19" s="6" t="s">
        <v>5</v>
      </c>
      <c r="C19" s="1" t="s">
        <v>66</v>
      </c>
      <c r="D19" s="179"/>
      <c r="E19" s="92" t="s">
        <v>571</v>
      </c>
      <c r="F19" s="179"/>
      <c r="G19" s="92" t="s">
        <v>576</v>
      </c>
      <c r="H19" s="178"/>
      <c r="I19" s="182" t="s">
        <v>581</v>
      </c>
      <c r="J19" s="179"/>
      <c r="K19" s="135" t="s">
        <v>585</v>
      </c>
    </row>
    <row r="20" spans="1:11" ht="13.8" thickBot="1" x14ac:dyDescent="0.3">
      <c r="A20" s="10"/>
      <c r="B20" s="11"/>
      <c r="C20" s="8" t="s">
        <v>183</v>
      </c>
      <c r="D20" s="180">
        <f>SUM(D15:D19)</f>
        <v>0</v>
      </c>
      <c r="E20" s="181">
        <v>5540</v>
      </c>
      <c r="F20" s="180">
        <f>SUM(F15:F19)</f>
        <v>0</v>
      </c>
      <c r="G20" s="89">
        <v>5541</v>
      </c>
      <c r="H20" s="188" t="s">
        <v>12</v>
      </c>
      <c r="I20" s="189"/>
      <c r="J20" s="180">
        <f>SUM(J15:J19)</f>
        <v>0</v>
      </c>
      <c r="K20" s="165">
        <v>5543</v>
      </c>
    </row>
    <row r="21" spans="1:11" x14ac:dyDescent="0.25">
      <c r="A21"/>
      <c r="B21"/>
      <c r="C21"/>
      <c r="D21"/>
      <c r="E21"/>
      <c r="F21"/>
      <c r="G21"/>
      <c r="H21"/>
      <c r="I21"/>
      <c r="J21"/>
      <c r="K21"/>
    </row>
    <row r="22" spans="1:11" x14ac:dyDescent="0.25">
      <c r="D22" s="436"/>
      <c r="E22" s="436"/>
      <c r="F22" s="328"/>
    </row>
    <row r="23" spans="1:11" x14ac:dyDescent="0.25">
      <c r="D23" s="436"/>
      <c r="E23" s="436"/>
      <c r="F23" s="328"/>
    </row>
    <row r="24" spans="1:11" x14ac:dyDescent="0.25">
      <c r="D24" s="436"/>
      <c r="E24" s="436"/>
      <c r="F24" s="328"/>
    </row>
    <row r="25" spans="1:11" x14ac:dyDescent="0.25">
      <c r="D25" s="436"/>
      <c r="E25" s="436"/>
      <c r="F25" s="328"/>
    </row>
    <row r="26" spans="1:11" x14ac:dyDescent="0.25">
      <c r="D26" s="436"/>
      <c r="E26" s="436"/>
      <c r="F26" s="328"/>
    </row>
    <row r="27" spans="1:11" x14ac:dyDescent="0.25">
      <c r="C27" s="453"/>
      <c r="F27" s="280"/>
    </row>
    <row r="28" spans="1:11" x14ac:dyDescent="0.25">
      <c r="C28" s="453"/>
    </row>
    <row r="29" spans="1:11" x14ac:dyDescent="0.25">
      <c r="C29" s="460"/>
      <c r="F29" s="457"/>
    </row>
    <row r="30" spans="1:11" x14ac:dyDescent="0.25">
      <c r="C30" s="460"/>
      <c r="D30" s="7"/>
      <c r="E30" s="7"/>
      <c r="F30" s="457"/>
    </row>
    <row r="31" spans="1:11" x14ac:dyDescent="0.25">
      <c r="C31" s="452"/>
      <c r="F31" s="457"/>
      <c r="H31" s="451"/>
    </row>
    <row r="32" spans="1:11" x14ac:dyDescent="0.25">
      <c r="C32" s="452"/>
      <c r="F32" s="457"/>
      <c r="H32" s="451"/>
    </row>
    <row r="33" spans="1:21" x14ac:dyDescent="0.25">
      <c r="C33" s="452"/>
      <c r="F33" s="457"/>
    </row>
    <row r="34" spans="1:21" x14ac:dyDescent="0.25">
      <c r="C34" s="460"/>
      <c r="F34" s="457"/>
    </row>
    <row r="35" spans="1:21" s="461" customFormat="1" ht="12.75" customHeight="1" x14ac:dyDescent="0.25">
      <c r="A35" s="459"/>
      <c r="B35" s="17"/>
      <c r="C35" s="448"/>
      <c r="D35" s="18"/>
      <c r="E35" s="18"/>
      <c r="F35" s="328"/>
      <c r="P35" s="466"/>
      <c r="Q35" s="466"/>
      <c r="R35" s="466"/>
      <c r="S35" s="466"/>
      <c r="T35" s="466"/>
      <c r="U35" s="466"/>
    </row>
    <row r="36" spans="1:21" ht="15" x14ac:dyDescent="0.25">
      <c r="A36" s="462"/>
      <c r="B36" s="7"/>
      <c r="C36" s="463"/>
      <c r="D36" s="461"/>
      <c r="E36" s="461"/>
      <c r="F36" s="280"/>
    </row>
    <row r="37" spans="1:21" x14ac:dyDescent="0.25">
      <c r="A37" s="459"/>
      <c r="C37" s="456"/>
    </row>
    <row r="38" spans="1:21" x14ac:dyDescent="0.25">
      <c r="A38" s="462"/>
      <c r="C38" s="456"/>
    </row>
    <row r="39" spans="1:21" x14ac:dyDescent="0.25">
      <c r="A39" s="459"/>
      <c r="C39" s="456"/>
    </row>
    <row r="40" spans="1:21" x14ac:dyDescent="0.25">
      <c r="C40" s="18"/>
    </row>
    <row r="41" spans="1:21" ht="12.75" customHeight="1" x14ac:dyDescent="0.25">
      <c r="B41" s="7"/>
      <c r="C41" s="18"/>
    </row>
    <row r="42" spans="1:21" x14ac:dyDescent="0.25">
      <c r="C42" s="18"/>
    </row>
    <row r="43" spans="1:21" x14ac:dyDescent="0.25">
      <c r="C43" s="18"/>
    </row>
  </sheetData>
  <customSheetViews>
    <customSheetView guid="{C700B33F-FE7F-47BE-B591-1B56FA92E4DE}">
      <selection activeCell="J30" sqref="J30"/>
      <pageMargins left="0.7" right="0.7" top="0.75" bottom="0.75" header="0.3" footer="0.3"/>
      <pageSetup orientation="portrait" r:id="rId1"/>
    </customSheetView>
    <customSheetView guid="{3213D0AA-C9C8-4AA9-BC36-52AFCF7ADA31}">
      <selection activeCell="F27" sqref="F27"/>
      <pageMargins left="0.7" right="0.7" top="0.75" bottom="0.75" header="0.3" footer="0.3"/>
      <pageSetup orientation="portrait" r:id="rId2"/>
    </customSheetView>
  </customSheetViews>
  <mergeCells count="1">
    <mergeCell ref="A1:I1"/>
  </mergeCells>
  <pageMargins left="0.7" right="0.7" top="0.75" bottom="0.75" header="0.3" footer="0.3"/>
  <pageSetup orientation="landscape"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D6E0B3E27AEBD4D9CB48BAC48ECC167" ma:contentTypeVersion="0" ma:contentTypeDescription="Create a new document." ma:contentTypeScope="" ma:versionID="6508e79da0206752d461c80f4102b01c">
  <xsd:schema xmlns:xsd="http://www.w3.org/2001/XMLSchema" xmlns:p="http://schemas.microsoft.com/office/2006/metadata/properties" targetNamespace="http://schemas.microsoft.com/office/2006/metadata/properties" ma:root="true" ma:fieldsID="4aeb20c0e3442673af7ee1078645876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A5A4796-7D4B-4BF9-898B-B1231D5D19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7F5B718C-5B8F-42DD-984D-12F4CB724EFA}">
  <ds:schemaRefs>
    <ds:schemaRef ds:uri="http://purl.org/dc/terms/"/>
    <ds:schemaRef ds:uri="http://schemas.microsoft.com/office/2006/documentManagement/types"/>
    <ds:schemaRef ds:uri="http://schemas.microsoft.com/office/2006/metadata/properties"/>
    <ds:schemaRef ds:uri="http://purl.org/dc/dcmitype/"/>
    <ds:schemaRef ds:uri="http://purl.org/dc/elements/1.1/"/>
    <ds:schemaRef ds:uri="http://www.w3.org/XML/1998/namespace"/>
    <ds:schemaRef ds:uri="http://schemas.openxmlformats.org/package/2006/metadata/core-properties"/>
  </ds:schemaRefs>
</ds:datastoreItem>
</file>

<file path=customXml/itemProps3.xml><?xml version="1.0" encoding="utf-8"?>
<ds:datastoreItem xmlns:ds="http://schemas.openxmlformats.org/officeDocument/2006/customXml" ds:itemID="{CF389516-461C-4422-910F-7B406A240AA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218</vt:i4>
      </vt:variant>
    </vt:vector>
  </HeadingPairs>
  <TitlesOfParts>
    <vt:vector size="239" baseType="lpstr">
      <vt:lpstr>Cover</vt:lpstr>
      <vt:lpstr>Fin Data Cover</vt:lpstr>
      <vt:lpstr>SFC (1)</vt:lpstr>
      <vt:lpstr>Income Statement (2)</vt:lpstr>
      <vt:lpstr>NON 115 (3)</vt:lpstr>
      <vt:lpstr>HTM (4)</vt:lpstr>
      <vt:lpstr>AFS (5)</vt:lpstr>
      <vt:lpstr>Trading (6)</vt:lpstr>
      <vt:lpstr>Additional Investment Info (7)</vt:lpstr>
      <vt:lpstr>Loans (8)</vt:lpstr>
      <vt:lpstr>Liquidity Report (9)</vt:lpstr>
      <vt:lpstr>Investment CUSIP Info for JT </vt:lpstr>
      <vt:lpstr>Individual Investment Info (10)</vt:lpstr>
      <vt:lpstr>Investment Concentration(11)</vt:lpstr>
      <vt:lpstr>Counterparty Concentration(12)</vt:lpstr>
      <vt:lpstr>Capital, NEV and WAL (13)</vt:lpstr>
      <vt:lpstr>Risk Weighting  (14)</vt:lpstr>
      <vt:lpstr>PSI to be DELETED(15)</vt:lpstr>
      <vt:lpstr>CUSO (15)</vt:lpstr>
      <vt:lpstr>PSI PAYMT (16)</vt:lpstr>
      <vt:lpstr>Sheet1</vt:lpstr>
      <vt:lpstr>'Loans (8)'!_Ln1</vt:lpstr>
      <vt:lpstr>'Loans (8)'!_Ln2</vt:lpstr>
      <vt:lpstr>'Loans (8)'!_Ln4</vt:lpstr>
      <vt:lpstr>'Loans (8)'!_Ln5</vt:lpstr>
      <vt:lpstr>'Loans (8)'!_Ln6</vt:lpstr>
      <vt:lpstr>AccNetInc</vt:lpstr>
      <vt:lpstr>AccruedInc</vt:lpstr>
      <vt:lpstr>AcctPay</vt:lpstr>
      <vt:lpstr>'Loans (8)'!AllForLoanLoss</vt:lpstr>
      <vt:lpstr>Borrowings</vt:lpstr>
      <vt:lpstr>Cash</vt:lpstr>
      <vt:lpstr>'AFS (5)'!CashInBanks</vt:lpstr>
      <vt:lpstr>'HTM (4)'!CashInBanks</vt:lpstr>
      <vt:lpstr>'Trading (6)'!CashInBanks</vt:lpstr>
      <vt:lpstr>'Loans (8)'!CLFGuarLOC</vt:lpstr>
      <vt:lpstr>'Loans (8)'!CLFOther</vt:lpstr>
      <vt:lpstr>CostofFunds</vt:lpstr>
      <vt:lpstr>CummEffChgAcct</vt:lpstr>
      <vt:lpstr>DivPay</vt:lpstr>
      <vt:lpstr>EquityAcqMerger</vt:lpstr>
      <vt:lpstr>ExtraordinaryItems</vt:lpstr>
      <vt:lpstr>'AFS (5)'!FedResBanks</vt:lpstr>
      <vt:lpstr>'HTM (4)'!FedResBanks</vt:lpstr>
      <vt:lpstr>'Trading (6)'!FedResBanks</vt:lpstr>
      <vt:lpstr>FeeIncome</vt:lpstr>
      <vt:lpstr>G_LonAFSsec</vt:lpstr>
      <vt:lpstr>GainBarPurchase</vt:lpstr>
      <vt:lpstr>GLDispAss</vt:lpstr>
      <vt:lpstr>GLHedgedTran</vt:lpstr>
      <vt:lpstr>IGLPortFolioMon</vt:lpstr>
      <vt:lpstr>IntPayable</vt:lpstr>
      <vt:lpstr>InvestGnLs</vt:lpstr>
      <vt:lpstr>InvIntInc</vt:lpstr>
      <vt:lpstr>ISEquTranForPICDiv</vt:lpstr>
      <vt:lpstr>ISMinorityInterest</vt:lpstr>
      <vt:lpstr>'Loans (8)'!LnOther</vt:lpstr>
      <vt:lpstr>'Loans (8)'!LnSecByOtherColl</vt:lpstr>
      <vt:lpstr>'Loans (8)'!LnSharedSec</vt:lpstr>
      <vt:lpstr>'Loans (8)'!LnUnsec</vt:lpstr>
      <vt:lpstr>LoanIntInc</vt:lpstr>
      <vt:lpstr>LRBrw1</vt:lpstr>
      <vt:lpstr>LRBrw2</vt:lpstr>
      <vt:lpstr>LRBrw3</vt:lpstr>
      <vt:lpstr>LRBrw4</vt:lpstr>
      <vt:lpstr>LRBrw5</vt:lpstr>
      <vt:lpstr>LRBrw6</vt:lpstr>
      <vt:lpstr>LRBrw7</vt:lpstr>
      <vt:lpstr>LREffWALAssets</vt:lpstr>
      <vt:lpstr>LREffWALEqty</vt:lpstr>
      <vt:lpstr>LREffWALInvest</vt:lpstr>
      <vt:lpstr>LREffWALLoans</vt:lpstr>
      <vt:lpstr>LRInv1</vt:lpstr>
      <vt:lpstr>LRInv2</vt:lpstr>
      <vt:lpstr>LRInv3</vt:lpstr>
      <vt:lpstr>LRInv4</vt:lpstr>
      <vt:lpstr>LRInv5</vt:lpstr>
      <vt:lpstr>LRInv6</vt:lpstr>
      <vt:lpstr>LRInv7</vt:lpstr>
      <vt:lpstr>LRLCICA1</vt:lpstr>
      <vt:lpstr>LRLCICA2</vt:lpstr>
      <vt:lpstr>LRLCICA3</vt:lpstr>
      <vt:lpstr>LRLCICA4</vt:lpstr>
      <vt:lpstr>LRLCICA5</vt:lpstr>
      <vt:lpstr>LRLCICA6</vt:lpstr>
      <vt:lpstr>LRLCICA7</vt:lpstr>
      <vt:lpstr>LRLCICA8</vt:lpstr>
      <vt:lpstr>LRLCIOA1</vt:lpstr>
      <vt:lpstr>LRLCIOA2</vt:lpstr>
      <vt:lpstr>LRLCIOA3</vt:lpstr>
      <vt:lpstr>LRLCIOA4</vt:lpstr>
      <vt:lpstr>LRLCIOA5</vt:lpstr>
      <vt:lpstr>LRLCIOA6</vt:lpstr>
      <vt:lpstr>LRLCIOA7</vt:lpstr>
      <vt:lpstr>LRLCIOA8</vt:lpstr>
      <vt:lpstr>LRLCOCA1</vt:lpstr>
      <vt:lpstr>LRLCOCA2</vt:lpstr>
      <vt:lpstr>LRLCOCA3</vt:lpstr>
      <vt:lpstr>LRLCOCA4</vt:lpstr>
      <vt:lpstr>LRLCOCA5</vt:lpstr>
      <vt:lpstr>LRLCOCA6</vt:lpstr>
      <vt:lpstr>LRLCOLTD1</vt:lpstr>
      <vt:lpstr>LRLCOLTD2</vt:lpstr>
      <vt:lpstr>LRLCOLTD3</vt:lpstr>
      <vt:lpstr>LRLCOLTD4</vt:lpstr>
      <vt:lpstr>LRLCOLTD5</vt:lpstr>
      <vt:lpstr>LRLCOLTD6</vt:lpstr>
      <vt:lpstr>LRLCOOA1</vt:lpstr>
      <vt:lpstr>LRLCOOA2</vt:lpstr>
      <vt:lpstr>LRLCOOA3</vt:lpstr>
      <vt:lpstr>LRLCOOA4</vt:lpstr>
      <vt:lpstr>LRLCOOA5</vt:lpstr>
      <vt:lpstr>LRLCOOA6</vt:lpstr>
      <vt:lpstr>LRLimLiqSec</vt:lpstr>
      <vt:lpstr>LRLns1</vt:lpstr>
      <vt:lpstr>LRLns2</vt:lpstr>
      <vt:lpstr>LRLns3</vt:lpstr>
      <vt:lpstr>LRLns4</vt:lpstr>
      <vt:lpstr>LRLns5</vt:lpstr>
      <vt:lpstr>LRLns6</vt:lpstr>
      <vt:lpstr>LRLns7</vt:lpstr>
      <vt:lpstr>LRRevRepo</vt:lpstr>
      <vt:lpstr>LRShr1</vt:lpstr>
      <vt:lpstr>LRShr2</vt:lpstr>
      <vt:lpstr>LRShr3</vt:lpstr>
      <vt:lpstr>LRShr4</vt:lpstr>
      <vt:lpstr>LRShr5</vt:lpstr>
      <vt:lpstr>LRShr6</vt:lpstr>
      <vt:lpstr>LRShr7</vt:lpstr>
      <vt:lpstr>LRTotSecBorrow</vt:lpstr>
      <vt:lpstr>'Loans (8)'!NCULnNonMem</vt:lpstr>
      <vt:lpstr>'Loans (8)'!NCULnOther</vt:lpstr>
      <vt:lpstr>'Loans (8)'!NCULnPartOtherCorpCUs</vt:lpstr>
      <vt:lpstr>'Loans (8)'!NCULnPartOtherCUs</vt:lpstr>
      <vt:lpstr>'Loans (8)'!NCULnPartOtherCUSold</vt:lpstr>
      <vt:lpstr>'Loans (8)'!NCULnSecByOtherColl</vt:lpstr>
      <vt:lpstr>'Loans (8)'!NCULnShareSec</vt:lpstr>
      <vt:lpstr>'Loans (8)'!NCULnToCUSOs</vt:lpstr>
      <vt:lpstr>'Loans (8)'!NCULnUnSec</vt:lpstr>
      <vt:lpstr>NCUSIFPreExp</vt:lpstr>
      <vt:lpstr>NetFixedAssets</vt:lpstr>
      <vt:lpstr>NetInvestments</vt:lpstr>
      <vt:lpstr>NetLoans</vt:lpstr>
      <vt:lpstr>'Loans (8)'!NMbrLnOther</vt:lpstr>
      <vt:lpstr>'Loans (8)'!NMbrLnSecByOtherColl</vt:lpstr>
      <vt:lpstr>'Loans (8)'!NMbrLnShareSec</vt:lpstr>
      <vt:lpstr>'Loans (8)'!NMbrLnUnSec</vt:lpstr>
      <vt:lpstr>NonOpIncLoss</vt:lpstr>
      <vt:lpstr>OperatingExp</vt:lpstr>
      <vt:lpstr>'AFS (5)'!OtherCash</vt:lpstr>
      <vt:lpstr>'HTM (4)'!OtherCash</vt:lpstr>
      <vt:lpstr>'Trading (6)'!OtherCash</vt:lpstr>
      <vt:lpstr>OtherIncLoss</vt:lpstr>
      <vt:lpstr>'AFS (5)'!OtherItemsDue</vt:lpstr>
      <vt:lpstr>'HTM (4)'!OtherItemsDue</vt:lpstr>
      <vt:lpstr>'Trading (6)'!OtherItemsDue</vt:lpstr>
      <vt:lpstr>OtherLiab</vt:lpstr>
      <vt:lpstr>OtherMemInsExp</vt:lpstr>
      <vt:lpstr>OtherRes</vt:lpstr>
      <vt:lpstr>PaidCapitalNonMem</vt:lpstr>
      <vt:lpstr>'Counterparty Concentration(12)'!Print_Area</vt:lpstr>
      <vt:lpstr>'Individual Investment Info (10)'!Print_Area</vt:lpstr>
      <vt:lpstr>'Investment Concentration(11)'!Print_Area</vt:lpstr>
      <vt:lpstr>'SFC (1)'!Print_Area</vt:lpstr>
      <vt:lpstr>PSCPEDSAmt</vt:lpstr>
      <vt:lpstr>PSCPEDSNum</vt:lpstr>
      <vt:lpstr>PSCPERPAmt</vt:lpstr>
      <vt:lpstr>PSCPERPNum</vt:lpstr>
      <vt:lpstr>PSCPESAmt</vt:lpstr>
      <vt:lpstr>PSCPESDCAmt</vt:lpstr>
      <vt:lpstr>PSCPESDCNum</vt:lpstr>
      <vt:lpstr>PSCPESNum</vt:lpstr>
      <vt:lpstr>PSCPPDSAmt</vt:lpstr>
      <vt:lpstr>PSCPPDSNum</vt:lpstr>
      <vt:lpstr>PSCPPRPAmt</vt:lpstr>
      <vt:lpstr>PSCPPRPNum</vt:lpstr>
      <vt:lpstr>PSCPPSAmt</vt:lpstr>
      <vt:lpstr>PSCPPSDCAmt</vt:lpstr>
      <vt:lpstr>PSCPPSDCNum</vt:lpstr>
      <vt:lpstr>PSCPPSNum</vt:lpstr>
      <vt:lpstr>PSDomAmt</vt:lpstr>
      <vt:lpstr>PSDomNum</vt:lpstr>
      <vt:lpstr>PSFTSetAmt</vt:lpstr>
      <vt:lpstr>PSFTSetNum</vt:lpstr>
      <vt:lpstr>PSIncAmt</vt:lpstr>
      <vt:lpstr>PSIncNum</vt:lpstr>
      <vt:lpstr>PSIntAmt</vt:lpstr>
      <vt:lpstr>PSIntNum</vt:lpstr>
      <vt:lpstr>PSOrigAmt</vt:lpstr>
      <vt:lpstr>PSOrigNum</vt:lpstr>
      <vt:lpstr>PSRecAmt</vt:lpstr>
      <vt:lpstr>PSRecNum</vt:lpstr>
      <vt:lpstr>PSRetAmt</vt:lpstr>
      <vt:lpstr>PSRetNum</vt:lpstr>
      <vt:lpstr>PSSetAmt</vt:lpstr>
      <vt:lpstr>PSSetNum</vt:lpstr>
      <vt:lpstr>TemCorpCUAssmt</vt:lpstr>
      <vt:lpstr>TotalShares</vt:lpstr>
      <vt:lpstr>UncolDeposits</vt:lpstr>
      <vt:lpstr>'AFS (5)'!UncolFunds</vt:lpstr>
      <vt:lpstr>'HTM (4)'!UncolFunds</vt:lpstr>
      <vt:lpstr>'Trading (6)'!UncolFunds</vt:lpstr>
      <vt:lpstr>'AFS (5)'!UncolFundsfromFedRBanks</vt:lpstr>
      <vt:lpstr>'HTM (4)'!UncolFundsfromFedRBanks</vt:lpstr>
      <vt:lpstr>'Trading (6)'!UncolFundsfromFedRBanks</vt:lpstr>
      <vt:lpstr>UndEarnings</vt:lpstr>
      <vt:lpstr>'AFS (5)'!wA1TotalBalDue</vt:lpstr>
      <vt:lpstr>'HTM (4)'!wA1TotalBalDue</vt:lpstr>
      <vt:lpstr>'Trading (6)'!wA1TotalBalDue</vt:lpstr>
      <vt:lpstr>'AFS (5)'!wA1TotalCash</vt:lpstr>
      <vt:lpstr>'HTM (4)'!wA1TotalCash</vt:lpstr>
      <vt:lpstr>'Trading (6)'!wA1TotalCash</vt:lpstr>
      <vt:lpstr>'AFS (5)'!wA1TotalCashBalDue</vt:lpstr>
      <vt:lpstr>'HTM (4)'!wA1TotalCashBalDue</vt:lpstr>
      <vt:lpstr>'Trading (6)'!wA1TotalCashBalDue</vt:lpstr>
      <vt:lpstr>'Loans (8)'!wA2NetLoans</vt:lpstr>
      <vt:lpstr>'Loans (8)'!wA2SubAllOther</vt:lpstr>
      <vt:lpstr>'Loans (8)'!wA2SubGuarMemCUs</vt:lpstr>
      <vt:lpstr>'Loans (8)'!wA2SubNotMemCUs</vt:lpstr>
      <vt:lpstr>'Loans (8)'!wA2SubOtherMemCUs</vt:lpstr>
      <vt:lpstr>'Loans (8)'!wA2TotalLoans</vt:lpstr>
      <vt:lpstr>wISNetContEquity</vt:lpstr>
      <vt:lpstr>wISNetInc</vt:lpstr>
      <vt:lpstr>wISNetIntInc</vt:lpstr>
      <vt:lpstr>wISNIAftExItmAndOth</vt:lpstr>
      <vt:lpstr>wISTotIntInc</vt:lpstr>
      <vt:lpstr>wISTotNonIntInc</vt:lpstr>
      <vt:lpstr>wLCIFtotAmt</vt:lpstr>
      <vt:lpstr>wLCIFtotOAmt</vt:lpstr>
      <vt:lpstr>wLCOFtotAmt</vt:lpstr>
      <vt:lpstr>wLCOFtotOAmt</vt:lpstr>
      <vt:lpstr>wReMattotBorr</vt:lpstr>
      <vt:lpstr>wReMattotInv</vt:lpstr>
      <vt:lpstr>wReMattotLn</vt:lpstr>
      <vt:lpstr>wReMattotShr</vt:lpstr>
      <vt:lpstr>wSFCTotalAssets</vt:lpstr>
      <vt:lpstr>wSFCTotalLiab</vt:lpstr>
      <vt:lpstr>wSFCTotalLiabShrsCap</vt:lpstr>
      <vt:lpstr>wSFCTotalPrimCap</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NCUA</dc:creator>
  <cp:lastModifiedBy>RRDEAN</cp:lastModifiedBy>
  <cp:lastPrinted>2014-04-24T19:17:19Z</cp:lastPrinted>
  <dcterms:created xsi:type="dcterms:W3CDTF">1999-02-04T15:11:05Z</dcterms:created>
  <dcterms:modified xsi:type="dcterms:W3CDTF">2014-06-04T14:36:49Z</dcterms:modified>
</cp:coreProperties>
</file>