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360" windowWidth="13020" windowHeight="3756" tabRatio="925" firstSheet="9" activeTab="14"/>
  </bookViews>
  <sheets>
    <sheet name="Cover" sheetId="1" r:id="rId1"/>
    <sheet name="Fin Data Cover" sheetId="2" r:id="rId2"/>
    <sheet name="SFC (1)" sheetId="3" r:id="rId3"/>
    <sheet name="Income Statement (2)" sheetId="4" r:id="rId4"/>
    <sheet name="NON 115 (3)" sheetId="5" r:id="rId5"/>
    <sheet name="HTM (4)" sheetId="6" r:id="rId6"/>
    <sheet name="AFS (5)" sheetId="7" r:id="rId7"/>
    <sheet name="Trading (6)" sheetId="8" r:id="rId8"/>
    <sheet name="Additional Investment Info (7)" sheetId="9" r:id="rId9"/>
    <sheet name="Loans (8)" sheetId="10" r:id="rId10"/>
    <sheet name="Liquidity Report (9)" sheetId="11" r:id="rId11"/>
    <sheet name="Investment CUSIP Info for JT " sheetId="12" state="hidden" r:id="rId12"/>
    <sheet name="Individual Investment Info (10)" sheetId="28" r:id="rId13"/>
    <sheet name="Investment Concentration(11)" sheetId="13" r:id="rId14"/>
    <sheet name="Counterparty Concentration(12)" sheetId="14" r:id="rId15"/>
    <sheet name="Capital, NEV and WAL (13)" sheetId="15" r:id="rId16"/>
    <sheet name="Risk Weighting  (14)" sheetId="16" r:id="rId17"/>
    <sheet name="PSI to be DELETED(15)" sheetId="17" state="hidden" r:id="rId18"/>
    <sheet name="CUSO (15)" sheetId="18" r:id="rId19"/>
    <sheet name="PSI PAYMT (16)" sheetId="40" r:id="rId20"/>
    <sheet name="Sheet1" sheetId="41" r:id="rId21"/>
  </sheets>
  <externalReferences>
    <externalReference r:id="rId22"/>
    <externalReference r:id="rId23"/>
    <externalReference r:id="rId24"/>
    <externalReference r:id="rId25"/>
    <externalReference r:id="rId26"/>
  </externalReferences>
  <definedNames>
    <definedName name="_Ln1" localSheetId="9">'Loans (8)'!$C$40</definedName>
    <definedName name="_Ln1" localSheetId="19">#REF!</definedName>
    <definedName name="_Ln1">#REF!</definedName>
    <definedName name="_Ln2" localSheetId="9">'Loans (8)'!$C$41</definedName>
    <definedName name="_Ln2" localSheetId="19">#REF!</definedName>
    <definedName name="_Ln2">#REF!</definedName>
    <definedName name="_Ln3" localSheetId="9">'Loans (8)'!#REF!</definedName>
    <definedName name="_Ln3" localSheetId="19">#REF!</definedName>
    <definedName name="_Ln3">#REF!</definedName>
    <definedName name="_Ln4" localSheetId="9">'Loans (8)'!$C$43</definedName>
    <definedName name="_Ln4" localSheetId="19">#REF!</definedName>
    <definedName name="_Ln4">#REF!</definedName>
    <definedName name="_Ln5" localSheetId="9">'Loans (8)'!$C$42</definedName>
    <definedName name="_Ln5" localSheetId="19">#REF!</definedName>
    <definedName name="_Ln5">#REF!</definedName>
    <definedName name="_Ln6" localSheetId="9">'Loans (8)'!$C$44</definedName>
    <definedName name="_Ln6" localSheetId="19">#REF!</definedName>
    <definedName name="_Ln6">#REF!</definedName>
    <definedName name="AccNetInc">'SFC (1)'!$E$40</definedName>
    <definedName name="ACCRGoodwill" localSheetId="19">#REF!</definedName>
    <definedName name="ACCRGoodwill">#REF!</definedName>
    <definedName name="ACCRInvInc" localSheetId="19">#REF!</definedName>
    <definedName name="ACCRInvInc">#REF!</definedName>
    <definedName name="ACCRLnInc" localSheetId="19">#REF!</definedName>
    <definedName name="ACCRLnInc">#REF!</definedName>
    <definedName name="ACCROtherAss" localSheetId="19">#REF!</definedName>
    <definedName name="ACCROtherAss">#REF!</definedName>
    <definedName name="ACCROtherInc" localSheetId="19">#REF!</definedName>
    <definedName name="ACCROtherInc">#REF!</definedName>
    <definedName name="AccruedInc">'SFC (1)'!$E$15</definedName>
    <definedName name="AcctPay">'SFC (1)'!$E$20</definedName>
    <definedName name="AllForLoanLoss" localSheetId="14">'[1]A2 LOANS'!$C$45</definedName>
    <definedName name="AllForLoanLoss" localSheetId="13">'[1]A2 LOANS'!$C$45</definedName>
    <definedName name="AllForLoanLoss" localSheetId="9">'Loans (8)'!$C$37</definedName>
    <definedName name="AllForLoanLoss" localSheetId="19">#REF!</definedName>
    <definedName name="AllForLoanLoss" localSheetId="16">'[1]A2 LOANS'!$C$45</definedName>
    <definedName name="AllForLoanLoss">#REF!</definedName>
    <definedName name="Borrowings">'SFC (1)'!$E$19</definedName>
    <definedName name="CAPAccFASB133" localSheetId="14">'[1]C1 CAP-NEV'!$F$12</definedName>
    <definedName name="CAPAccFASB133" localSheetId="13">'[1]C1 CAP-NEV'!$F$12</definedName>
    <definedName name="CAPAccFASB133" localSheetId="19">#REF!</definedName>
    <definedName name="CAPAccFASB133" localSheetId="16">'[1]C1 CAP-NEV'!$F$12</definedName>
    <definedName name="CAPAccFASB133">#REF!</definedName>
    <definedName name="CAPAccumNetInc" localSheetId="14">'[1]C1 CAP-NEV'!$F$15</definedName>
    <definedName name="CAPAccumNetInc" localSheetId="13">'[1]C1 CAP-NEV'!$F$15</definedName>
    <definedName name="CAPAccumNetInc" localSheetId="19">#REF!</definedName>
    <definedName name="CAPAccumNetInc" localSheetId="16">'[1]C1 CAP-NEV'!$F$15</definedName>
    <definedName name="CAPAccumNetInc">#REF!</definedName>
    <definedName name="CAPAdjToREBusCom" localSheetId="6">#REF!</definedName>
    <definedName name="CAPAdjToREBusCom" localSheetId="14">#REF!</definedName>
    <definedName name="CAPAdjToREBusCom" localSheetId="1">#REF!</definedName>
    <definedName name="CAPAdjToREBusCom" localSheetId="5">#REF!</definedName>
    <definedName name="CAPAdjToREBusCom" localSheetId="9">#REF!</definedName>
    <definedName name="CAPAdjToREBusCom" localSheetId="19">#REF!</definedName>
    <definedName name="CAPAdjToREBusCom" localSheetId="16">#REF!</definedName>
    <definedName name="CAPAdjToREBusCom" localSheetId="7">#REF!</definedName>
    <definedName name="CAPAdjToREBusCom">#REF!</definedName>
    <definedName name="CAPAmortPorNCA" localSheetId="19">#REF!</definedName>
    <definedName name="CAPAmortPorNCA">#REF!</definedName>
    <definedName name="CAPAUGLonAFSS" localSheetId="14">'[1]C1 CAP-NEV'!$F$11</definedName>
    <definedName name="CAPAUGLonAFSS" localSheetId="13">'[1]C1 CAP-NEV'!$F$11</definedName>
    <definedName name="CAPAUGLonAFSS" localSheetId="19">#REF!</definedName>
    <definedName name="CAPAUGLonAFSS" localSheetId="16">'[1]C1 CAP-NEV'!$F$11</definedName>
    <definedName name="CAPAUGLonAFSS">#REF!</definedName>
    <definedName name="CAPBaseCaseNEV" localSheetId="19">#REF!</definedName>
    <definedName name="CAPBaseCaseNEV">#REF!</definedName>
    <definedName name="CAPCapRatio" localSheetId="19">#REF!</definedName>
    <definedName name="CAPCapRatio">#REF!</definedName>
    <definedName name="CAPCoreCapRatio" localSheetId="19">#REF!</definedName>
    <definedName name="CAPCoreCapRatio">#REF!</definedName>
    <definedName name="CAPCorpResrv" localSheetId="14">'[1]C1 CAP-NEV'!$F$7</definedName>
    <definedName name="CAPCorpResrv" localSheetId="13">'[1]C1 CAP-NEV'!$F$7</definedName>
    <definedName name="CAPCorpResrv" localSheetId="19">#REF!</definedName>
    <definedName name="CAPCorpResrv" localSheetId="16">'[1]C1 CAP-NEV'!$F$7</definedName>
    <definedName name="CAPCorpResrv">#REF!</definedName>
    <definedName name="CAPCurMonAdjREBusCom" localSheetId="14">'[1]C1 CAP-NEV'!$F$51</definedName>
    <definedName name="CAPCurMonAdjREBusCom" localSheetId="13">'[1]C1 CAP-NEV'!$F$51</definedName>
    <definedName name="CAPCurMonAdjREBusCom" localSheetId="19">#REF!</definedName>
    <definedName name="CAPCurMonAdjREBusCom" localSheetId="16">'[1]C1 CAP-NEV'!$F$51</definedName>
    <definedName name="CAPCurMonAdjREBusCom">#REF!</definedName>
    <definedName name="CAPDateRecentNEV" localSheetId="19">#REF!</definedName>
    <definedName name="CAPDateRecentNEV">#REF!</definedName>
    <definedName name="CAPEqAcqMerger" localSheetId="14">'[1]C1 CAP-NEV'!$F$9</definedName>
    <definedName name="CAPEqAcqMerger" localSheetId="13">'[1]C1 CAP-NEV'!$F$9</definedName>
    <definedName name="CAPEqAcqMerger" localSheetId="19">#REF!</definedName>
    <definedName name="CAPEqAcqMerger" localSheetId="16">'[1]C1 CAP-NEV'!$F$9</definedName>
    <definedName name="CAPEqAcqMerger">#REF!</definedName>
    <definedName name="CAPMonAdjREBusCom" localSheetId="6">#REF!</definedName>
    <definedName name="CAPMonAdjREBusCom" localSheetId="14">#REF!</definedName>
    <definedName name="CAPMonAdjREBusCom" localSheetId="1">#REF!</definedName>
    <definedName name="CAPMonAdjREBusCom" localSheetId="5">#REF!</definedName>
    <definedName name="CAPMonAdjREBusCom" localSheetId="9">#REF!</definedName>
    <definedName name="CAPMonAdjREBusCom" localSheetId="19">#REF!</definedName>
    <definedName name="CAPMonAdjREBusCom" localSheetId="16">#REF!</definedName>
    <definedName name="CAPMonAdjREBusCom" localSheetId="7">#REF!</definedName>
    <definedName name="CAPMonAdjREBusCom">#REF!</definedName>
    <definedName name="CAPNEVChngMinus" localSheetId="14">'[1]C1 CAP-NEV'!$F$35</definedName>
    <definedName name="CAPNEVChngMinus" localSheetId="13">'[1]C1 CAP-NEV'!$F$35</definedName>
    <definedName name="CAPNEVChngMinus" localSheetId="19">#REF!</definedName>
    <definedName name="CAPNEVChngMinus" localSheetId="16">'[1]C1 CAP-NEV'!$F$35</definedName>
    <definedName name="CAPNEVChngMinus">#REF!</definedName>
    <definedName name="CAPNEVChngPlus" localSheetId="14">'[1]C1 CAP-NEV'!$F$34</definedName>
    <definedName name="CAPNEVChngPlus" localSheetId="13">'[1]C1 CAP-NEV'!$F$34</definedName>
    <definedName name="CAPNEVChngPlus" localSheetId="19">#REF!</definedName>
    <definedName name="CAPNEVChngPlus" localSheetId="16">'[1]C1 CAP-NEV'!$F$34</definedName>
    <definedName name="CAPNEVChngPlus">#REF!</definedName>
    <definedName name="CAPNEVRatio" localSheetId="14">'[1]C1 CAP-NEV'!$F$33</definedName>
    <definedName name="CAPNEVRatio" localSheetId="13">'[1]C1 CAP-NEV'!$F$33</definedName>
    <definedName name="CAPNEVRatio" localSheetId="19">#REF!</definedName>
    <definedName name="CAPNEVRatio" localSheetId="16">'[1]C1 CAP-NEV'!$F$33</definedName>
    <definedName name="CAPNEVRatio">#REF!</definedName>
    <definedName name="CAPNonPerCapAcct" localSheetId="19">#REF!</definedName>
    <definedName name="CAPNonPerCapAcct">#REF!</definedName>
    <definedName name="CAPOthCompInc" localSheetId="14">'[1]C1 CAP-NEV'!$F$13</definedName>
    <definedName name="CAPOthCompInc" localSheetId="13">'[1]C1 CAP-NEV'!$F$13</definedName>
    <definedName name="CAPOthCompInc" localSheetId="19">#REF!</definedName>
    <definedName name="CAPOthCompInc" localSheetId="16">'[1]C1 CAP-NEV'!$F$13</definedName>
    <definedName name="CAPOthCompInc">#REF!</definedName>
    <definedName name="CAPOtherResrv" localSheetId="14">'[1]C1 CAP-NEV'!$F$8</definedName>
    <definedName name="CAPOtherResrv" localSheetId="13">'[1]C1 CAP-NEV'!$F$8</definedName>
    <definedName name="CAPOtherResrv" localSheetId="19">#REF!</definedName>
    <definedName name="CAPOtherResrv" localSheetId="16">'[1]C1 CAP-NEV'!$F$8</definedName>
    <definedName name="CAPOtherResrv">#REF!</definedName>
    <definedName name="CAPPaidInCapMem" localSheetId="14">'[1]C1 CAP-NEV'!$F$19</definedName>
    <definedName name="CAPPaidInCapMem" localSheetId="13">'[1]C1 CAP-NEV'!$F$19</definedName>
    <definedName name="CAPPaidInCapMem" localSheetId="19">#REF!</definedName>
    <definedName name="CAPPaidInCapMem" localSheetId="16">'[1]C1 CAP-NEV'!$F$19</definedName>
    <definedName name="CAPPaidInCapMem">#REF!</definedName>
    <definedName name="CAPPaidInCapNonMem" localSheetId="14">'[1]C1 CAP-NEV'!$F$20</definedName>
    <definedName name="CAPPaidInCapNonMem" localSheetId="13">'[1]C1 CAP-NEV'!$F$20</definedName>
    <definedName name="CAPPaidInCapNonMem" localSheetId="19">#REF!</definedName>
    <definedName name="CAPPaidInCapNonMem" localSheetId="16">'[1]C1 CAP-NEV'!$F$20</definedName>
    <definedName name="CAPPaidInCapNonMem">#REF!</definedName>
    <definedName name="CAPPccNonMem">'[2]C1 CAP-NEV'!$F$17</definedName>
    <definedName name="CAPPerContCapital" localSheetId="19">#REF!</definedName>
    <definedName name="CAPPerContCapital">#REF!</definedName>
    <definedName name="CAPRetainEarn" localSheetId="14">'[1]C1 CAP-NEV'!$F$21</definedName>
    <definedName name="CAPRetainEarn" localSheetId="13">'[1]C1 CAP-NEV'!$F$21</definedName>
    <definedName name="CAPRetainEarn" localSheetId="19">#REF!</definedName>
    <definedName name="CAPRetainEarn" localSheetId="16">'[1]C1 CAP-NEV'!$F$21</definedName>
    <definedName name="CAPRetainEarn">#REF!</definedName>
    <definedName name="CAPRetEarnRatio" localSheetId="19">#REF!</definedName>
    <definedName name="CAPRetEarnRatio">#REF!</definedName>
    <definedName name="CAPUE" localSheetId="14">'[1]C1 CAP-NEV'!$F$14</definedName>
    <definedName name="CAPUE" localSheetId="13">'[1]C1 CAP-NEV'!$F$14</definedName>
    <definedName name="CAPUE" localSheetId="19">#REF!</definedName>
    <definedName name="CAPUE" localSheetId="16">'[1]C1 CAP-NEV'!$F$14</definedName>
    <definedName name="CAPUE">#REF!</definedName>
    <definedName name="Cash">'SFC (1)'!$E$6</definedName>
    <definedName name="CashInBanks" localSheetId="6">'AFS (5)'!$C$7</definedName>
    <definedName name="CashInBanks" localSheetId="5">'HTM (4)'!$C$7</definedName>
    <definedName name="CashInBanks" localSheetId="19">'[3]NON 115 (3)'!#REF!</definedName>
    <definedName name="CashInBanks" localSheetId="7">'Trading (6)'!$C$7</definedName>
    <definedName name="CashInBanks">'NON 115 (3)'!#REF!</definedName>
    <definedName name="CLFGuarLOC" localSheetId="9">'Loans (8)'!$C$6</definedName>
    <definedName name="CLFGuarLOC" localSheetId="19">#REF!</definedName>
    <definedName name="CLFGuarLOC">#REF!</definedName>
    <definedName name="CLFLiqLn" localSheetId="9">'Loans (8)'!#REF!</definedName>
    <definedName name="CLFLiqLn" localSheetId="19">#REF!</definedName>
    <definedName name="CLFLiqLn">#REF!</definedName>
    <definedName name="CLFOther" localSheetId="9">'Loans (8)'!$C$7</definedName>
    <definedName name="CLFOther" localSheetId="19">#REF!</definedName>
    <definedName name="CLFOther">#REF!</definedName>
    <definedName name="COF1Mon" localSheetId="19">#REF!</definedName>
    <definedName name="COF1Mon">#REF!</definedName>
    <definedName name="COF2Mon" localSheetId="19">#REF!</definedName>
    <definedName name="COF2Mon">#REF!</definedName>
    <definedName name="COF3Mon" localSheetId="19">#REF!</definedName>
    <definedName name="COF3Mon">#REF!</definedName>
    <definedName name="CorpReserves" localSheetId="6">'SFC (1)'!#REF!</definedName>
    <definedName name="CorpReserves" localSheetId="5">'SFC (1)'!#REF!</definedName>
    <definedName name="CorpReserves" localSheetId="9">'SFC (1)'!#REF!</definedName>
    <definedName name="CorpReserves" localSheetId="19">'[3]SFC (1)'!#REF!</definedName>
    <definedName name="CorpReserves" localSheetId="7">'SFC (1)'!#REF!</definedName>
    <definedName name="CorpReserves">'SFC (1)'!#REF!</definedName>
    <definedName name="CostofFunds">'Income Statement (2)'!$D$12</definedName>
    <definedName name="CummEffChgAcct">'Income Statement (2)'!$D$49</definedName>
    <definedName name="DivPay">'SFC (1)'!$E$22</definedName>
    <definedName name="editrange" localSheetId="19">#REF!</definedName>
    <definedName name="editrange">#REF!</definedName>
    <definedName name="EquityAcqMerger">'SFC (1)'!$E$34</definedName>
    <definedName name="ExpAuthLev1" localSheetId="19">#REF!</definedName>
    <definedName name="ExpAuthLev1">#REF!</definedName>
    <definedName name="ExpAuthLev2" localSheetId="6">#REF!</definedName>
    <definedName name="ExpAuthLev2" localSheetId="14">#REF!</definedName>
    <definedName name="ExpAuthLev2" localSheetId="1">#REF!</definedName>
    <definedName name="ExpAuthLev2" localSheetId="5">#REF!</definedName>
    <definedName name="ExpAuthLev2" localSheetId="9">#REF!</definedName>
    <definedName name="ExpAuthLev2" localSheetId="19">#REF!</definedName>
    <definedName name="ExpAuthLev2" localSheetId="16">#REF!</definedName>
    <definedName name="ExpAuthLev2" localSheetId="7">#REF!</definedName>
    <definedName name="ExpAuthLev2">#REF!</definedName>
    <definedName name="ExpAuthLev3" localSheetId="19">#REF!</definedName>
    <definedName name="ExpAuthLev3">#REF!</definedName>
    <definedName name="ExpAuthLev4" localSheetId="19">#REF!</definedName>
    <definedName name="ExpAuthLev4">#REF!</definedName>
    <definedName name="ExpAuthLev5" localSheetId="19">#REF!</definedName>
    <definedName name="ExpAuthLev5">#REF!</definedName>
    <definedName name="ExtraordinaryItems">'Income Statement (2)'!$D$45</definedName>
    <definedName name="FABuildDep" localSheetId="19">#REF!</definedName>
    <definedName name="FABuildDep">#REF!</definedName>
    <definedName name="FABuildPurAmt" localSheetId="19">#REF!</definedName>
    <definedName name="FABuildPurAmt">#REF!</definedName>
    <definedName name="FADPDep" localSheetId="19">#REF!</definedName>
    <definedName name="FADPDep">#REF!</definedName>
    <definedName name="FADPPurAmt" localSheetId="19">#REF!</definedName>
    <definedName name="FADPPurAmt">#REF!</definedName>
    <definedName name="FAFurnDep" localSheetId="19">#REF!</definedName>
    <definedName name="FAFurnDep">#REF!</definedName>
    <definedName name="FAFurnPurAmt" localSheetId="19">#REF!</definedName>
    <definedName name="FAFurnPurAmt">#REF!</definedName>
    <definedName name="FAImprDep" localSheetId="19">#REF!</definedName>
    <definedName name="FAImprDep">#REF!</definedName>
    <definedName name="FAImprPurAmt" localSheetId="19">#REF!</definedName>
    <definedName name="FAImprPurAmt">#REF!</definedName>
    <definedName name="FALeaseAssDep" localSheetId="19">#REF!</definedName>
    <definedName name="FALeaseAssDep">#REF!</definedName>
    <definedName name="FALeaseAssPurAmt" localSheetId="19">#REF!</definedName>
    <definedName name="FALeaseAssPurAmt">#REF!</definedName>
    <definedName name="FAOtherDep" localSheetId="19">#REF!</definedName>
    <definedName name="FAOtherDep">#REF!</definedName>
    <definedName name="FAOtherPurAmt" localSheetId="19">#REF!</definedName>
    <definedName name="FAOtherPurAmt">#REF!</definedName>
    <definedName name="FedResBanks" localSheetId="6">'AFS (5)'!$C$9</definedName>
    <definedName name="FedResBanks" localSheetId="5">'HTM (4)'!$C$9</definedName>
    <definedName name="FedResBanks" localSheetId="19">'[3]NON 115 (3)'!#REF!</definedName>
    <definedName name="FedResBanks" localSheetId="7">'Trading (6)'!$C$9</definedName>
    <definedName name="FedResBanks">'NON 115 (3)'!#REF!</definedName>
    <definedName name="FeeIncome">'Income Statement (2)'!$D$15</definedName>
    <definedName name="G_LonAFSsec">'SFC (1)'!$G$35</definedName>
    <definedName name="GainBarPurchase">'Income Statement (2)'!$D$28</definedName>
    <definedName name="GLDispAss">'Income Statement (2)'!$D$21</definedName>
    <definedName name="GLHedgedTran">'Income Statement (2)'!$D$23</definedName>
    <definedName name="IGLCUSOMon" localSheetId="19">#REF!</definedName>
    <definedName name="IGLCUSOMon">#REF!</definedName>
    <definedName name="IGLInvestMon" localSheetId="19">#REF!</definedName>
    <definedName name="IGLInvestMon">#REF!</definedName>
    <definedName name="IGLInvestOTTIMon">'[4]Delete IS2-4 ASSTD SCHD'!$C$41</definedName>
    <definedName name="IGLPortFolioMon">'Income Statement (2)'!$D$9</definedName>
    <definedName name="IIIAssetBackSec" localSheetId="19">#REF!</definedName>
    <definedName name="IIIAssetBackSec">#REF!</definedName>
    <definedName name="IIICLSMon" localSheetId="19">#REF!</definedName>
    <definedName name="IIICLSMon">#REF!</definedName>
    <definedName name="IIICorpDebtMon" localSheetId="19">#REF!</definedName>
    <definedName name="IIICorpDebtMon">#REF!</definedName>
    <definedName name="IIICUSOMon" localSheetId="19">#REF!</definedName>
    <definedName name="IIICUSOMon">#REF!</definedName>
    <definedName name="IIIFrgnBanksMon" localSheetId="19">#REF!</definedName>
    <definedName name="IIIFrgnBanksMon">#REF!</definedName>
    <definedName name="IIIGLTrading" localSheetId="19">#REF!</definedName>
    <definedName name="IIIGLTrading">#REF!</definedName>
    <definedName name="IIIGovtEnterpriseMon" localSheetId="19">#REF!</definedName>
    <definedName name="IIIGovtEnterpriseMon">#REF!</definedName>
    <definedName name="IIIGovtMon" localSheetId="6">#REF!</definedName>
    <definedName name="IIIGovtMon" localSheetId="14">#REF!</definedName>
    <definedName name="IIIGovtMon" localSheetId="1">#REF!</definedName>
    <definedName name="IIIGovtMon" localSheetId="5">#REF!</definedName>
    <definedName name="IIIGovtMon" localSheetId="9">#REF!</definedName>
    <definedName name="IIIGovtMon" localSheetId="19">#REF!</definedName>
    <definedName name="IIIGovtMon" localSheetId="16">#REF!</definedName>
    <definedName name="IIIGovtMon" localSheetId="7">#REF!</definedName>
    <definedName name="IIIGovtMon">#REF!</definedName>
    <definedName name="IIIGovtMortMon" localSheetId="19">#REF!</definedName>
    <definedName name="IIIGovtMortMon">#REF!</definedName>
    <definedName name="IIIMuniSecMon" localSheetId="19">#REF!</definedName>
    <definedName name="IIIMuniSecMon">#REF!</definedName>
    <definedName name="IIIMutualsMon" localSheetId="19">#REF!</definedName>
    <definedName name="IIIMutualsMon">#REF!</definedName>
    <definedName name="IIINPCUMon" localSheetId="19">#REF!</definedName>
    <definedName name="IIINPCUMon">#REF!</definedName>
    <definedName name="IIIOtherCorpCUMon" localSheetId="19">#REF!</definedName>
    <definedName name="IIIOtherCorpCUMon">#REF!</definedName>
    <definedName name="IIIOtherMon" localSheetId="19">#REF!</definedName>
    <definedName name="IIIOtherMon">#REF!</definedName>
    <definedName name="IIIPrivateMortMon" localSheetId="19">#REF!</definedName>
    <definedName name="IIIPrivateMortMon">#REF!</definedName>
    <definedName name="IIISecResellMon" localSheetId="14">'[1]IS1 INV INC'!$C$23</definedName>
    <definedName name="IIISecResellMon" localSheetId="13">'[1]IS1 INV INC'!$C$23</definedName>
    <definedName name="IIISecResellMon" localSheetId="19">#REF!</definedName>
    <definedName name="IIISecResellMon" localSheetId="16">'[1]IS1 INV INC'!$C$23</definedName>
    <definedName name="IIISecResellMon">#REF!</definedName>
    <definedName name="IIISpreadTrade" localSheetId="19">#REF!</definedName>
    <definedName name="IIISpreadTrade">#REF!</definedName>
    <definedName name="IIIUSBanksMon" localSheetId="19">#REF!</definedName>
    <definedName name="IIIUSBanksMon">#REF!</definedName>
    <definedName name="IIIUSCOblMon" localSheetId="19">#REF!</definedName>
    <definedName name="IIIUSCOblMon">#REF!</definedName>
    <definedName name="IndIntangAssets" localSheetId="19">#REF!</definedName>
    <definedName name="IndIntangAssets">#REF!</definedName>
    <definedName name="IntPayable">'SFC (1)'!$E$23</definedName>
    <definedName name="INVABSFixAuto" localSheetId="6">#REF!</definedName>
    <definedName name="INVABSFixAuto" localSheetId="14">#REF!</definedName>
    <definedName name="INVABSFixAuto" localSheetId="1">#REF!</definedName>
    <definedName name="INVABSFixAuto" localSheetId="5">#REF!</definedName>
    <definedName name="INVABSFixAuto" localSheetId="9">#REF!</definedName>
    <definedName name="INVABSFixAuto" localSheetId="19">#REF!</definedName>
    <definedName name="INVABSFixAuto" localSheetId="16">#REF!</definedName>
    <definedName name="INVABSFixAuto" localSheetId="7">#REF!</definedName>
    <definedName name="INVABSFixAuto">#REF!</definedName>
    <definedName name="INVABSFixCredit" localSheetId="6">#REF!</definedName>
    <definedName name="INVABSFixCredit" localSheetId="14">#REF!</definedName>
    <definedName name="INVABSFixCredit" localSheetId="1">#REF!</definedName>
    <definedName name="INVABSFixCredit" localSheetId="5">#REF!</definedName>
    <definedName name="INVABSFixCredit" localSheetId="9">#REF!</definedName>
    <definedName name="INVABSFixCredit" localSheetId="19">#REF!</definedName>
    <definedName name="INVABSFixCredit" localSheetId="16">#REF!</definedName>
    <definedName name="INVABSFixCredit" localSheetId="7">#REF!</definedName>
    <definedName name="INVABSFixCredit">#REF!</definedName>
    <definedName name="INVABSFixHome" localSheetId="6">#REF!</definedName>
    <definedName name="INVABSFixHome" localSheetId="14">#REF!</definedName>
    <definedName name="INVABSFixHome" localSheetId="1">#REF!</definedName>
    <definedName name="INVABSFixHome" localSheetId="5">#REF!</definedName>
    <definedName name="INVABSFixHome" localSheetId="9">#REF!</definedName>
    <definedName name="INVABSFixHome" localSheetId="19">#REF!</definedName>
    <definedName name="INVABSFixHome" localSheetId="16">#REF!</definedName>
    <definedName name="INVABSFixHome" localSheetId="7">#REF!</definedName>
    <definedName name="INVABSFixHome">#REF!</definedName>
    <definedName name="INVABSFixOther" localSheetId="6">#REF!</definedName>
    <definedName name="INVABSFixOther" localSheetId="14">#REF!</definedName>
    <definedName name="INVABSFixOther" localSheetId="1">#REF!</definedName>
    <definedName name="INVABSFixOther" localSheetId="5">#REF!</definedName>
    <definedName name="INVABSFixOther" localSheetId="9">#REF!</definedName>
    <definedName name="INVABSFixOther" localSheetId="19">#REF!</definedName>
    <definedName name="INVABSFixOther" localSheetId="16">#REF!</definedName>
    <definedName name="INVABSFixOther" localSheetId="7">#REF!</definedName>
    <definedName name="INVABSFixOther">#REF!</definedName>
    <definedName name="INVABSVarAuto" localSheetId="6">#REF!</definedName>
    <definedName name="INVABSVarAuto" localSheetId="14">#REF!</definedName>
    <definedName name="INVABSVarAuto" localSheetId="1">#REF!</definedName>
    <definedName name="INVABSVarAuto" localSheetId="5">#REF!</definedName>
    <definedName name="INVABSVarAuto" localSheetId="9">#REF!</definedName>
    <definedName name="INVABSVarAuto" localSheetId="19">#REF!</definedName>
    <definedName name="INVABSVarAuto" localSheetId="16">#REF!</definedName>
    <definedName name="INVABSVarAuto" localSheetId="7">#REF!</definedName>
    <definedName name="INVABSVarAuto">#REF!</definedName>
    <definedName name="INVABSVarCredit" localSheetId="6">#REF!</definedName>
    <definedName name="INVABSVarCredit" localSheetId="14">#REF!</definedName>
    <definedName name="INVABSVarCredit" localSheetId="1">#REF!</definedName>
    <definedName name="INVABSVarCredit" localSheetId="5">#REF!</definedName>
    <definedName name="INVABSVarCredit" localSheetId="9">#REF!</definedName>
    <definedName name="INVABSVarCredit" localSheetId="19">#REF!</definedName>
    <definedName name="INVABSVarCredit" localSheetId="16">#REF!</definedName>
    <definedName name="INVABSVarCredit" localSheetId="7">#REF!</definedName>
    <definedName name="INVABSVarCredit">#REF!</definedName>
    <definedName name="INVABSVarHome" localSheetId="6">#REF!</definedName>
    <definedName name="INVABSVarHome" localSheetId="14">#REF!</definedName>
    <definedName name="INVABSVarHome" localSheetId="1">#REF!</definedName>
    <definedName name="INVABSVarHome" localSheetId="5">#REF!</definedName>
    <definedName name="INVABSVarHome" localSheetId="9">#REF!</definedName>
    <definedName name="INVABSVarHome" localSheetId="19">#REF!</definedName>
    <definedName name="INVABSVarHome" localSheetId="16">#REF!</definedName>
    <definedName name="INVABSVarHome" localSheetId="7">#REF!</definedName>
    <definedName name="INVABSVarHome">#REF!</definedName>
    <definedName name="INVABSVarOther" localSheetId="6">#REF!</definedName>
    <definedName name="INVABSVarOther" localSheetId="14">#REF!</definedName>
    <definedName name="INVABSVarOther" localSheetId="1">#REF!</definedName>
    <definedName name="INVABSVarOther" localSheetId="5">#REF!</definedName>
    <definedName name="INVABSVarOther" localSheetId="9">#REF!</definedName>
    <definedName name="INVABSVarOther" localSheetId="19">#REF!</definedName>
    <definedName name="INVABSVarOther" localSheetId="16">#REF!</definedName>
    <definedName name="INVABSVarOther" localSheetId="7">#REF!</definedName>
    <definedName name="INVABSVarOther">#REF!</definedName>
    <definedName name="INVAvailSaleBV" localSheetId="19">#REF!</definedName>
    <definedName name="INVAvailSaleBV">#REF!</definedName>
    <definedName name="INVBVEmbOpt" localSheetId="19">#REF!</definedName>
    <definedName name="INVBVEmbOpt">#REF!</definedName>
    <definedName name="INVCapDep" localSheetId="19">#REF!</definedName>
    <definedName name="INVCapDep">#REF!</definedName>
    <definedName name="InvCentLiqStock" localSheetId="19">#REF!</definedName>
    <definedName name="InvCentLiqStock">#REF!</definedName>
    <definedName name="INVCMBSFixRate" localSheetId="6">#REF!</definedName>
    <definedName name="INVCMBSFixRate" localSheetId="14">#REF!</definedName>
    <definedName name="INVCMBSFixRate" localSheetId="1">#REF!</definedName>
    <definedName name="INVCMBSFixRate" localSheetId="5">#REF!</definedName>
    <definedName name="INVCMBSFixRate" localSheetId="9">#REF!</definedName>
    <definedName name="INVCMBSFixRate" localSheetId="19">#REF!</definedName>
    <definedName name="INVCMBSFixRate" localSheetId="16">#REF!</definedName>
    <definedName name="INVCMBSFixRate" localSheetId="7">#REF!</definedName>
    <definedName name="INVCMBSFixRate">#REF!</definedName>
    <definedName name="INVCMBSVarRate" localSheetId="6">#REF!</definedName>
    <definedName name="INVCMBSVarRate" localSheetId="14">#REF!</definedName>
    <definedName name="INVCMBSVarRate" localSheetId="1">#REF!</definedName>
    <definedName name="INVCMBSVarRate" localSheetId="5">#REF!</definedName>
    <definedName name="INVCMBSVarRate" localSheetId="9">#REF!</definedName>
    <definedName name="INVCMBSVarRate" localSheetId="19">#REF!</definedName>
    <definedName name="INVCMBSVarRate" localSheetId="16">#REF!</definedName>
    <definedName name="INVCMBSVarRate" localSheetId="7">#REF!</definedName>
    <definedName name="INVCMBSVarRate">#REF!</definedName>
    <definedName name="INVCommBonds" localSheetId="6">#REF!</definedName>
    <definedName name="INVCommBonds" localSheetId="14">#REF!</definedName>
    <definedName name="INVCommBonds" localSheetId="1">#REF!</definedName>
    <definedName name="INVCommBonds" localSheetId="5">#REF!</definedName>
    <definedName name="INVCommBonds" localSheetId="9">#REF!</definedName>
    <definedName name="INVCommBonds" localSheetId="19">#REF!</definedName>
    <definedName name="INVCommBonds" localSheetId="16">#REF!</definedName>
    <definedName name="INVCommBonds" localSheetId="7">#REF!</definedName>
    <definedName name="INVCommBonds">#REF!</definedName>
    <definedName name="INVCommMedNotes" localSheetId="6">#REF!</definedName>
    <definedName name="INVCommMedNotes" localSheetId="14">#REF!</definedName>
    <definedName name="INVCommMedNotes" localSheetId="1">#REF!</definedName>
    <definedName name="INVCommMedNotes" localSheetId="5">#REF!</definedName>
    <definedName name="INVCommMedNotes" localSheetId="9">#REF!</definedName>
    <definedName name="INVCommMedNotes" localSheetId="19">#REF!</definedName>
    <definedName name="INVCommMedNotes" localSheetId="16">#REF!</definedName>
    <definedName name="INVCommMedNotes" localSheetId="7">#REF!</definedName>
    <definedName name="INVCommMedNotes">#REF!</definedName>
    <definedName name="INVCommOther" localSheetId="6">#REF!</definedName>
    <definedName name="INVCommOther" localSheetId="14">#REF!</definedName>
    <definedName name="INVCommOther" localSheetId="1">#REF!</definedName>
    <definedName name="INVCommOther" localSheetId="5">#REF!</definedName>
    <definedName name="INVCommOther" localSheetId="9">#REF!</definedName>
    <definedName name="INVCommOther" localSheetId="19">#REF!</definedName>
    <definedName name="INVCommOther" localSheetId="16">#REF!</definedName>
    <definedName name="INVCommOther" localSheetId="7">#REF!</definedName>
    <definedName name="INVCommOther">#REF!</definedName>
    <definedName name="INVCommPaper" localSheetId="6">#REF!</definedName>
    <definedName name="INVCommPaper" localSheetId="14">#REF!</definedName>
    <definedName name="INVCommPaper" localSheetId="1">#REF!</definedName>
    <definedName name="INVCommPaper" localSheetId="5">#REF!</definedName>
    <definedName name="INVCommPaper" localSheetId="9">#REF!</definedName>
    <definedName name="INVCommPaper" localSheetId="19">#REF!</definedName>
    <definedName name="INVCommPaper" localSheetId="16">#REF!</definedName>
    <definedName name="INVCommPaper" localSheetId="7">#REF!</definedName>
    <definedName name="INVCommPaper">#REF!</definedName>
    <definedName name="INVCUNAMutualProds" localSheetId="6">#REF!</definedName>
    <definedName name="INVCUNAMutualProds" localSheetId="14">#REF!</definedName>
    <definedName name="INVCUNAMutualProds" localSheetId="1">#REF!</definedName>
    <definedName name="INVCUNAMutualProds" localSheetId="5">#REF!</definedName>
    <definedName name="INVCUNAMutualProds" localSheetId="9">#REF!</definedName>
    <definedName name="INVCUNAMutualProds" localSheetId="19">#REF!</definedName>
    <definedName name="INVCUNAMutualProds" localSheetId="16">#REF!</definedName>
    <definedName name="INVCUNAMutualProds" localSheetId="7">#REF!</definedName>
    <definedName name="INVCUNAMutualProds">#REF!</definedName>
    <definedName name="INVCUSO" localSheetId="6">#REF!</definedName>
    <definedName name="INVCUSO" localSheetId="14">#REF!</definedName>
    <definedName name="INVCUSO" localSheetId="1">#REF!</definedName>
    <definedName name="INVCUSO" localSheetId="5">#REF!</definedName>
    <definedName name="INVCUSO" localSheetId="9">#REF!</definedName>
    <definedName name="INVCUSO" localSheetId="19">#REF!</definedName>
    <definedName name="INVCUSO" localSheetId="16">#REF!</definedName>
    <definedName name="INVCUSO" localSheetId="7">#REF!</definedName>
    <definedName name="INVCUSO">#REF!</definedName>
    <definedName name="INVCUSOMinBV" localSheetId="14">'[1]A3A VALU'!$C$15</definedName>
    <definedName name="INVCUSOMinBV" localSheetId="13">'[1]A3A VALU'!$C$15</definedName>
    <definedName name="INVCUSOMinBV" localSheetId="19">#REF!</definedName>
    <definedName name="INVCUSOMinBV" localSheetId="16">'[1]A3A VALU'!$C$15</definedName>
    <definedName name="INVCUSOMinBV">#REF!</definedName>
    <definedName name="INVCUSOMinFV" localSheetId="14">'[1]A3A VALU'!$D$15</definedName>
    <definedName name="INVCUSOMinFV" localSheetId="13">'[1]A3A VALU'!$D$15</definedName>
    <definedName name="INVCUSOMinFV" localSheetId="19">#REF!</definedName>
    <definedName name="INVCUSOMinFV" localSheetId="16">'[1]A3A VALU'!$D$15</definedName>
    <definedName name="INVCUSOMinFV">#REF!</definedName>
    <definedName name="INVCUSOOwnBV" localSheetId="14">'[1]A3A VALU'!$C$18</definedName>
    <definedName name="INVCUSOOwnBV" localSheetId="13">'[1]A3A VALU'!$C$18</definedName>
    <definedName name="INVCUSOOwnBV" localSheetId="19">#REF!</definedName>
    <definedName name="INVCUSOOwnBV" localSheetId="16">'[1]A3A VALU'!$C$18</definedName>
    <definedName name="INVCUSOOwnBV">#REF!</definedName>
    <definedName name="INVCUSOOwnFV" localSheetId="14">'[1]A3A VALU'!$D$18</definedName>
    <definedName name="INVCUSOOwnFV" localSheetId="13">'[1]A3A VALU'!$D$18</definedName>
    <definedName name="INVCUSOOwnFV" localSheetId="19">#REF!</definedName>
    <definedName name="INVCUSOOwnFV" localSheetId="16">'[1]A3A VALU'!$D$18</definedName>
    <definedName name="INVCUSOOwnFV">#REF!</definedName>
    <definedName name="INVDerivConBV" localSheetId="14">'[1]A3A VALU'!$C$20</definedName>
    <definedName name="INVDerivConBV" localSheetId="13">'[1]A3A VALU'!$C$20</definedName>
    <definedName name="INVDerivConBV" localSheetId="19">#REF!</definedName>
    <definedName name="INVDerivConBV" localSheetId="16">'[1]A3A VALU'!$C$20</definedName>
    <definedName name="INVDerivConBV">#REF!</definedName>
    <definedName name="INVDerivConFV" localSheetId="14">'[1]A3A VALU'!$D$20</definedName>
    <definedName name="INVDerivConFV" localSheetId="13">'[1]A3A VALU'!$D$20</definedName>
    <definedName name="INVDerivConFV" localSheetId="19">#REF!</definedName>
    <definedName name="INVDerivConFV" localSheetId="16">'[1]A3A VALU'!$D$20</definedName>
    <definedName name="INVDerivConFV">#REF!</definedName>
    <definedName name="INVDerivCont" localSheetId="6">#REF!</definedName>
    <definedName name="INVDerivCont" localSheetId="14">'[1]A3 INVEST'!$E$107</definedName>
    <definedName name="INVDerivCont" localSheetId="1">#REF!</definedName>
    <definedName name="INVDerivCont" localSheetId="5">#REF!</definedName>
    <definedName name="INVDerivCont" localSheetId="13">'[1]A3 INVEST'!$E$107</definedName>
    <definedName name="INVDerivCont" localSheetId="9">#REF!</definedName>
    <definedName name="INVDerivCont" localSheetId="19">#REF!</definedName>
    <definedName name="INVDerivCont" localSheetId="16">'[1]A3 INVEST'!$E$107</definedName>
    <definedName name="INVDerivCont" localSheetId="7">#REF!</definedName>
    <definedName name="INVDerivCont">#REF!</definedName>
    <definedName name="InvestGnLs">'Income Statement (2)'!$D$19</definedName>
    <definedName name="INVFRAPs" localSheetId="19">#REF!</definedName>
    <definedName name="INVFRAPs">#REF!</definedName>
    <definedName name="INVFRBCertDep" localSheetId="19">#REF!</definedName>
    <definedName name="INVFRBCertDep">#REF!</definedName>
    <definedName name="INVFRBCompBal" localSheetId="19">#REF!</definedName>
    <definedName name="INVFRBCompBal">#REF!</definedName>
    <definedName name="INVFRBDepNotes" localSheetId="19">#REF!</definedName>
    <definedName name="INVFRBDepNotes">#REF!</definedName>
    <definedName name="INVFRBFedFundsSold" localSheetId="19">#REF!</definedName>
    <definedName name="INVFRBFedFundsSold">#REF!</definedName>
    <definedName name="INVFRBOther" localSheetId="19">#REF!</definedName>
    <definedName name="INVFRBOther">#REF!</definedName>
    <definedName name="INVGovtABS" localSheetId="6">#REF!</definedName>
    <definedName name="INVGovtABS" localSheetId="14">#REF!</definedName>
    <definedName name="INVGovtABS" localSheetId="1">#REF!</definedName>
    <definedName name="INVGovtABS" localSheetId="5">#REF!</definedName>
    <definedName name="INVGovtABS" localSheetId="9">#REF!</definedName>
    <definedName name="INVGovtABS" localSheetId="19">#REF!</definedName>
    <definedName name="INVGovtABS" localSheetId="16">#REF!</definedName>
    <definedName name="INVGovtABS" localSheetId="7">#REF!</definedName>
    <definedName name="INVGovtABS">#REF!</definedName>
    <definedName name="INVGovtFixedCMO" localSheetId="6">#REF!</definedName>
    <definedName name="INVGovtFixedCMO" localSheetId="14">#REF!</definedName>
    <definedName name="INVGovtFixedCMO" localSheetId="1">#REF!</definedName>
    <definedName name="INVGovtFixedCMO" localSheetId="5">#REF!</definedName>
    <definedName name="INVGovtFixedCMO" localSheetId="9">#REF!</definedName>
    <definedName name="INVGovtFixedCMO" localSheetId="19">#REF!</definedName>
    <definedName name="INVGovtFixedCMO" localSheetId="16">#REF!</definedName>
    <definedName name="INVGovtFixedCMO" localSheetId="7">#REF!</definedName>
    <definedName name="INVGovtFixedCMO">#REF!</definedName>
    <definedName name="InvGovtGuarObl" localSheetId="19">#REF!</definedName>
    <definedName name="InvGovtGuarObl">#REF!</definedName>
    <definedName name="INVGovtMortPassThru" localSheetId="6">#REF!</definedName>
    <definedName name="INVGovtMortPassThru" localSheetId="14">#REF!</definedName>
    <definedName name="INVGovtMortPassThru" localSheetId="1">#REF!</definedName>
    <definedName name="INVGovtMortPassThru" localSheetId="5">#REF!</definedName>
    <definedName name="INVGovtMortPassThru" localSheetId="9">#REF!</definedName>
    <definedName name="INVGovtMortPassThru" localSheetId="19">#REF!</definedName>
    <definedName name="INVGovtMortPassThru" localSheetId="16">#REF!</definedName>
    <definedName name="INVGovtMortPassThru" localSheetId="7">#REF!</definedName>
    <definedName name="INVGovtMortPassThru">#REF!</definedName>
    <definedName name="INVGovtOther" localSheetId="6">#REF!</definedName>
    <definedName name="INVGovtOther" localSheetId="14">#REF!</definedName>
    <definedName name="INVGovtOther" localSheetId="1">#REF!</definedName>
    <definedName name="INVGovtOther" localSheetId="5">#REF!</definedName>
    <definedName name="INVGovtOther" localSheetId="9">#REF!</definedName>
    <definedName name="INVGovtOther" localSheetId="19">#REF!</definedName>
    <definedName name="INVGovtOther" localSheetId="16">#REF!</definedName>
    <definedName name="INVGovtOther" localSheetId="7">#REF!</definedName>
    <definedName name="INVGovtOther">#REF!</definedName>
    <definedName name="INVGovtVarCMO" localSheetId="6">#REF!</definedName>
    <definedName name="INVGovtVarCMO" localSheetId="14">#REF!</definedName>
    <definedName name="INVGovtVarCMO" localSheetId="1">#REF!</definedName>
    <definedName name="INVGovtVarCMO" localSheetId="5">#REF!</definedName>
    <definedName name="INVGovtVarCMO" localSheetId="9">#REF!</definedName>
    <definedName name="INVGovtVarCMO" localSheetId="19">#REF!</definedName>
    <definedName name="INVGovtVarCMO" localSheetId="16">#REF!</definedName>
    <definedName name="INVGovtVarCMO" localSheetId="7">#REF!</definedName>
    <definedName name="INVGovtVarCMO">#REF!</definedName>
    <definedName name="INVHeldMatBV" localSheetId="14">'[1]A3A VALU'!$C$6</definedName>
    <definedName name="INVHeldMatBV" localSheetId="13">'[1]A3A VALU'!$C$6</definedName>
    <definedName name="INVHeldMatBV" localSheetId="19">#REF!</definedName>
    <definedName name="INVHeldMatBV" localSheetId="16">'[1]A3A VALU'!$C$6</definedName>
    <definedName name="INVHeldMatBV">#REF!</definedName>
    <definedName name="INVHeldMatFV" localSheetId="14">'[1]A3A VALU'!$D$6</definedName>
    <definedName name="INVHeldMatFV" localSheetId="13">'[1]A3A VALU'!$D$6</definedName>
    <definedName name="INVHeldMatFV" localSheetId="19">#REF!</definedName>
    <definedName name="INVHeldMatFV" localSheetId="16">'[1]A3A VALU'!$D$6</definedName>
    <definedName name="INVHeldMatFV">#REF!</definedName>
    <definedName name="InvIntInc">'Income Statement (2)'!$D$7</definedName>
    <definedName name="INVMunSec" localSheetId="6">#REF!</definedName>
    <definedName name="INVMunSec" localSheetId="14">#REF!</definedName>
    <definedName name="INVMunSec" localSheetId="1">#REF!</definedName>
    <definedName name="INVMunSec" localSheetId="5">#REF!</definedName>
    <definedName name="INVMunSec" localSheetId="9">#REF!</definedName>
    <definedName name="INVMunSec" localSheetId="19">#REF!</definedName>
    <definedName name="INVMunSec" localSheetId="16">#REF!</definedName>
    <definedName name="INVMunSec" localSheetId="7">#REF!</definedName>
    <definedName name="INVMunSec">#REF!</definedName>
    <definedName name="INVMutualFunds" localSheetId="6">#REF!</definedName>
    <definedName name="INVMutualFunds" localSheetId="14">#REF!</definedName>
    <definedName name="INVMutualFunds" localSheetId="1">#REF!</definedName>
    <definedName name="INVMutualFunds" localSheetId="5">#REF!</definedName>
    <definedName name="INVMutualFunds" localSheetId="9">#REF!</definedName>
    <definedName name="INVMutualFunds" localSheetId="19">#REF!</definedName>
    <definedName name="INVMutualFunds" localSheetId="16">#REF!</definedName>
    <definedName name="INVMutualFunds" localSheetId="7">#REF!</definedName>
    <definedName name="INVMutualFunds">#REF!</definedName>
    <definedName name="INVNCUAGuarNotes" localSheetId="6">#REF!</definedName>
    <definedName name="INVNCUAGuarNotes" localSheetId="14">#REF!</definedName>
    <definedName name="INVNCUAGuarNotes" localSheetId="1">#REF!</definedName>
    <definedName name="INVNCUAGuarNotes" localSheetId="5">#REF!</definedName>
    <definedName name="INVNCUAGuarNotes" localSheetId="9">#REF!</definedName>
    <definedName name="INVNCUAGuarNotes" localSheetId="19">#REF!</definedName>
    <definedName name="INVNCUAGuarNotes" localSheetId="16">#REF!</definedName>
    <definedName name="INVNCUAGuarNotes" localSheetId="7">#REF!</definedName>
    <definedName name="INVNCUAGuarNotes">#REF!</definedName>
    <definedName name="InvOblGovtEnterprise" localSheetId="19">#REF!</definedName>
    <definedName name="InvOblGovtEnterprise">#REF!</definedName>
    <definedName name="INVOther" localSheetId="6">#REF!</definedName>
    <definedName name="INVOther" localSheetId="14">#REF!</definedName>
    <definedName name="INVOther" localSheetId="1">#REF!</definedName>
    <definedName name="INVOther" localSheetId="5">#REF!</definedName>
    <definedName name="INVOther" localSheetId="9">#REF!</definedName>
    <definedName name="INVOther" localSheetId="19">#REF!</definedName>
    <definedName name="INVOther" localSheetId="16">#REF!</definedName>
    <definedName name="INVOther" localSheetId="7">#REF!</definedName>
    <definedName name="INVOther">#REF!</definedName>
    <definedName name="INVOtherBV" localSheetId="14">'[1]A3A VALU'!$C$22</definedName>
    <definedName name="INVOtherBV" localSheetId="13">'[1]A3A VALU'!$C$22</definedName>
    <definedName name="INVOtherBV" localSheetId="19">#REF!</definedName>
    <definedName name="INVOtherBV" localSheetId="16">'[1]A3A VALU'!$C$22</definedName>
    <definedName name="INVOtherBV">#REF!</definedName>
    <definedName name="InvOtherCorpCU" localSheetId="19">#REF!</definedName>
    <definedName name="InvOtherCorpCU">#REF!</definedName>
    <definedName name="INVOtherFV" localSheetId="14">'[1]A3A VALU'!$D$22</definedName>
    <definedName name="INVOtherFV" localSheetId="13">'[1]A3A VALU'!$D$22</definedName>
    <definedName name="INVOtherFV" localSheetId="19">#REF!</definedName>
    <definedName name="INVOtherFV" localSheetId="16">'[1]A3A VALU'!$D$22</definedName>
    <definedName name="INVOtherFV">#REF!</definedName>
    <definedName name="InvOtherMbrCU" localSheetId="19">#REF!</definedName>
    <definedName name="InvOtherMbrCU">#REF!</definedName>
    <definedName name="INVPortFolioBV" localSheetId="19">#REF!</definedName>
    <definedName name="INVPortFolioBV">#REF!</definedName>
    <definedName name="INVPrivFixedCMO" localSheetId="6">#REF!</definedName>
    <definedName name="INVPrivFixedCMO" localSheetId="14">#REF!</definedName>
    <definedName name="INVPrivFixedCMO" localSheetId="1">#REF!</definedName>
    <definedName name="INVPrivFixedCMO" localSheetId="5">#REF!</definedName>
    <definedName name="INVPrivFixedCMO" localSheetId="9">#REF!</definedName>
    <definedName name="INVPrivFixedCMO" localSheetId="19">#REF!</definedName>
    <definedName name="INVPrivFixedCMO" localSheetId="16">#REF!</definedName>
    <definedName name="INVPrivFixedCMO" localSheetId="7">#REF!</definedName>
    <definedName name="INVPrivFixedCMO">#REF!</definedName>
    <definedName name="INVPrivOther" localSheetId="6">#REF!</definedName>
    <definedName name="INVPrivOther" localSheetId="14">#REF!</definedName>
    <definedName name="INVPrivOther" localSheetId="1">#REF!</definedName>
    <definedName name="INVPrivOther" localSheetId="5">#REF!</definedName>
    <definedName name="INVPrivOther" localSheetId="9">#REF!</definedName>
    <definedName name="INVPrivOther" localSheetId="19">#REF!</definedName>
    <definedName name="INVPrivOther" localSheetId="16">#REF!</definedName>
    <definedName name="INVPrivOther" localSheetId="7">#REF!</definedName>
    <definedName name="INVPrivOther">#REF!</definedName>
    <definedName name="INVPrivPassThru" localSheetId="6">#REF!</definedName>
    <definedName name="INVPrivPassThru" localSheetId="14">#REF!</definedName>
    <definedName name="INVPrivPassThru" localSheetId="1">#REF!</definedName>
    <definedName name="INVPrivPassThru" localSheetId="5">#REF!</definedName>
    <definedName name="INVPrivPassThru" localSheetId="9">#REF!</definedName>
    <definedName name="INVPrivPassThru" localSheetId="19">#REF!</definedName>
    <definedName name="INVPrivPassThru" localSheetId="16">#REF!</definedName>
    <definedName name="INVPrivPassThru" localSheetId="7">#REF!</definedName>
    <definedName name="INVPrivPassThru">#REF!</definedName>
    <definedName name="INVPrivVarCMO" localSheetId="6">#REF!</definedName>
    <definedName name="INVPrivVarCMO" localSheetId="14">#REF!</definedName>
    <definedName name="INVPrivVarCMO" localSheetId="1">#REF!</definedName>
    <definedName name="INVPrivVarCMO" localSheetId="5">#REF!</definedName>
    <definedName name="INVPrivVarCMO" localSheetId="9">#REF!</definedName>
    <definedName name="INVPrivVarCMO" localSheetId="19">#REF!</definedName>
    <definedName name="INVPrivVarCMO" localSheetId="16">#REF!</definedName>
    <definedName name="INVPrivVarCMO" localSheetId="7">#REF!</definedName>
    <definedName name="INVPrivVarCMO">#REF!</definedName>
    <definedName name="INVRepoMbrSecResell" localSheetId="19">#REF!</definedName>
    <definedName name="INVRepoMbrSecResell">#REF!</definedName>
    <definedName name="INVRepoNMbrSecResell" localSheetId="19">#REF!</definedName>
    <definedName name="INVRepoNMbrSecResell">#REF!</definedName>
    <definedName name="INVRetAccounts" localSheetId="6">#REF!</definedName>
    <definedName name="INVRetAccounts" localSheetId="14">#REF!</definedName>
    <definedName name="INVRetAccounts" localSheetId="1">#REF!</definedName>
    <definedName name="INVRetAccounts" localSheetId="5">#REF!</definedName>
    <definedName name="INVRetAccounts" localSheetId="9">#REF!</definedName>
    <definedName name="INVRetAccounts" localSheetId="19">#REF!</definedName>
    <definedName name="INVRetAccounts" localSheetId="16">#REF!</definedName>
    <definedName name="INVRetAccounts" localSheetId="7">#REF!</definedName>
    <definedName name="INVRetAccounts">#REF!</definedName>
    <definedName name="InvUSBCertDep" localSheetId="19">#REF!</definedName>
    <definedName name="InvUSBCertDep">#REF!</definedName>
    <definedName name="InvUSBCompBal" localSheetId="19">#REF!</definedName>
    <definedName name="InvUSBCompBal">#REF!</definedName>
    <definedName name="InvUSBDepNotes" localSheetId="19">#REF!</definedName>
    <definedName name="InvUSBDepNotes">#REF!</definedName>
    <definedName name="InvUSBFedFundsSold" localSheetId="19">#REF!</definedName>
    <definedName name="InvUSBFedFundsSold">#REF!</definedName>
    <definedName name="InvUSBOther" localSheetId="19">#REF!</definedName>
    <definedName name="InvUSBOther">#REF!</definedName>
    <definedName name="InvUSCAmortCert" localSheetId="19">#REF!</definedName>
    <definedName name="InvUSCAmortCert">#REF!</definedName>
    <definedName name="INVUSCBV" localSheetId="14">'[1]A3A VALU'!$C$12</definedName>
    <definedName name="INVUSCBV" localSheetId="13">'[1]A3A VALU'!$C$12</definedName>
    <definedName name="INVUSCBV" localSheetId="19">#REF!</definedName>
    <definedName name="INVUSCBV" localSheetId="16">'[1]A3A VALU'!$C$12</definedName>
    <definedName name="INVUSCBV">#REF!</definedName>
    <definedName name="InvUSCCLFShareDep" localSheetId="19">#REF!</definedName>
    <definedName name="InvUSCCLFShareDep">#REF!</definedName>
    <definedName name="InvUSCDailyShares" localSheetId="19">#REF!</definedName>
    <definedName name="InvUSCDailyShares">#REF!</definedName>
    <definedName name="INVUSCFedFundsSold" localSheetId="19">#REF!</definedName>
    <definedName name="INVUSCFedFundsSold">#REF!</definedName>
    <definedName name="INVUSCFV" localSheetId="14">'[1]A3A VALU'!$D$12</definedName>
    <definedName name="INVUSCFV" localSheetId="13">'[1]A3A VALU'!$D$12</definedName>
    <definedName name="INVUSCFV" localSheetId="19">#REF!</definedName>
    <definedName name="INVUSCFV" localSheetId="16">'[1]A3A VALU'!$D$12</definedName>
    <definedName name="INVUSCFV">#REF!</definedName>
    <definedName name="InvUSCMbrShares" localSheetId="6">#REF!</definedName>
    <definedName name="InvUSCMbrShares" localSheetId="14">'[1]A3 INVEST'!#REF!</definedName>
    <definedName name="InvUSCMbrShares" localSheetId="1">#REF!</definedName>
    <definedName name="InvUSCMbrShares" localSheetId="5">#REF!</definedName>
    <definedName name="InvUSCMbrShares" localSheetId="13">'[1]A3 INVEST'!#REF!</definedName>
    <definedName name="InvUSCMbrShares" localSheetId="9">#REF!</definedName>
    <definedName name="InvUSCMbrShares" localSheetId="19">#REF!</definedName>
    <definedName name="InvUSCMbrShares" localSheetId="16">'[1]A3 INVEST'!#REF!</definedName>
    <definedName name="InvUSCMbrShares" localSheetId="7">#REF!</definedName>
    <definedName name="InvUSCMbrShares">#REF!</definedName>
    <definedName name="InvUSCOther" localSheetId="19">#REF!</definedName>
    <definedName name="InvUSCOther">#REF!</definedName>
    <definedName name="InvUSCPaidInCap" localSheetId="6">#REF!</definedName>
    <definedName name="InvUSCPaidInCap" localSheetId="14">'[1]A3 INVEST'!#REF!</definedName>
    <definedName name="InvUSCPaidInCap" localSheetId="1">#REF!</definedName>
    <definedName name="InvUSCPaidInCap" localSheetId="5">#REF!</definedName>
    <definedName name="InvUSCPaidInCap" localSheetId="13">'[1]A3 INVEST'!#REF!</definedName>
    <definedName name="InvUSCPaidInCap" localSheetId="9">#REF!</definedName>
    <definedName name="InvUSCPaidInCap" localSheetId="19">#REF!</definedName>
    <definedName name="InvUSCPaidInCap" localSheetId="16">'[1]A3 INVEST'!#REF!</definedName>
    <definedName name="InvUSCPaidInCap" localSheetId="7">#REF!</definedName>
    <definedName name="InvUSCPaidInCap">#REF!</definedName>
    <definedName name="InvUSCRepos" localSheetId="19">#REF!</definedName>
    <definedName name="InvUSCRepos">#REF!</definedName>
    <definedName name="InvUSCSetUpNotes" localSheetId="19">#REF!</definedName>
    <definedName name="InvUSCSetUpNotes">#REF!</definedName>
    <definedName name="InvUSCSmartFloat" localSheetId="19">#REF!</definedName>
    <definedName name="InvUSCSmartFloat">#REF!</definedName>
    <definedName name="InvUSCTimeCert" localSheetId="19">#REF!</definedName>
    <definedName name="InvUSCTimeCert">#REF!</definedName>
    <definedName name="ISEquTranForPICDiv">'Income Statement (2)'!$D$53</definedName>
    <definedName name="ISMinorityInterest">'Income Statement (2)'!$D$41</definedName>
    <definedName name="LIABAcctPay" localSheetId="19">#REF!</definedName>
    <definedName name="LIABAcctPay">#REF!</definedName>
    <definedName name="LIABBorrOtherCorp" localSheetId="19">#REF!</definedName>
    <definedName name="LIABBorrOtherCorp">#REF!</definedName>
    <definedName name="LIABBorrUSC" localSheetId="19">#REF!</definedName>
    <definedName name="LIABBorrUSC">#REF!</definedName>
    <definedName name="LIABCommPaper" localSheetId="19">#REF!</definedName>
    <definedName name="LIABCommPaper">#REF!</definedName>
    <definedName name="LIABCorpRepoNMbr" localSheetId="6">#REF!</definedName>
    <definedName name="LIABCorpRepoNMbr" localSheetId="14">#REF!</definedName>
    <definedName name="LIABCorpRepoNMbr" localSheetId="1">#REF!</definedName>
    <definedName name="LIABCorpRepoNMbr" localSheetId="5">#REF!</definedName>
    <definedName name="LIABCorpRepoNMbr" localSheetId="9">#REF!</definedName>
    <definedName name="LIABCorpRepoNMbr" localSheetId="19">#REF!</definedName>
    <definedName name="LIABCorpRepoNMbr" localSheetId="16">#REF!</definedName>
    <definedName name="LIABCorpRepoNMbr" localSheetId="7">#REF!</definedName>
    <definedName name="LIABCorpRepoNMbr">#REF!</definedName>
    <definedName name="LIABCorpRepoNMbrLiq" localSheetId="6">#REF!</definedName>
    <definedName name="LIABCorpRepoNMbrLiq" localSheetId="14">#REF!</definedName>
    <definedName name="LIABCorpRepoNMbrLiq" localSheetId="1">#REF!</definedName>
    <definedName name="LIABCorpRepoNMbrLiq" localSheetId="5">#REF!</definedName>
    <definedName name="LIABCorpRepoNMbrLiq" localSheetId="9">#REF!</definedName>
    <definedName name="LIABCorpRepoNMbrLiq" localSheetId="19">#REF!</definedName>
    <definedName name="LIABCorpRepoNMbrLiq" localSheetId="16">#REF!</definedName>
    <definedName name="LIABCorpRepoNMbrLiq" localSheetId="7">#REF!</definedName>
    <definedName name="LIABCorpRepoNMbrLiq">#REF!</definedName>
    <definedName name="LIABCorpRepoUSC" localSheetId="6">#REF!</definedName>
    <definedName name="LIABCorpRepoUSC" localSheetId="14">#REF!</definedName>
    <definedName name="LIABCorpRepoUSC" localSheetId="1">#REF!</definedName>
    <definedName name="LIABCorpRepoUSC" localSheetId="5">#REF!</definedName>
    <definedName name="LIABCorpRepoUSC" localSheetId="9">#REF!</definedName>
    <definedName name="LIABCorpRepoUSC" localSheetId="19">#REF!</definedName>
    <definedName name="LIABCorpRepoUSC" localSheetId="16">#REF!</definedName>
    <definedName name="LIABCorpRepoUSC" localSheetId="7">#REF!</definedName>
    <definedName name="LIABCorpRepoUSC">#REF!</definedName>
    <definedName name="LIABCorpRepoUSCLiq" localSheetId="6">#REF!</definedName>
    <definedName name="LIABCorpRepoUSCLiq" localSheetId="14">#REF!</definedName>
    <definedName name="LIABCorpRepoUSCLiq" localSheetId="1">#REF!</definedName>
    <definedName name="LIABCorpRepoUSCLiq" localSheetId="5">#REF!</definedName>
    <definedName name="LIABCorpRepoUSCLiq" localSheetId="9">#REF!</definedName>
    <definedName name="LIABCorpRepoUSCLiq" localSheetId="19">#REF!</definedName>
    <definedName name="LIABCorpRepoUSCLiq" localSheetId="16">#REF!</definedName>
    <definedName name="LIABCorpRepoUSCLiq" localSheetId="7">#REF!</definedName>
    <definedName name="LIABCorpRepoUSCLiq">#REF!</definedName>
    <definedName name="LIABDivPay" localSheetId="19">#REF!</definedName>
    <definedName name="LIABDivPay">#REF!</definedName>
    <definedName name="LIABIntPay" localSheetId="19">#REF!</definedName>
    <definedName name="LIABIntPay">#REF!</definedName>
    <definedName name="LIABLoanUSCForCLF" localSheetId="19">#REF!</definedName>
    <definedName name="LIABLoanUSCForCLF">#REF!</definedName>
    <definedName name="LIABMbrRepoNMbr" localSheetId="6">#REF!</definedName>
    <definedName name="LIABMbrRepoNMbr" localSheetId="14">#REF!</definedName>
    <definedName name="LIABMbrRepoNMbr" localSheetId="1">#REF!</definedName>
    <definedName name="LIABMbrRepoNMbr" localSheetId="5">#REF!</definedName>
    <definedName name="LIABMbrRepoNMbr" localSheetId="9">#REF!</definedName>
    <definedName name="LIABMbrRepoNMbr" localSheetId="19">#REF!</definedName>
    <definedName name="LIABMbrRepoNMbr" localSheetId="16">#REF!</definedName>
    <definedName name="LIABMbrRepoNMbr" localSheetId="7">#REF!</definedName>
    <definedName name="LIABMbrRepoNMbr">#REF!</definedName>
    <definedName name="LIABMbrRepoNMbrLiq" localSheetId="6">#REF!</definedName>
    <definedName name="LIABMbrRepoNMbrLiq" localSheetId="14">#REF!</definedName>
    <definedName name="LIABMbrRepoNMbrLiq" localSheetId="1">#REF!</definedName>
    <definedName name="LIABMbrRepoNMbrLiq" localSheetId="5">#REF!</definedName>
    <definedName name="LIABMbrRepoNMbrLiq" localSheetId="9">#REF!</definedName>
    <definedName name="LIABMbrRepoNMbrLiq" localSheetId="19">#REF!</definedName>
    <definedName name="LIABMbrRepoNMbrLiq" localSheetId="16">#REF!</definedName>
    <definedName name="LIABMbrRepoNMbrLiq" localSheetId="7">#REF!</definedName>
    <definedName name="LIABMbrRepoNMbrLiq">#REF!</definedName>
    <definedName name="LIABMbrRepoUSC" localSheetId="6">#REF!</definedName>
    <definedName name="LIABMbrRepoUSC" localSheetId="14">#REF!</definedName>
    <definedName name="LIABMbrRepoUSC" localSheetId="1">#REF!</definedName>
    <definedName name="LIABMbrRepoUSC" localSheetId="5">#REF!</definedName>
    <definedName name="LIABMbrRepoUSC" localSheetId="9">#REF!</definedName>
    <definedName name="LIABMbrRepoUSC" localSheetId="19">#REF!</definedName>
    <definedName name="LIABMbrRepoUSC" localSheetId="16">#REF!</definedName>
    <definedName name="LIABMbrRepoUSC" localSheetId="7">#REF!</definedName>
    <definedName name="LIABMbrRepoUSC">#REF!</definedName>
    <definedName name="LIABMbrRepoUSCLiq" localSheetId="6">#REF!</definedName>
    <definedName name="LIABMbrRepoUSCLiq" localSheetId="14">#REF!</definedName>
    <definedName name="LIABMbrRepoUSCLiq" localSheetId="1">#REF!</definedName>
    <definedName name="LIABMbrRepoUSCLiq" localSheetId="5">#REF!</definedName>
    <definedName name="LIABMbrRepoUSCLiq" localSheetId="9">#REF!</definedName>
    <definedName name="LIABMbrRepoUSCLiq" localSheetId="19">#REF!</definedName>
    <definedName name="LIABMbrRepoUSCLiq" localSheetId="16">#REF!</definedName>
    <definedName name="LIABMbrRepoUSCLiq" localSheetId="7">#REF!</definedName>
    <definedName name="LIABMbrRepoUSCLiq">#REF!</definedName>
    <definedName name="LIABOther" localSheetId="19">#REF!</definedName>
    <definedName name="LIABOther">#REF!</definedName>
    <definedName name="LIABPassthru" localSheetId="19">#REF!</definedName>
    <definedName name="LIABPassthru">#REF!</definedName>
    <definedName name="LIABTotalOther" localSheetId="19">#REF!</definedName>
    <definedName name="LIABTotalOther">#REF!</definedName>
    <definedName name="LIABUnCollDep" localSheetId="19">#REF!</definedName>
    <definedName name="LIABUnCollDep">#REF!</definedName>
    <definedName name="LIADerivCont" localSheetId="14">'[1]L1 LIAB'!$E$39</definedName>
    <definedName name="LIADerivCont" localSheetId="13">'[1]L1 LIAB'!$E$39</definedName>
    <definedName name="LIADerivCont" localSheetId="19">#REF!</definedName>
    <definedName name="LIADerivCont" localSheetId="16">'[1]L1 LIAB'!$E$39</definedName>
    <definedName name="LIADerivCont">#REF!</definedName>
    <definedName name="LIAFedFundsPurchased" localSheetId="19">#REF!</definedName>
    <definedName name="LIAFedFundsPurchased">#REF!</definedName>
    <definedName name="LnGuarMbrCU30" localSheetId="19">#REF!</definedName>
    <definedName name="LnGuarMbrCU30">#REF!</definedName>
    <definedName name="LnGuarMbrCU61" localSheetId="19">#REF!</definedName>
    <definedName name="LnGuarMbrCU61">#REF!</definedName>
    <definedName name="LnGuarMbrCU91" localSheetId="19">#REF!</definedName>
    <definedName name="LnGuarMbrCU91">#REF!</definedName>
    <definedName name="LnMbrCU30" localSheetId="19">#REF!</definedName>
    <definedName name="LnMbrCU30">#REF!</definedName>
    <definedName name="LnMbrCU61" localSheetId="19">#REF!</definedName>
    <definedName name="LnMbrCU61">#REF!</definedName>
    <definedName name="LnMbrCU91" localSheetId="19">#REF!</definedName>
    <definedName name="LnMbrCU91">#REF!</definedName>
    <definedName name="LnMbrCUChrgOff" localSheetId="19">#REF!</definedName>
    <definedName name="LnMbrCUChrgOff">#REF!</definedName>
    <definedName name="LnMbrCURecov" localSheetId="19">#REF!</definedName>
    <definedName name="LnMbrCURecov">#REF!</definedName>
    <definedName name="LnNCUMbr30" localSheetId="19">#REF!</definedName>
    <definedName name="LnNCUMbr30">#REF!</definedName>
    <definedName name="LnNCUMbr61" localSheetId="19">#REF!</definedName>
    <definedName name="LnNCUMbr61">#REF!</definedName>
    <definedName name="LnNCUMbr91" localSheetId="19">#REF!</definedName>
    <definedName name="LnNCUMbr91">#REF!</definedName>
    <definedName name="LnNCUMbrChrgOff" localSheetId="19">#REF!</definedName>
    <definedName name="LnNCUMbrChrgOff">#REF!</definedName>
    <definedName name="LnNCUMbrRecov" localSheetId="19">#REF!</definedName>
    <definedName name="LnNCUMbrRecov">#REF!</definedName>
    <definedName name="LnNMbrCU30" localSheetId="19">#REF!</definedName>
    <definedName name="LnNMbrCU30">#REF!</definedName>
    <definedName name="LnNMbrCU61" localSheetId="19">#REF!</definedName>
    <definedName name="LnNMbrCU61">#REF!</definedName>
    <definedName name="LnNMbrCU91" localSheetId="19">#REF!</definedName>
    <definedName name="LnNMbrCU91">#REF!</definedName>
    <definedName name="LnNMbrCUChargOff" localSheetId="19">#REF!</definedName>
    <definedName name="LnNMbrCUChargOff">#REF!</definedName>
    <definedName name="LnNMbrCURecov" localSheetId="19">#REF!</definedName>
    <definedName name="LnNMbrCURecov">#REF!</definedName>
    <definedName name="LnOther" localSheetId="9">'Loans (8)'!$C$15</definedName>
    <definedName name="LnOther" localSheetId="19">#REF!</definedName>
    <definedName name="LnOther">#REF!</definedName>
    <definedName name="LnRepo" localSheetId="6">#REF!</definedName>
    <definedName name="LnRepo" localSheetId="14">#REF!</definedName>
    <definedName name="LnRepo" localSheetId="1">#REF!</definedName>
    <definedName name="LnRepo" localSheetId="5">#REF!</definedName>
    <definedName name="LnRepo" localSheetId="9">'Loans (8)'!#REF!</definedName>
    <definedName name="LnRepo" localSheetId="19">#REF!</definedName>
    <definedName name="LnRepo" localSheetId="16">#REF!</definedName>
    <definedName name="LnRepo" localSheetId="7">#REF!</definedName>
    <definedName name="LnRepo">#REF!</definedName>
    <definedName name="LnSecByOtherColl" localSheetId="9">'Loans (8)'!$C$12</definedName>
    <definedName name="LnSecByOtherColl" localSheetId="19">#REF!</definedName>
    <definedName name="LnSecByOtherColl">#REF!</definedName>
    <definedName name="LnSharedSec" localSheetId="9">'Loans (8)'!$C$11</definedName>
    <definedName name="LnSharedSec" localSheetId="19">#REF!</definedName>
    <definedName name="LnSharedSec">#REF!</definedName>
    <definedName name="LnUnsec" localSheetId="9">'Loans (8)'!$C$13</definedName>
    <definedName name="LnUnsec" localSheetId="19">#REF!</definedName>
    <definedName name="LnUnsec">#REF!</definedName>
    <definedName name="LoanIntInc">'Income Statement (2)'!$D$8</definedName>
    <definedName name="LRBrw1">'Liquidity Report (9)'!$K$7</definedName>
    <definedName name="LRBrw2">'Liquidity Report (9)'!$K$8</definedName>
    <definedName name="LRBrw3">'Liquidity Report (9)'!$K$9</definedName>
    <definedName name="LRBrw4">'Liquidity Report (9)'!$K$10</definedName>
    <definedName name="LRBrw5">'Liquidity Report (9)'!$K$11</definedName>
    <definedName name="LRBrw6">'Liquidity Report (9)'!$K$12</definedName>
    <definedName name="LRBrw7">'Liquidity Report (9)'!$K$13</definedName>
    <definedName name="LREffWALAssets">'Liquidity Report (9)'!$L$38</definedName>
    <definedName name="LREffWALEqty">'Liquidity Report (9)'!$L$42</definedName>
    <definedName name="LREffWALInvest">'Liquidity Report (9)'!$L$39</definedName>
    <definedName name="LREffWALLiab" localSheetId="6">'Liquidity Report (9)'!#REF!</definedName>
    <definedName name="LREffWALLiab" localSheetId="14">'Liquidity Report (9)'!#REF!</definedName>
    <definedName name="LREffWALLiab" localSheetId="1">'Liquidity Report (9)'!#REF!</definedName>
    <definedName name="LREffWALLiab" localSheetId="5">'Liquidity Report (9)'!#REF!</definedName>
    <definedName name="LREffWALLiab" localSheetId="9">'Liquidity Report (9)'!#REF!</definedName>
    <definedName name="LREffWALLiab" localSheetId="19">'[3]Liquidity Report (9)'!#REF!</definedName>
    <definedName name="LREffWALLiab" localSheetId="16">'Liquidity Report (9)'!#REF!</definedName>
    <definedName name="LREffWALLiab" localSheetId="7">'Liquidity Report (9)'!#REF!</definedName>
    <definedName name="LREffWALLiab">'Liquidity Report (9)'!#REF!</definedName>
    <definedName name="LREffWALLoans">'Liquidity Report (9)'!$L$40</definedName>
    <definedName name="LRInv1">'Liquidity Report (9)'!$E$7</definedName>
    <definedName name="LRInv2">'Liquidity Report (9)'!$E$8</definedName>
    <definedName name="LRInv3">'Liquidity Report (9)'!$E$9</definedName>
    <definedName name="LRInv4">'Liquidity Report (9)'!$E$10</definedName>
    <definedName name="LRInv5">'Liquidity Report (9)'!$E$11</definedName>
    <definedName name="LRInv6">'Liquidity Report (9)'!$E$12</definedName>
    <definedName name="LRInv7">'Liquidity Report (9)'!$E$13</definedName>
    <definedName name="LRLCICA1">'Liquidity Report (9)'!$G$19</definedName>
    <definedName name="LRLCICA2">'Liquidity Report (9)'!$G$20</definedName>
    <definedName name="LRLCICA3">'Liquidity Report (9)'!$G$21</definedName>
    <definedName name="LRLCICA4">'Liquidity Report (9)'!$G$22</definedName>
    <definedName name="LRLCICA5">'Liquidity Report (9)'!$G$23</definedName>
    <definedName name="LRLCICA6">'Liquidity Report (9)'!$G$24</definedName>
    <definedName name="LRLCICA7">'Liquidity Report (9)'!$G$25</definedName>
    <definedName name="LRLCICA8">'Liquidity Report (9)'!$G$26</definedName>
    <definedName name="LRLCILTD1" localSheetId="6">'Liquidity Report (9)'!#REF!</definedName>
    <definedName name="LRLCILTD1" localSheetId="14">'Liquidity Report (9)'!#REF!</definedName>
    <definedName name="LRLCILTD1" localSheetId="1">'Liquidity Report (9)'!#REF!</definedName>
    <definedName name="LRLCILTD1" localSheetId="5">'Liquidity Report (9)'!#REF!</definedName>
    <definedName name="LRLCILTD1" localSheetId="9">'Liquidity Report (9)'!#REF!</definedName>
    <definedName name="LRLCILTD1" localSheetId="19">'[3]Liquidity Report (9)'!#REF!</definedName>
    <definedName name="LRLCILTD1" localSheetId="16">'Liquidity Report (9)'!#REF!</definedName>
    <definedName name="LRLCILTD1" localSheetId="7">'Liquidity Report (9)'!#REF!</definedName>
    <definedName name="LRLCILTD1">'Liquidity Report (9)'!#REF!</definedName>
    <definedName name="LRLCILTD2" localSheetId="6">'Liquidity Report (9)'!#REF!</definedName>
    <definedName name="LRLCILTD2" localSheetId="14">'Liquidity Report (9)'!#REF!</definedName>
    <definedName name="LRLCILTD2" localSheetId="1">'Liquidity Report (9)'!#REF!</definedName>
    <definedName name="LRLCILTD2" localSheetId="5">'Liquidity Report (9)'!#REF!</definedName>
    <definedName name="LRLCILTD2" localSheetId="9">'Liquidity Report (9)'!#REF!</definedName>
    <definedName name="LRLCILTD2" localSheetId="19">'[3]Liquidity Report (9)'!#REF!</definedName>
    <definedName name="LRLCILTD2" localSheetId="16">'Liquidity Report (9)'!#REF!</definedName>
    <definedName name="LRLCILTD2" localSheetId="7">'Liquidity Report (9)'!#REF!</definedName>
    <definedName name="LRLCILTD2">'Liquidity Report (9)'!#REF!</definedName>
    <definedName name="LRLCILTD3" localSheetId="6">'Liquidity Report (9)'!#REF!</definedName>
    <definedName name="LRLCILTD3" localSheetId="14">'Liquidity Report (9)'!#REF!</definedName>
    <definedName name="LRLCILTD3" localSheetId="1">'Liquidity Report (9)'!#REF!</definedName>
    <definedName name="LRLCILTD3" localSheetId="5">'Liquidity Report (9)'!#REF!</definedName>
    <definedName name="LRLCILTD3" localSheetId="9">'Liquidity Report (9)'!#REF!</definedName>
    <definedName name="LRLCILTD3" localSheetId="19">'[3]Liquidity Report (9)'!#REF!</definedName>
    <definedName name="LRLCILTD3" localSheetId="16">'Liquidity Report (9)'!#REF!</definedName>
    <definedName name="LRLCILTD3" localSheetId="7">'Liquidity Report (9)'!#REF!</definedName>
    <definedName name="LRLCILTD3">'Liquidity Report (9)'!#REF!</definedName>
    <definedName name="LRLCILTD4" localSheetId="6">'Liquidity Report (9)'!#REF!</definedName>
    <definedName name="LRLCILTD4" localSheetId="14">'Liquidity Report (9)'!#REF!</definedName>
    <definedName name="LRLCILTD4" localSheetId="1">'Liquidity Report (9)'!#REF!</definedName>
    <definedName name="LRLCILTD4" localSheetId="5">'Liquidity Report (9)'!#REF!</definedName>
    <definedName name="LRLCILTD4" localSheetId="9">'Liquidity Report (9)'!#REF!</definedName>
    <definedName name="LRLCILTD4" localSheetId="19">'[3]Liquidity Report (9)'!#REF!</definedName>
    <definedName name="LRLCILTD4" localSheetId="16">'Liquidity Report (9)'!#REF!</definedName>
    <definedName name="LRLCILTD4" localSheetId="7">'Liquidity Report (9)'!#REF!</definedName>
    <definedName name="LRLCILTD4">'Liquidity Report (9)'!#REF!</definedName>
    <definedName name="LRLCILTD5" localSheetId="6">'Liquidity Report (9)'!#REF!</definedName>
    <definedName name="LRLCILTD5" localSheetId="14">'Liquidity Report (9)'!#REF!</definedName>
    <definedName name="LRLCILTD5" localSheetId="1">'Liquidity Report (9)'!#REF!</definedName>
    <definedName name="LRLCILTD5" localSheetId="5">'Liquidity Report (9)'!#REF!</definedName>
    <definedName name="LRLCILTD5" localSheetId="9">'Liquidity Report (9)'!#REF!</definedName>
    <definedName name="LRLCILTD5" localSheetId="19">'[3]Liquidity Report (9)'!#REF!</definedName>
    <definedName name="LRLCILTD5" localSheetId="16">'Liquidity Report (9)'!#REF!</definedName>
    <definedName name="LRLCILTD5" localSheetId="7">'Liquidity Report (9)'!#REF!</definedName>
    <definedName name="LRLCILTD5">'Liquidity Report (9)'!#REF!</definedName>
    <definedName name="LRLCILTD6" localSheetId="6">'Liquidity Report (9)'!#REF!</definedName>
    <definedName name="LRLCILTD6" localSheetId="14">'Liquidity Report (9)'!#REF!</definedName>
    <definedName name="LRLCILTD6" localSheetId="1">'Liquidity Report (9)'!#REF!</definedName>
    <definedName name="LRLCILTD6" localSheetId="5">'Liquidity Report (9)'!#REF!</definedName>
    <definedName name="LRLCILTD6" localSheetId="9">'Liquidity Report (9)'!#REF!</definedName>
    <definedName name="LRLCILTD6" localSheetId="19">'[3]Liquidity Report (9)'!#REF!</definedName>
    <definedName name="LRLCILTD6" localSheetId="16">'Liquidity Report (9)'!#REF!</definedName>
    <definedName name="LRLCILTD6" localSheetId="7">'Liquidity Report (9)'!#REF!</definedName>
    <definedName name="LRLCILTD6">'Liquidity Report (9)'!#REF!</definedName>
    <definedName name="LRLCILTD7" localSheetId="6">'Liquidity Report (9)'!#REF!</definedName>
    <definedName name="LRLCILTD7" localSheetId="14">'Liquidity Report (9)'!#REF!</definedName>
    <definedName name="LRLCILTD7" localSheetId="1">'Liquidity Report (9)'!#REF!</definedName>
    <definedName name="LRLCILTD7" localSheetId="5">'Liquidity Report (9)'!#REF!</definedName>
    <definedName name="LRLCILTD7" localSheetId="9">'Liquidity Report (9)'!#REF!</definedName>
    <definedName name="LRLCILTD7" localSheetId="19">'[3]Liquidity Report (9)'!#REF!</definedName>
    <definedName name="LRLCILTD7" localSheetId="16">'Liquidity Report (9)'!#REF!</definedName>
    <definedName name="LRLCILTD7" localSheetId="7">'Liquidity Report (9)'!#REF!</definedName>
    <definedName name="LRLCILTD7">'Liquidity Report (9)'!#REF!</definedName>
    <definedName name="LRLCILTD8" localSheetId="6">'Liquidity Report (9)'!#REF!</definedName>
    <definedName name="LRLCILTD8" localSheetId="14">'Liquidity Report (9)'!#REF!</definedName>
    <definedName name="LRLCILTD8" localSheetId="1">'Liquidity Report (9)'!#REF!</definedName>
    <definedName name="LRLCILTD8" localSheetId="5">'Liquidity Report (9)'!#REF!</definedName>
    <definedName name="LRLCILTD8" localSheetId="9">'Liquidity Report (9)'!#REF!</definedName>
    <definedName name="LRLCILTD8" localSheetId="19">'[3]Liquidity Report (9)'!#REF!</definedName>
    <definedName name="LRLCILTD8" localSheetId="16">'Liquidity Report (9)'!#REF!</definedName>
    <definedName name="LRLCILTD8" localSheetId="7">'Liquidity Report (9)'!#REF!</definedName>
    <definedName name="LRLCILTD8">'Liquidity Report (9)'!#REF!</definedName>
    <definedName name="LRLCIOA1">'Liquidity Report (9)'!$K$19</definedName>
    <definedName name="LRLCIOA2">'Liquidity Report (9)'!$K$20</definedName>
    <definedName name="LRLCIOA3">'Liquidity Report (9)'!$K$21</definedName>
    <definedName name="LRLCIOA4">'Liquidity Report (9)'!$K$22</definedName>
    <definedName name="LRLCIOA5">'Liquidity Report (9)'!$K$23</definedName>
    <definedName name="LRLCIOA6">'Liquidity Report (9)'!$K$24</definedName>
    <definedName name="LRLCIOA7">'Liquidity Report (9)'!$K$25</definedName>
    <definedName name="LRLCIOA8">'Liquidity Report (9)'!$K$26</definedName>
    <definedName name="LRLCOCA1">'Liquidity Report (9)'!$E$29</definedName>
    <definedName name="LRLCOCA2">'Liquidity Report (9)'!$E$30</definedName>
    <definedName name="LRLCOCA3">'Liquidity Report (9)'!$E$31</definedName>
    <definedName name="LRLCOCA4">'Liquidity Report (9)'!$E$32</definedName>
    <definedName name="LRLCOCA5">'Liquidity Report (9)'!$E$33</definedName>
    <definedName name="LRLCOCA6">'Liquidity Report (9)'!$E$34</definedName>
    <definedName name="LRLCOLTD1">'Liquidity Report (9)'!$K$29</definedName>
    <definedName name="LRLCOLTD2">'Liquidity Report (9)'!$K$30</definedName>
    <definedName name="LRLCOLTD3">'Liquidity Report (9)'!$K$31</definedName>
    <definedName name="LRLCOLTD4">'Liquidity Report (9)'!$K$32</definedName>
    <definedName name="LRLCOLTD5">'Liquidity Report (9)'!$K$33</definedName>
    <definedName name="LRLCOLTD6">'Liquidity Report (9)'!$K$34</definedName>
    <definedName name="LRLCOOA1">'Liquidity Report (9)'!$I$29</definedName>
    <definedName name="LRLCOOA2">'Liquidity Report (9)'!$I$30</definedName>
    <definedName name="LRLCOOA3">'Liquidity Report (9)'!$I$31</definedName>
    <definedName name="LRLCOOA4">'Liquidity Report (9)'!$I$32</definedName>
    <definedName name="LRLCOOA5">'Liquidity Report (9)'!$I$33</definedName>
    <definedName name="LRLCOOA6">'Liquidity Report (9)'!$I$34</definedName>
    <definedName name="LRLimLiqSec">'Liquidity Report (9)'!$L$44</definedName>
    <definedName name="LRLns1">'Liquidity Report (9)'!$G$7</definedName>
    <definedName name="LRLns2">'Liquidity Report (9)'!$G$8</definedName>
    <definedName name="LRLns3">'Liquidity Report (9)'!$G$9</definedName>
    <definedName name="LRLns4">'Liquidity Report (9)'!$G$10</definedName>
    <definedName name="LRLns5">'Liquidity Report (9)'!$G$11</definedName>
    <definedName name="LRLns6">'Liquidity Report (9)'!$G$12</definedName>
    <definedName name="LRLns7">'Liquidity Report (9)'!$G$13</definedName>
    <definedName name="LRRevRepo">'Liquidity Report (9)'!$L$43</definedName>
    <definedName name="LRShr1">'Liquidity Report (9)'!$I$7</definedName>
    <definedName name="LRShr2">'Liquidity Report (9)'!$I$8</definedName>
    <definedName name="LRShr3">'Liquidity Report (9)'!$I$9</definedName>
    <definedName name="LRShr4">'Liquidity Report (9)'!$I$10</definedName>
    <definedName name="LRShr5">'Liquidity Report (9)'!$I$11</definedName>
    <definedName name="LRShr6">'Liquidity Report (9)'!$I$12</definedName>
    <definedName name="LRShr7">'Liquidity Report (9)'!$I$13</definedName>
    <definedName name="LRTotSecBorrow">'Liquidity Report (9)'!$L$45</definedName>
    <definedName name="M3txtBranch1Address" localSheetId="19">#REF!</definedName>
    <definedName name="M3txtBranch1Address">#REF!</definedName>
    <definedName name="M3txtBranch1Name" localSheetId="19">#REF!</definedName>
    <definedName name="M3txtBranch1Name">#REF!</definedName>
    <definedName name="M3txtBranch1Phone" localSheetId="19">#REF!</definedName>
    <definedName name="M3txtBranch1Phone">#REF!</definedName>
    <definedName name="M3txtBranch2Address" localSheetId="19">#REF!</definedName>
    <definedName name="M3txtBranch2Address">#REF!</definedName>
    <definedName name="M3txtBranch2Name" localSheetId="19">#REF!</definedName>
    <definedName name="M3txtBranch2Name">#REF!</definedName>
    <definedName name="M3txtBranch2Phone" localSheetId="19">#REF!</definedName>
    <definedName name="M3txtBranch2Phone">#REF!</definedName>
    <definedName name="M3txtBranch3Address" localSheetId="19">#REF!</definedName>
    <definedName name="M3txtBranch3Address">#REF!</definedName>
    <definedName name="M3txtBranch3Name" localSheetId="19">#REF!</definedName>
    <definedName name="M3txtBranch3Name">#REF!</definedName>
    <definedName name="M3txtBranch3Phone" localSheetId="19">#REF!</definedName>
    <definedName name="M3txtBranch3Phone">#REF!</definedName>
    <definedName name="M3txtDRSAddress" localSheetId="19">#REF!</definedName>
    <definedName name="M3txtDRSAddress">#REF!</definedName>
    <definedName name="M3txtDRSName" localSheetId="19">#REF!</definedName>
    <definedName name="M3txtDRSName">#REF!</definedName>
    <definedName name="M3txtDRSPhone" localSheetId="19">#REF!</definedName>
    <definedName name="M3txtDRSPhone">#REF!</definedName>
    <definedName name="M3txtPrimaryCell" localSheetId="19">#REF!</definedName>
    <definedName name="M3txtPrimaryCell">#REF!</definedName>
    <definedName name="M3txtPrimaryEmail" localSheetId="19">#REF!</definedName>
    <definedName name="M3txtPrimaryEmail">#REF!</definedName>
    <definedName name="M3txtPrimaryName" localSheetId="19">#REF!</definedName>
    <definedName name="M3txtPrimaryName">#REF!</definedName>
    <definedName name="M3txtPrimaryPhone" localSheetId="19">#REF!</definedName>
    <definedName name="M3txtPrimaryPhone">#REF!</definedName>
    <definedName name="M3txtSecCell" localSheetId="19">#REF!</definedName>
    <definedName name="M3txtSecCell">#REF!</definedName>
    <definedName name="M3txtSecEmail" localSheetId="19">#REF!</definedName>
    <definedName name="M3txtSecEmail">#REF!</definedName>
    <definedName name="M3txtSecName" localSheetId="19">#REF!</definedName>
    <definedName name="M3txtSecName">#REF!</definedName>
    <definedName name="M3txtSecPhone" localSheetId="19">#REF!</definedName>
    <definedName name="M3txtSecPhone">#REF!</definedName>
    <definedName name="M3txtVRCAddress" localSheetId="19">#REF!</definedName>
    <definedName name="M3txtVRCAddress">#REF!</definedName>
    <definedName name="M3txtVRCName" localSheetId="19">#REF!</definedName>
    <definedName name="M3txtVRCName">#REF!</definedName>
    <definedName name="M3txtVRCPhone" localSheetId="19">#REF!</definedName>
    <definedName name="M3txtVRCPhone">#REF!</definedName>
    <definedName name="MISC1" localSheetId="19">#REF!</definedName>
    <definedName name="MISC1">#REF!</definedName>
    <definedName name="MISC10" localSheetId="6">#REF!</definedName>
    <definedName name="MISC10" localSheetId="14">#REF!</definedName>
    <definedName name="MISC10" localSheetId="1">#REF!</definedName>
    <definedName name="MISC10" localSheetId="5">#REF!</definedName>
    <definedName name="MISC10" localSheetId="9">#REF!</definedName>
    <definedName name="MISC10" localSheetId="19">#REF!</definedName>
    <definedName name="MISC10" localSheetId="16">#REF!</definedName>
    <definedName name="MISC10" localSheetId="7">#REF!</definedName>
    <definedName name="MISC10">#REF!</definedName>
    <definedName name="MISC12" localSheetId="19">#REF!</definedName>
    <definedName name="MISC12">#REF!</definedName>
    <definedName name="MISC13" localSheetId="6">#REF!</definedName>
    <definedName name="MISC13" localSheetId="14">'[1]M1-2 MISC'!$G$52</definedName>
    <definedName name="MISC13" localSheetId="5">#REF!</definedName>
    <definedName name="MISC13" localSheetId="13">'[1]M1-2 MISC'!$G$52</definedName>
    <definedName name="MISC13" localSheetId="9">#REF!</definedName>
    <definedName name="MISC13" localSheetId="19">#REF!</definedName>
    <definedName name="MISC13" localSheetId="16">'[1]M1-2 MISC'!$G$52</definedName>
    <definedName name="MISC13" localSheetId="7">#REF!</definedName>
    <definedName name="MISC13">#REF!</definedName>
    <definedName name="MISC14" localSheetId="6">#REF!</definedName>
    <definedName name="MISC14" localSheetId="5">#REF!</definedName>
    <definedName name="MISC14" localSheetId="9">#REF!</definedName>
    <definedName name="MISC14" localSheetId="19">#REF!</definedName>
    <definedName name="MISC14" localSheetId="7">#REF!</definedName>
    <definedName name="MISC14">#REF!</definedName>
    <definedName name="MISC15" localSheetId="6">#REF!</definedName>
    <definedName name="MISC15" localSheetId="14">#REF!</definedName>
    <definedName name="MISC15" localSheetId="1">#REF!</definedName>
    <definedName name="MISC15" localSheetId="5">#REF!</definedName>
    <definedName name="MISC15" localSheetId="9">#REF!</definedName>
    <definedName name="MISC15" localSheetId="19">#REF!</definedName>
    <definedName name="MISC15" localSheetId="16">#REF!</definedName>
    <definedName name="MISC15" localSheetId="7">#REF!</definedName>
    <definedName name="MISC15">#REF!</definedName>
    <definedName name="MISC16" localSheetId="6">#REF!</definedName>
    <definedName name="MISC16" localSheetId="14">'[1]M1-2 MISC'!$G$59</definedName>
    <definedName name="MISC16" localSheetId="5">#REF!</definedName>
    <definedName name="MISC16" localSheetId="13">'[1]M1-2 MISC'!$G$59</definedName>
    <definedName name="MISC16" localSheetId="9">#REF!</definedName>
    <definedName name="MISC16" localSheetId="19">#REF!</definedName>
    <definedName name="MISC16" localSheetId="16">'[1]M1-2 MISC'!$G$59</definedName>
    <definedName name="MISC16" localSheetId="7">#REF!</definedName>
    <definedName name="MISC16">#REF!</definedName>
    <definedName name="MISC17" localSheetId="6">#REF!</definedName>
    <definedName name="MISC17" localSheetId="14">'[1]M1-2 MISC'!$G$62</definedName>
    <definedName name="MISC17" localSheetId="1">#REF!</definedName>
    <definedName name="MISC17" localSheetId="5">#REF!</definedName>
    <definedName name="MISC17" localSheetId="13">'[1]M1-2 MISC'!$G$62</definedName>
    <definedName name="MISC17" localSheetId="9">#REF!</definedName>
    <definedName name="MISC17" localSheetId="19">#REF!</definedName>
    <definedName name="MISC17" localSheetId="16">'[1]M1-2 MISC'!$G$62</definedName>
    <definedName name="MISC17" localSheetId="7">#REF!</definedName>
    <definedName name="MISC17">#REF!</definedName>
    <definedName name="MISC18" localSheetId="6">#REF!</definedName>
    <definedName name="MISC18" localSheetId="14">#REF!</definedName>
    <definedName name="MISC18" localSheetId="1">#REF!</definedName>
    <definedName name="MISC18" localSheetId="5">#REF!</definedName>
    <definedName name="MISC18" localSheetId="9">#REF!</definedName>
    <definedName name="MISC18" localSheetId="19">#REF!</definedName>
    <definedName name="MISC18" localSheetId="16">#REF!</definedName>
    <definedName name="MISC18" localSheetId="7">#REF!</definedName>
    <definedName name="MISC18">#REF!</definedName>
    <definedName name="MISC19" localSheetId="6">#REF!</definedName>
    <definedName name="MISC19" localSheetId="14">#REF!</definedName>
    <definedName name="MISC19" localSheetId="1">#REF!</definedName>
    <definedName name="MISC19" localSheetId="5">#REF!</definedName>
    <definedName name="MISC19" localSheetId="9">#REF!</definedName>
    <definedName name="MISC19" localSheetId="19">#REF!</definedName>
    <definedName name="MISC19" localSheetId="16">#REF!</definedName>
    <definedName name="MISC19" localSheetId="7">#REF!</definedName>
    <definedName name="MISC19">#REF!</definedName>
    <definedName name="MISC1a" localSheetId="14">'[1]M1-2 MISC'!$G$19</definedName>
    <definedName name="MISC1a" localSheetId="13">'[1]M1-2 MISC'!$G$19</definedName>
    <definedName name="MISC1a" localSheetId="19">#REF!</definedName>
    <definedName name="MISC1a" localSheetId="16">'[1]M1-2 MISC'!$G$19</definedName>
    <definedName name="MISC1a">#REF!</definedName>
    <definedName name="MISC1b" localSheetId="19">#REF!</definedName>
    <definedName name="MISC1b">#REF!</definedName>
    <definedName name="MISC2" localSheetId="6">#REF!</definedName>
    <definedName name="MISC2" localSheetId="5">#REF!</definedName>
    <definedName name="MISC2" localSheetId="9">#REF!</definedName>
    <definedName name="MISC2" localSheetId="19">#REF!</definedName>
    <definedName name="MISC2" localSheetId="7">#REF!</definedName>
    <definedName name="MISC2">#REF!</definedName>
    <definedName name="MISC20" localSheetId="6">#REF!</definedName>
    <definedName name="MISC20" localSheetId="14">#REF!</definedName>
    <definedName name="MISC20" localSheetId="1">#REF!</definedName>
    <definedName name="MISC20" localSheetId="5">#REF!</definedName>
    <definedName name="MISC20" localSheetId="9">#REF!</definedName>
    <definedName name="MISC20" localSheetId="19">#REF!</definedName>
    <definedName name="MISC20" localSheetId="16">#REF!</definedName>
    <definedName name="MISC20" localSheetId="7">#REF!</definedName>
    <definedName name="MISC20">#REF!</definedName>
    <definedName name="MISC21" localSheetId="6">#REF!</definedName>
    <definedName name="MISC21" localSheetId="14">#REF!</definedName>
    <definedName name="MISC21" localSheetId="1">#REF!</definedName>
    <definedName name="MISC21" localSheetId="5">#REF!</definedName>
    <definedName name="MISC21" localSheetId="9">#REF!</definedName>
    <definedName name="MISC21" localSheetId="19">#REF!</definedName>
    <definedName name="MISC21" localSheetId="16">#REF!</definedName>
    <definedName name="MISC21" localSheetId="7">#REF!</definedName>
    <definedName name="MISC21">#REF!</definedName>
    <definedName name="MISC22" localSheetId="6">#REF!</definedName>
    <definedName name="MISC22" localSheetId="14">#REF!</definedName>
    <definedName name="MISC22" localSheetId="1">#REF!</definedName>
    <definedName name="MISC22" localSheetId="5">#REF!</definedName>
    <definedName name="MISC22" localSheetId="9">#REF!</definedName>
    <definedName name="MISC22" localSheetId="19">#REF!</definedName>
    <definedName name="MISC22" localSheetId="16">#REF!</definedName>
    <definedName name="MISC22" localSheetId="7">#REF!</definedName>
    <definedName name="MISC22">#REF!</definedName>
    <definedName name="MISC22B" localSheetId="19">#REF!</definedName>
    <definedName name="MISC22B">#REF!</definedName>
    <definedName name="MISC23" localSheetId="19">#REF!</definedName>
    <definedName name="MISC23">#REF!</definedName>
    <definedName name="MISC24" localSheetId="19">#REF!</definedName>
    <definedName name="MISC24">#REF!</definedName>
    <definedName name="MISC25" localSheetId="19">#REF!</definedName>
    <definedName name="MISC25">#REF!</definedName>
    <definedName name="MISC3" localSheetId="6">#REF!</definedName>
    <definedName name="MISC3" localSheetId="5">#REF!</definedName>
    <definedName name="MISC3" localSheetId="9">#REF!</definedName>
    <definedName name="MISC3" localSheetId="19">#REF!</definedName>
    <definedName name="MISC3" localSheetId="7">#REF!</definedName>
    <definedName name="MISC3">#REF!</definedName>
    <definedName name="MISC4" localSheetId="19">#REF!</definedName>
    <definedName name="MISC4">#REF!</definedName>
    <definedName name="MISC5" localSheetId="19">#REF!</definedName>
    <definedName name="MISC5">#REF!</definedName>
    <definedName name="MISC6" localSheetId="6">#REF!</definedName>
    <definedName name="MISC6" localSheetId="14">#REF!</definedName>
    <definedName name="MISC6" localSheetId="1">#REF!</definedName>
    <definedName name="MISC6" localSheetId="5">#REF!</definedName>
    <definedName name="MISC6" localSheetId="9">#REF!</definedName>
    <definedName name="MISC6" localSheetId="19">#REF!</definedName>
    <definedName name="MISC6" localSheetId="16">#REF!</definedName>
    <definedName name="MISC6" localSheetId="7">#REF!</definedName>
    <definedName name="MISC6">#REF!</definedName>
    <definedName name="MISC7" localSheetId="6">#REF!</definedName>
    <definedName name="MISC7" localSheetId="5">#REF!</definedName>
    <definedName name="MISC7" localSheetId="9">#REF!</definedName>
    <definedName name="MISC7" localSheetId="19">#REF!</definedName>
    <definedName name="MISC7" localSheetId="7">#REF!</definedName>
    <definedName name="MISC7">#REF!</definedName>
    <definedName name="MISC8" localSheetId="6">#REF!</definedName>
    <definedName name="MISC8" localSheetId="14">#REF!</definedName>
    <definedName name="MISC8" localSheetId="1">#REF!</definedName>
    <definedName name="MISC8" localSheetId="5">#REF!</definedName>
    <definedName name="MISC8" localSheetId="9">#REF!</definedName>
    <definedName name="MISC8" localSheetId="19">#REF!</definedName>
    <definedName name="MISC8" localSheetId="16">#REF!</definedName>
    <definedName name="MISC8" localSheetId="7">#REF!</definedName>
    <definedName name="MISC8">#REF!</definedName>
    <definedName name="MISC9" localSheetId="6">#REF!</definedName>
    <definedName name="MISC9" localSheetId="14">#REF!</definedName>
    <definedName name="MISC9" localSheetId="1">#REF!</definedName>
    <definedName name="MISC9" localSheetId="5">#REF!</definedName>
    <definedName name="MISC9" localSheetId="9">#REF!</definedName>
    <definedName name="MISC9" localSheetId="19">#REF!</definedName>
    <definedName name="MISC9" localSheetId="16">#REF!</definedName>
    <definedName name="MISC9" localSheetId="7">#REF!</definedName>
    <definedName name="MISC9">#REF!</definedName>
    <definedName name="MiscFRAsMarkVal" localSheetId="19">#REF!</definedName>
    <definedName name="MiscFRAsMarkVal">#REF!</definedName>
    <definedName name="MiscFRAsNetCredit" localSheetId="19">#REF!</definedName>
    <definedName name="MiscFRAsNetCredit">#REF!</definedName>
    <definedName name="MiscFRAsNotPrem" localSheetId="19">#REF!</definedName>
    <definedName name="MiscFRAsNotPrem">#REF!</definedName>
    <definedName name="MiscFRAsWeightAvgMat" localSheetId="19">#REF!</definedName>
    <definedName name="MiscFRAsWeightAvgMat">#REF!</definedName>
    <definedName name="MiscFutMarkVal" localSheetId="19">#REF!</definedName>
    <definedName name="MiscFutMarkVal">#REF!</definedName>
    <definedName name="MiscFutNotPrem" localSheetId="19">#REF!</definedName>
    <definedName name="MiscFutNotPrem">#REF!</definedName>
    <definedName name="MiscFutWeightAvgMat" localSheetId="19">#REF!</definedName>
    <definedName name="MiscFutWeightAvgMat">#REF!</definedName>
    <definedName name="MiscOptionsMarkVal" localSheetId="19">#REF!</definedName>
    <definedName name="MiscOptionsMarkVal">#REF!</definedName>
    <definedName name="MiscOptionsNetCredit" localSheetId="19">#REF!</definedName>
    <definedName name="MiscOptionsNetCredit">#REF!</definedName>
    <definedName name="MiscOptionsNotPrem" localSheetId="19">#REF!</definedName>
    <definedName name="MiscOptionsNotPrem">#REF!</definedName>
    <definedName name="MiscOptionsWeightAvgMat" localSheetId="19">#REF!</definedName>
    <definedName name="MiscOptionsWeightAvgMat">#REF!</definedName>
    <definedName name="MiscOtherMarkVal" localSheetId="19">#REF!</definedName>
    <definedName name="MiscOtherMarkVal">#REF!</definedName>
    <definedName name="MiscOtherNetCredit" localSheetId="19">#REF!</definedName>
    <definedName name="MiscOtherNetCredit">#REF!</definedName>
    <definedName name="MiscOtherNotPrem" localSheetId="19">#REF!</definedName>
    <definedName name="MiscOtherNotPrem">#REF!</definedName>
    <definedName name="MiscOtherWeightAvgMat" localSheetId="19">#REF!</definedName>
    <definedName name="MiscOtherWeightAvgMat">#REF!</definedName>
    <definedName name="MISCSec7043i" localSheetId="6">#REF!</definedName>
    <definedName name="MISCSec7043i" localSheetId="14">#REF!</definedName>
    <definedName name="MISCSec7043i" localSheetId="1">#REF!</definedName>
    <definedName name="MISCSec7043i" localSheetId="5">#REF!</definedName>
    <definedName name="MISCSec7043i" localSheetId="9">#REF!</definedName>
    <definedName name="MISCSec7043i" localSheetId="19">#REF!</definedName>
    <definedName name="MISCSec7043i" localSheetId="16">#REF!</definedName>
    <definedName name="MISCSec7043i" localSheetId="7">#REF!</definedName>
    <definedName name="MISCSec7043i">#REF!</definedName>
    <definedName name="MiscSwpMarkVal" localSheetId="19">#REF!</definedName>
    <definedName name="MiscSwpMarkVal">#REF!</definedName>
    <definedName name="MiscSwpNetCredit" localSheetId="19">#REF!</definedName>
    <definedName name="MiscSwpNetCredit">#REF!</definedName>
    <definedName name="MiscSwpNotPrem" localSheetId="19">#REF!</definedName>
    <definedName name="MiscSwpNotPrem">#REF!</definedName>
    <definedName name="MiscSwpWeightAvgMat" localSheetId="19">#REF!</definedName>
    <definedName name="MiscSwpWeightAvgMat">#REF!</definedName>
    <definedName name="MVInvFailPart704" localSheetId="6">#REF!</definedName>
    <definedName name="MVInvFailPart704" localSheetId="14">#REF!</definedName>
    <definedName name="MVInvFailPart704" localSheetId="1">#REF!</definedName>
    <definedName name="MVInvFailPart704" localSheetId="5">#REF!</definedName>
    <definedName name="MVInvFailPart704" localSheetId="9">#REF!</definedName>
    <definedName name="MVInvFailPart704" localSheetId="19">#REF!</definedName>
    <definedName name="MVInvFailPart704" localSheetId="16">#REF!</definedName>
    <definedName name="MVInvFailPart704" localSheetId="7">#REF!</definedName>
    <definedName name="MVInvFailPart704">#REF!</definedName>
    <definedName name="NCULnNonMem" localSheetId="9">'Loans (8)'!$C$32</definedName>
    <definedName name="NCULnNonMem" localSheetId="19">#REF!</definedName>
    <definedName name="NCULnNonMem">#REF!</definedName>
    <definedName name="NCULnOther" localSheetId="9">'Loans (8)'!$C$33</definedName>
    <definedName name="NCULnOther" localSheetId="19">#REF!</definedName>
    <definedName name="NCULnOther">#REF!</definedName>
    <definedName name="NCULnPartOtherCorpCUs" localSheetId="9">'Loans (8)'!$C$25</definedName>
    <definedName name="NCULnPartOtherCorpCUs" localSheetId="19">#REF!</definedName>
    <definedName name="NCULnPartOtherCorpCUs">#REF!</definedName>
    <definedName name="NCULnPartOtherCUs" localSheetId="9">'Loans (8)'!$C$26</definedName>
    <definedName name="NCULnPartOtherCUs" localSheetId="19">#REF!</definedName>
    <definedName name="NCULnPartOtherCUs">#REF!</definedName>
    <definedName name="NCULnPartOtherCUSold" localSheetId="9">'Loans (8)'!$C$27</definedName>
    <definedName name="NCULnPartOtherCUSold" localSheetId="19">#REF!</definedName>
    <definedName name="NCULnPartOtherCUSold">#REF!</definedName>
    <definedName name="NCULnSecByOtherColl" localSheetId="9">'Loans (8)'!$C$30</definedName>
    <definedName name="NCULnSecByOtherColl" localSheetId="19">#REF!</definedName>
    <definedName name="NCULnSecByOtherColl">#REF!</definedName>
    <definedName name="NCULnShareSec" localSheetId="9">'Loans (8)'!$C$29</definedName>
    <definedName name="NCULnShareSec" localSheetId="19">#REF!</definedName>
    <definedName name="NCULnShareSec">#REF!</definedName>
    <definedName name="NCULnToCUSOs" localSheetId="9">'Loans (8)'!$C$28</definedName>
    <definedName name="NCULnToCUSOs" localSheetId="19">#REF!</definedName>
    <definedName name="NCULnToCUSOs">#REF!</definedName>
    <definedName name="NCULnUnSec" localSheetId="9">'Loans (8)'!$C$31</definedName>
    <definedName name="NCULnUnSec" localSheetId="19">#REF!</definedName>
    <definedName name="NCULnUnSec">#REF!</definedName>
    <definedName name="NCUSIFPreExp">'Income Statement (2)'!$D$33</definedName>
    <definedName name="NetFixedAssets">'SFC (1)'!$E$14</definedName>
    <definedName name="NetInvestments">'SFC (1)'!$E$13</definedName>
    <definedName name="NetLoans">'SFC (1)'!$E$7</definedName>
    <definedName name="NMbrLnOther" localSheetId="9">'Loans (8)'!$C$21</definedName>
    <definedName name="NMbrLnOther" localSheetId="19">#REF!</definedName>
    <definedName name="NMbrLnOther">#REF!</definedName>
    <definedName name="NMbrLnSecByOtherColl" localSheetId="9">'Loans (8)'!$C$19</definedName>
    <definedName name="NMbrLnSecByOtherColl" localSheetId="19">#REF!</definedName>
    <definedName name="NMbrLnSecByOtherColl">#REF!</definedName>
    <definedName name="NMbrLnShareSec" localSheetId="9">'Loans (8)'!$C$18</definedName>
    <definedName name="NMbrLnShareSec" localSheetId="19">#REF!</definedName>
    <definedName name="NMbrLnShareSec">#REF!</definedName>
    <definedName name="NMbrLnUnSec" localSheetId="9">'Loans (8)'!$C$20</definedName>
    <definedName name="NMbrLnUnSec" localSheetId="19">#REF!</definedName>
    <definedName name="NMbrLnUnSec">#REF!</definedName>
    <definedName name="NonOpIncLoss">'Income Statement (2)'!$D$25</definedName>
    <definedName name="OEBenesMon" localSheetId="19">#REF!</definedName>
    <definedName name="OEBenesMon">#REF!</definedName>
    <definedName name="OEBuildDepMon" localSheetId="19">#REF!</definedName>
    <definedName name="OEBuildDepMon">#REF!</definedName>
    <definedName name="OEBuildMaintMon" localSheetId="19">#REF!</definedName>
    <definedName name="OEBuildMaintMon">#REF!</definedName>
    <definedName name="OEDepDPMon" localSheetId="19">#REF!</definedName>
    <definedName name="OEDepDPMon">#REF!</definedName>
    <definedName name="OEDepFurnMon" localSheetId="19">#REF!</definedName>
    <definedName name="OEDepFurnMon">#REF!</definedName>
    <definedName name="OEEduMon" localSheetId="19">#REF!</definedName>
    <definedName name="OEEduMon">#REF!</definedName>
    <definedName name="OEEquipOtherMon" localSheetId="19">#REF!</definedName>
    <definedName name="OEEquipOtherMon">#REF!</definedName>
    <definedName name="OEFurnMaintMon" localSheetId="19">#REF!</definedName>
    <definedName name="OEFurnMaintMon">#REF!</definedName>
    <definedName name="OEHazMon" localSheetId="19">#REF!</definedName>
    <definedName name="OEHazMon">#REF!</definedName>
    <definedName name="OEImproveDepMon" localSheetId="19">#REF!</definedName>
    <definedName name="OEImproveDepMon">#REF!</definedName>
    <definedName name="OEInvFeeMon" localSheetId="19">#REF!</definedName>
    <definedName name="OEInvFeeMon">#REF!</definedName>
    <definedName name="OELeagDuesMon" localSheetId="19">#REF!</definedName>
    <definedName name="OELeagDuesMon">#REF!</definedName>
    <definedName name="OELeagPayMon" localSheetId="19">#REF!</definedName>
    <definedName name="OELeagPayMon">#REF!</definedName>
    <definedName name="OELeaseDPMon" localSheetId="19">#REF!</definedName>
    <definedName name="OELeaseDPMon">#REF!</definedName>
    <definedName name="OELeaseFurnMon" localSheetId="19">#REF!</definedName>
    <definedName name="OELeaseFurnMon">#REF!</definedName>
    <definedName name="OEMiscMon" localSheetId="19">#REF!</definedName>
    <definedName name="OEMiscMon">#REF!</definedName>
    <definedName name="OEOccuOtherMon" localSheetId="19">#REF!</definedName>
    <definedName name="OEOccuOtherMon">#REF!</definedName>
    <definedName name="OEOFeeOtherMon" localSheetId="19">#REF!</definedName>
    <definedName name="OEOFeeOtherMon">#REF!</definedName>
    <definedName name="OEOfficeLeaseMon" localSheetId="19">#REF!</definedName>
    <definedName name="OEOfficeLeaseMon">#REF!</definedName>
    <definedName name="OEOpFeeMon" localSheetId="6">#REF!</definedName>
    <definedName name="OEOpFeeMon" localSheetId="14">'[1]IS5 OPER EXP'!#REF!</definedName>
    <definedName name="OEOpFeeMon" localSheetId="1">#REF!</definedName>
    <definedName name="OEOpFeeMon" localSheetId="5">#REF!</definedName>
    <definedName name="OEOpFeeMon" localSheetId="13">'[1]IS5 OPER EXP'!#REF!</definedName>
    <definedName name="OEOpFeeMon" localSheetId="9">#REF!</definedName>
    <definedName name="OEOpFeeMon" localSheetId="19">#REF!</definedName>
    <definedName name="OEOpFeeMon" localSheetId="16">'[1]IS5 OPER EXP'!#REF!</definedName>
    <definedName name="OEOpFeeMon" localSheetId="7">#REF!</definedName>
    <definedName name="OEOpFeeMon">#REF!</definedName>
    <definedName name="OEOtherMon" localSheetId="19">#REF!</definedName>
    <definedName name="OEOtherMon">#REF!</definedName>
    <definedName name="OEPersOtherMon" localSheetId="19">#REF!</definedName>
    <definedName name="OEPersOtherMon">#REF!</definedName>
    <definedName name="OEPLLMon" localSheetId="19">#REF!</definedName>
    <definedName name="OEPLLMon">#REF!</definedName>
    <definedName name="OEPostMon" localSheetId="19">#REF!</definedName>
    <definedName name="OEPostMon">#REF!</definedName>
    <definedName name="OERETaxMon" localSheetId="19">#REF!</definedName>
    <definedName name="OERETaxMon">#REF!</definedName>
    <definedName name="OESalMon" localSheetId="19">#REF!</definedName>
    <definedName name="OESalMon">#REF!</definedName>
    <definedName name="OEServiceMon" localSheetId="19">#REF!</definedName>
    <definedName name="OEServiceMon">#REF!</definedName>
    <definedName name="OETeleMon" localSheetId="19">#REF!</definedName>
    <definedName name="OETeleMon">#REF!</definedName>
    <definedName name="OETvlMon" localSheetId="19">#REF!</definedName>
    <definedName name="OETvlMon">#REF!</definedName>
    <definedName name="OEUtilMon" localSheetId="19">#REF!</definedName>
    <definedName name="OEUtilMon">#REF!</definedName>
    <definedName name="OperatingExp">'Income Statement (2)'!$D$31</definedName>
    <definedName name="OtherCash" localSheetId="6">'AFS (5)'!$C$11</definedName>
    <definedName name="OtherCash" localSheetId="5">'HTM (4)'!$C$11</definedName>
    <definedName name="OtherCash" localSheetId="19">'[3]NON 115 (3)'!#REF!</definedName>
    <definedName name="OtherCash" localSheetId="7">'Trading (6)'!$C$11</definedName>
    <definedName name="OtherCash">'NON 115 (3)'!#REF!</definedName>
    <definedName name="OtherIncLoss">'Income Statement (2)'!$D$17</definedName>
    <definedName name="OtherItemsDue" localSheetId="6">'AFS (5)'!$C$21</definedName>
    <definedName name="OtherItemsDue" localSheetId="5">'HTM (4)'!$C$21</definedName>
    <definedName name="OtherItemsDue" localSheetId="19">'[3]NON 115 (3)'!#REF!</definedName>
    <definedName name="OtherItemsDue" localSheetId="7">'Trading (6)'!$C$21</definedName>
    <definedName name="OtherItemsDue">'NON 115 (3)'!#REF!</definedName>
    <definedName name="OtherLiab">'SFC (1)'!$E$25</definedName>
    <definedName name="OtherMemInsExp">'Income Statement (2)'!$D$37</definedName>
    <definedName name="OtherRes">'SFC (1)'!$E$32</definedName>
    <definedName name="PaidCapitalMem" localSheetId="6">'SFC (1)'!#REF!</definedName>
    <definedName name="PaidCapitalMem" localSheetId="5">'SFC (1)'!#REF!</definedName>
    <definedName name="PaidCapitalMem" localSheetId="9">'SFC (1)'!#REF!</definedName>
    <definedName name="PaidCapitalMem" localSheetId="19">'[3]SFC (1)'!#REF!</definedName>
    <definedName name="PaidCapitalMem" localSheetId="7">'SFC (1)'!#REF!</definedName>
    <definedName name="PaidCapitalMem">'SFC (1)'!#REF!</definedName>
    <definedName name="PaidCapitalNonMem">'SFC (1)'!$E$44</definedName>
    <definedName name="_xlnm.Print_Area" localSheetId="14">'Counterparty Concentration(12)'!$A$1:$N$23</definedName>
    <definedName name="_xlnm.Print_Area" localSheetId="12">'Individual Investment Info (10)'!$A$1:$P$15</definedName>
    <definedName name="_xlnm.Print_Area" localSheetId="13">'Investment Concentration(11)'!$A$1:$M$37</definedName>
    <definedName name="_xlnm.Print_Area" localSheetId="2">'SFC (1)'!$A$1:$K$126</definedName>
    <definedName name="PSCPEDSAmt" localSheetId="19">#REF!</definedName>
    <definedName name="PSCPEDSAmt">'PSI to be DELETED(15)'!$E$24</definedName>
    <definedName name="PSCPEDSNum" localSheetId="19">#REF!</definedName>
    <definedName name="PSCPEDSNum">'PSI to be DELETED(15)'!$C$24</definedName>
    <definedName name="PSCPERPAmt" localSheetId="19">#REF!</definedName>
    <definedName name="PSCPERPAmt">'PSI to be DELETED(15)'!$E$26</definedName>
    <definedName name="PSCPERPNum" localSheetId="19">#REF!</definedName>
    <definedName name="PSCPERPNum">'PSI to be DELETED(15)'!$C$26</definedName>
    <definedName name="PSCPESAmt" localSheetId="19">#REF!</definedName>
    <definedName name="PSCPESAmt">'PSI to be DELETED(15)'!$E$27</definedName>
    <definedName name="PSCPESDCAmt" localSheetId="19">#REF!</definedName>
    <definedName name="PSCPESDCAmt">'PSI to be DELETED(15)'!$E$25</definedName>
    <definedName name="PSCPESDCNum" localSheetId="19">#REF!</definedName>
    <definedName name="PSCPESDCNum">'PSI to be DELETED(15)'!$C$25</definedName>
    <definedName name="PSCPESNum" localSheetId="19">#REF!</definedName>
    <definedName name="PSCPESNum">'PSI to be DELETED(15)'!$C$27</definedName>
    <definedName name="PSCPPDSAmt" localSheetId="19">#REF!</definedName>
    <definedName name="PSCPPDSAmt">'PSI to be DELETED(15)'!$E$18</definedName>
    <definedName name="PSCPPDSNum" localSheetId="19">#REF!</definedName>
    <definedName name="PSCPPDSNum">'PSI to be DELETED(15)'!$C$18</definedName>
    <definedName name="PSCPPRPAmt" localSheetId="19">#REF!</definedName>
    <definedName name="PSCPPRPAmt">'PSI to be DELETED(15)'!$E$20</definedName>
    <definedName name="PSCPPRPNum" localSheetId="19">#REF!</definedName>
    <definedName name="PSCPPRPNum">'PSI to be DELETED(15)'!$C$20</definedName>
    <definedName name="PSCPPSAmt" localSheetId="19">#REF!</definedName>
    <definedName name="PSCPPSAmt">'PSI to be DELETED(15)'!$E$21</definedName>
    <definedName name="PSCPPSDCAmt" localSheetId="19">#REF!</definedName>
    <definedName name="PSCPPSDCAmt">'PSI to be DELETED(15)'!$E$19</definedName>
    <definedName name="PSCPPSDCNum" localSheetId="19">#REF!</definedName>
    <definedName name="PSCPPSDCNum">'PSI to be DELETED(15)'!$C$19</definedName>
    <definedName name="PSCPPSNum" localSheetId="19">#REF!</definedName>
    <definedName name="PSCPPSNum">'PSI to be DELETED(15)'!$C$21</definedName>
    <definedName name="PSDomAmt" localSheetId="19">#REF!</definedName>
    <definedName name="PSDomAmt">'PSI to be DELETED(15)'!$E$12</definedName>
    <definedName name="PSDomNum" localSheetId="19">#REF!</definedName>
    <definedName name="PSDomNum">'PSI to be DELETED(15)'!$C$12</definedName>
    <definedName name="PSFTSetAmt" localSheetId="19">#REF!</definedName>
    <definedName name="PSFTSetAmt">'PSI to be DELETED(15)'!$E$15</definedName>
    <definedName name="PSFTSetNum" localSheetId="19">#REF!</definedName>
    <definedName name="PSFTSetNum">'PSI to be DELETED(15)'!$C$15</definedName>
    <definedName name="PSIncAmt" localSheetId="19">#REF!</definedName>
    <definedName name="PSIncAmt">'PSI to be DELETED(15)'!$E$14</definedName>
    <definedName name="PSIncNum" localSheetId="19">#REF!</definedName>
    <definedName name="PSIncNum">'PSI to be DELETED(15)'!$C$14</definedName>
    <definedName name="PSIntAmt" localSheetId="19">#REF!</definedName>
    <definedName name="PSIntAmt">'PSI to be DELETED(15)'!$E$13</definedName>
    <definedName name="PSIntNum" localSheetId="19">#REF!</definedName>
    <definedName name="PSIntNum">'PSI to be DELETED(15)'!$C$13</definedName>
    <definedName name="PSOrigAmt" localSheetId="19">#REF!</definedName>
    <definedName name="PSOrigAmt">'PSI to be DELETED(15)'!$E$6</definedName>
    <definedName name="PSOrigNum" localSheetId="19">#REF!</definedName>
    <definedName name="PSOrigNum">'PSI to be DELETED(15)'!$C$6</definedName>
    <definedName name="PSRecAmt" localSheetId="19">#REF!</definedName>
    <definedName name="PSRecAmt">'PSI to be DELETED(15)'!$E$7</definedName>
    <definedName name="PSRecNum" localSheetId="19">#REF!</definedName>
    <definedName name="PSRecNum">'PSI to be DELETED(15)'!$C$7</definedName>
    <definedName name="PSRetAmt" localSheetId="19">#REF!</definedName>
    <definedName name="PSRetAmt">'PSI to be DELETED(15)'!$E$8</definedName>
    <definedName name="PSRetNum" localSheetId="19">#REF!</definedName>
    <definedName name="PSRetNum">'PSI to be DELETED(15)'!$C$8</definedName>
    <definedName name="PSSetAmt" localSheetId="19">#REF!</definedName>
    <definedName name="PSSetAmt">'PSI to be DELETED(15)'!$E$9</definedName>
    <definedName name="PSSetNum" localSheetId="19">#REF!</definedName>
    <definedName name="PSSetNum">'PSI to be DELETED(15)'!$C$9</definedName>
    <definedName name="REPO1Mon" localSheetId="19">#REF!</definedName>
    <definedName name="REPO1Mon">#REF!</definedName>
    <definedName name="REPO2Mon" localSheetId="6">#REF!</definedName>
    <definedName name="REPO2Mon" localSheetId="14">#REF!</definedName>
    <definedName name="REPO2Mon" localSheetId="1">#REF!</definedName>
    <definedName name="REPO2Mon" localSheetId="5">#REF!</definedName>
    <definedName name="REPO2Mon" localSheetId="9">#REF!</definedName>
    <definedName name="REPO2Mon" localSheetId="19">#REF!</definedName>
    <definedName name="REPO2Mon" localSheetId="16">#REF!</definedName>
    <definedName name="REPO2Mon" localSheetId="7">#REF!</definedName>
    <definedName name="REPO2Mon">#REF!</definedName>
    <definedName name="REPO3Mon" localSheetId="19">#REF!</definedName>
    <definedName name="REPO3Mon">#REF!</definedName>
    <definedName name="REPO4Mon" localSheetId="19">#REF!</definedName>
    <definedName name="REPO4Mon">#REF!</definedName>
    <definedName name="REPO5Mon" localSheetId="19">#REF!</definedName>
    <definedName name="REPO5Mon">#REF!</definedName>
    <definedName name="SHRCorpAmortCert" localSheetId="19">#REF!</definedName>
    <definedName name="SHRCorpAmortCert">#REF!</definedName>
    <definedName name="SHRCorpCallable" localSheetId="19">#REF!</definedName>
    <definedName name="SHRCorpCallable">#REF!</definedName>
    <definedName name="SHRCorpDaily" localSheetId="19">#REF!</definedName>
    <definedName name="SHRCorpDaily">#REF!</definedName>
    <definedName name="SHRCorpFloater" localSheetId="19">#REF!</definedName>
    <definedName name="SHRCorpFloater">#REF!</definedName>
    <definedName name="SHRCorpFraps" localSheetId="19">#REF!</definedName>
    <definedName name="SHRCorpFraps">#REF!</definedName>
    <definedName name="SHRCorpOther" localSheetId="19">#REF!</definedName>
    <definedName name="SHRCorpOther">#REF!</definedName>
    <definedName name="SHRCorpRepo" localSheetId="19">#REF!</definedName>
    <definedName name="SHRCorpRepo">#REF!</definedName>
    <definedName name="SHRCorpStepUp" localSheetId="19">#REF!</definedName>
    <definedName name="SHRCorpStepUp">#REF!</definedName>
    <definedName name="SHRCorpTimeCert" localSheetId="19">#REF!</definedName>
    <definedName name="SHRCorpTimeCert">#REF!</definedName>
    <definedName name="SHRCUAmorPorMemCap" localSheetId="19">#REF!</definedName>
    <definedName name="SHRCUAmorPorMemCap">#REF!</definedName>
    <definedName name="SHRCUAmortCert" localSheetId="19">#REF!</definedName>
    <definedName name="SHRCUAmortCert">#REF!</definedName>
    <definedName name="SHRCUCallable" localSheetId="19">#REF!</definedName>
    <definedName name="SHRCUCallable">#REF!</definedName>
    <definedName name="SHRCUDaily" localSheetId="19">#REF!</definedName>
    <definedName name="SHRCUDaily">#REF!</definedName>
    <definedName name="SHRCUFloater" localSheetId="19">#REF!</definedName>
    <definedName name="SHRCUFloater">#REF!</definedName>
    <definedName name="SHRCUFraps" localSheetId="19">#REF!</definedName>
    <definedName name="SHRCUFraps">#REF!</definedName>
    <definedName name="SHRCUMemShares" localSheetId="14">'[1]L2 SHARES'!$C$33</definedName>
    <definedName name="SHRCUMemShares" localSheetId="13">'[1]L2 SHARES'!$C$33</definedName>
    <definedName name="SHRCUMemShares" localSheetId="19">#REF!</definedName>
    <definedName name="SHRCUMemShares" localSheetId="16">'[1]L2 SHARES'!$C$33</definedName>
    <definedName name="SHRCUMemShares">#REF!</definedName>
    <definedName name="SHRCUOther" localSheetId="19">#REF!</definedName>
    <definedName name="SHRCUOther">#REF!</definedName>
    <definedName name="SHRCURepo" localSheetId="14">'[1]L2 SHARES'!$C$13</definedName>
    <definedName name="SHRCURepo" localSheetId="13">'[1]L2 SHARES'!$C$13</definedName>
    <definedName name="SHRCURepo" localSheetId="19">#REF!</definedName>
    <definedName name="SHRCURepo" localSheetId="16">'[1]L2 SHARES'!$C$13</definedName>
    <definedName name="SHRCURepo">#REF!</definedName>
    <definedName name="SHRCUStepUp" localSheetId="19">#REF!</definedName>
    <definedName name="SHRCUStepUp">#REF!</definedName>
    <definedName name="SHRCUTimeCert" localSheetId="19">#REF!</definedName>
    <definedName name="SHRCUTimeCert">#REF!</definedName>
    <definedName name="SHRNCUAInsured" localSheetId="6">#REF!</definedName>
    <definedName name="SHRNCUAInsured" localSheetId="14">'[1]L2 SHARES'!#REF!</definedName>
    <definedName name="SHRNCUAInsured" localSheetId="1">#REF!</definedName>
    <definedName name="SHRNCUAInsured" localSheetId="5">#REF!</definedName>
    <definedName name="SHRNCUAInsured" localSheetId="13">'[1]L2 SHARES'!#REF!</definedName>
    <definedName name="SHRNCUAInsured" localSheetId="9">#REF!</definedName>
    <definedName name="SHRNCUAInsured" localSheetId="19">#REF!</definedName>
    <definedName name="SHRNCUAInsured" localSheetId="16">'[1]L2 SHARES'!#REF!</definedName>
    <definedName name="SHRNCUAInsured" localSheetId="7">#REF!</definedName>
    <definedName name="SHRNCUAInsured">#REF!</definedName>
    <definedName name="SHRNCUAInsured250" localSheetId="19">#REF!</definedName>
    <definedName name="SHRNCUAInsured250">#REF!</definedName>
    <definedName name="SHROtherAffDep" localSheetId="19">#REF!</definedName>
    <definedName name="SHROtherAffDep">#REF!</definedName>
    <definedName name="SHROtherNMbrDep" localSheetId="19">#REF!</definedName>
    <definedName name="SHROtherNMbrDep">#REF!</definedName>
    <definedName name="SHROtherNonAffDep" localSheetId="19">#REF!</definedName>
    <definedName name="SHROtherNonAffDep">#REF!</definedName>
    <definedName name="SHROtherNPDep" localSheetId="19">#REF!</definedName>
    <definedName name="SHROtherNPDep">#REF!</definedName>
    <definedName name="TemCorpCUAssmt">'Income Statement (2)'!$D$35</definedName>
    <definedName name="TotalShares" localSheetId="14">'[1]SFC STMT FIN COND'!$E$31</definedName>
    <definedName name="TotalShares" localSheetId="13">'[1]SFC STMT FIN COND'!$E$31</definedName>
    <definedName name="TotalShares" localSheetId="16">'[1]SFC STMT FIN COND'!$E$31</definedName>
    <definedName name="TotalShares">'SFC (1)'!$E$30</definedName>
    <definedName name="TotCAPDollars" localSheetId="19">#REF!</definedName>
    <definedName name="TotCAPDollars">#REF!</definedName>
    <definedName name="TotRiskWeightAssets">'[2]C2 CAP-RW'!$J$40</definedName>
    <definedName name="UncolDeposits">'SFC (1)'!$E$21</definedName>
    <definedName name="UncolFunds" localSheetId="6">'AFS (5)'!$C$17</definedName>
    <definedName name="UncolFunds" localSheetId="5">'HTM (4)'!$C$17</definedName>
    <definedName name="UncolFunds" localSheetId="19">'[3]NON 115 (3)'!#REF!</definedName>
    <definedName name="UncolFunds" localSheetId="7">'Trading (6)'!$C$17</definedName>
    <definedName name="UncolFunds">'NON 115 (3)'!#REF!</definedName>
    <definedName name="UncolFundsfromFedRBanks" localSheetId="6">'AFS (5)'!$C$19</definedName>
    <definedName name="UncolFundsfromFedRBanks" localSheetId="5">'HTM (4)'!$C$19</definedName>
    <definedName name="UncolFundsfromFedRBanks" localSheetId="19">'[3]NON 115 (3)'!#REF!</definedName>
    <definedName name="UncolFundsfromFedRBanks" localSheetId="7">'Trading (6)'!$C$19</definedName>
    <definedName name="UncolFundsfromFedRBanks">'NON 115 (3)'!#REF!</definedName>
    <definedName name="UndEarnings">'SFC (1)'!$E$39</definedName>
    <definedName name="wA1TotalBalDue" localSheetId="6">'AFS (5)'!$C$23</definedName>
    <definedName name="wA1TotalBalDue" localSheetId="5">'HTM (4)'!$C$23</definedName>
    <definedName name="wA1TotalBalDue" localSheetId="19">'[3]NON 115 (3)'!#REF!</definedName>
    <definedName name="wA1TotalBalDue" localSheetId="7">'Trading (6)'!$C$23</definedName>
    <definedName name="wA1TotalBalDue">'NON 115 (3)'!#REF!</definedName>
    <definedName name="wA1TotalCash" localSheetId="6">'AFS (5)'!$C$13</definedName>
    <definedName name="wA1TotalCash" localSheetId="5">'HTM (4)'!$C$13</definedName>
    <definedName name="wA1TotalCash" localSheetId="19">'[3]NON 115 (3)'!#REF!</definedName>
    <definedName name="wA1TotalCash" localSheetId="7">'Trading (6)'!$C$13</definedName>
    <definedName name="wA1TotalCash">'NON 115 (3)'!#REF!</definedName>
    <definedName name="wA1TotalCashBalDue" localSheetId="6">'AFS (5)'!$C$25</definedName>
    <definedName name="wA1TotalCashBalDue" localSheetId="5">'HTM (4)'!$C$25</definedName>
    <definedName name="wA1TotalCashBalDue" localSheetId="19">'[3]NON 115 (3)'!#REF!</definedName>
    <definedName name="wA1TotalCashBalDue" localSheetId="7">'Trading (6)'!$C$25</definedName>
    <definedName name="wA1TotalCashBalDue">'NON 115 (3)'!#REF!</definedName>
    <definedName name="wA2ATotalDelLoans30" localSheetId="19">#REF!</definedName>
    <definedName name="wA2ATotalDelLoans30">#REF!</definedName>
    <definedName name="wA2ATotalDelLoans61" localSheetId="19">#REF!</definedName>
    <definedName name="wA2ATotalDelLoans61">#REF!</definedName>
    <definedName name="wA2ATotalDelLoans91" localSheetId="19">#REF!</definedName>
    <definedName name="wA2ATotalDelLoans91">#REF!</definedName>
    <definedName name="wA2BNCOAllOther" localSheetId="19">#REF!</definedName>
    <definedName name="wA2BNCOAllOther">#REF!</definedName>
    <definedName name="wA2BNCOMemCUs" localSheetId="19">#REF!</definedName>
    <definedName name="wA2BNCOMemCUs">#REF!</definedName>
    <definedName name="wA2BNCONotMemCUs" localSheetId="19">#REF!</definedName>
    <definedName name="wA2BNCONotMemCUs">#REF!</definedName>
    <definedName name="wA2BTotalCOTM" localSheetId="19">#REF!</definedName>
    <definedName name="wA2BTotalCOTM">#REF!</definedName>
    <definedName name="wA2BTotalNCO" localSheetId="19">#REF!</definedName>
    <definedName name="wA2BTotalNCO">#REF!</definedName>
    <definedName name="wA2BTotalRTM" localSheetId="19">#REF!</definedName>
    <definedName name="wA2BTotalRTM">#REF!</definedName>
    <definedName name="wA2NetLoans" localSheetId="9">'Loans (8)'!$C$38</definedName>
    <definedName name="wA2NetLoans" localSheetId="19">#REF!</definedName>
    <definedName name="wA2NetLoans">#REF!</definedName>
    <definedName name="wA2SubAllOther" localSheetId="9">'Loans (8)'!$C$34</definedName>
    <definedName name="wA2SubAllOther" localSheetId="19">#REF!</definedName>
    <definedName name="wA2SubAllOther">#REF!</definedName>
    <definedName name="wA2SubGuarMemCUs" localSheetId="9">'Loans (8)'!$C$8</definedName>
    <definedName name="wA2SubGuarMemCUs" localSheetId="19">#REF!</definedName>
    <definedName name="wA2SubGuarMemCUs">#REF!</definedName>
    <definedName name="wA2SubNotMemCUs" localSheetId="9">'Loans (8)'!$C$22</definedName>
    <definedName name="wA2SubNotMemCUs" localSheetId="19">#REF!</definedName>
    <definedName name="wA2SubNotMemCUs">#REF!</definedName>
    <definedName name="wA2SubOtherMemCUs" localSheetId="9">'Loans (8)'!$C$16</definedName>
    <definedName name="wA2SubOtherMemCUs" localSheetId="19">#REF!</definedName>
    <definedName name="wA2SubOtherMemCUs">#REF!</definedName>
    <definedName name="wA2TotalLoans" localSheetId="14">'[1]A2 LOANS'!$C$43</definedName>
    <definedName name="wA2TotalLoans" localSheetId="13">'[1]A2 LOANS'!$C$43</definedName>
    <definedName name="wA2TotalLoans" localSheetId="9">'Loans (8)'!$C$36</definedName>
    <definedName name="wA2TotalLoans" localSheetId="19">#REF!</definedName>
    <definedName name="wA2TotalLoans" localSheetId="16">'[1]A2 LOANS'!$C$43</definedName>
    <definedName name="wA2TotalLoans">#REF!</definedName>
    <definedName name="wA3ATotalBookValue" localSheetId="19">#REF!</definedName>
    <definedName name="wA3ATotalBookValue">#REF!</definedName>
    <definedName name="wA3ATotalFairValue" localSheetId="19">#REF!</definedName>
    <definedName name="wA3ATotalFairValue">#REF!</definedName>
    <definedName name="wA3CTotInv100Cap">'[5]A3C ISSUER LIMITS'!$L$23</definedName>
    <definedName name="wA3CTotInv200Cap">'[5]A3C ISSUER LIMITS'!$N$23</definedName>
    <definedName name="wA3CTotInv25Cap">'[5]A3C ISSUER LIMITS'!$H$23</definedName>
    <definedName name="wA3CTotInv50Cap">'[5]A3C ISSUER LIMITS'!$J$23</definedName>
    <definedName name="wA3CTotInv5M">'[5]A3C ISSUER LIMITS'!$G$23</definedName>
    <definedName name="wA3CTotInvNot">'[5]A3C ISSUER LIMITS'!$F$23</definedName>
    <definedName name="wA3SubAssBackSec" localSheetId="6">#REF!</definedName>
    <definedName name="wA3SubAssBackSec" localSheetId="14">#REF!</definedName>
    <definedName name="wA3SubAssBackSec" localSheetId="1">#REF!</definedName>
    <definedName name="wA3SubAssBackSec" localSheetId="5">#REF!</definedName>
    <definedName name="wA3SubAssBackSec" localSheetId="9">#REF!</definedName>
    <definedName name="wA3SubAssBackSec" localSheetId="19">#REF!</definedName>
    <definedName name="wA3SubAssBackSec" localSheetId="16">#REF!</definedName>
    <definedName name="wA3SubAssBackSec" localSheetId="7">#REF!</definedName>
    <definedName name="wA3SubAssBackSec">#REF!</definedName>
    <definedName name="wA3SubCMBS" localSheetId="6">#REF!</definedName>
    <definedName name="wA3SubCMBS" localSheetId="14">#REF!</definedName>
    <definedName name="wA3SubCMBS" localSheetId="1">#REF!</definedName>
    <definedName name="wA3SubCMBS" localSheetId="5">#REF!</definedName>
    <definedName name="wA3SubCMBS" localSheetId="9">#REF!</definedName>
    <definedName name="wA3SubCMBS" localSheetId="19">#REF!</definedName>
    <definedName name="wA3SubCMBS" localSheetId="16">#REF!</definedName>
    <definedName name="wA3SubCMBS" localSheetId="7">#REF!</definedName>
    <definedName name="wA3SubCMBS">#REF!</definedName>
    <definedName name="wA3SubCommDebtObs" localSheetId="6">#REF!</definedName>
    <definedName name="wA3SubCommDebtObs" localSheetId="14">#REF!</definedName>
    <definedName name="wA3SubCommDebtObs" localSheetId="1">#REF!</definedName>
    <definedName name="wA3SubCommDebtObs" localSheetId="5">#REF!</definedName>
    <definedName name="wA3SubCommDebtObs" localSheetId="9">#REF!</definedName>
    <definedName name="wA3SubCommDebtObs" localSheetId="19">#REF!</definedName>
    <definedName name="wA3SubCommDebtObs" localSheetId="16">#REF!</definedName>
    <definedName name="wA3SubCommDebtObs" localSheetId="7">#REF!</definedName>
    <definedName name="wA3SubCommDebtObs">#REF!</definedName>
    <definedName name="wA3SubForeignBanks" localSheetId="19">#REF!</definedName>
    <definedName name="wA3SubForeignBanks">#REF!</definedName>
    <definedName name="wA3SubGovAgnCsRs" localSheetId="6">#REF!</definedName>
    <definedName name="wA3SubGovAgnCsRs" localSheetId="14">#REF!</definedName>
    <definedName name="wA3SubGovAgnCsRs" localSheetId="1">#REF!</definedName>
    <definedName name="wA3SubGovAgnCsRs" localSheetId="5">#REF!</definedName>
    <definedName name="wA3SubGovAgnCsRs" localSheetId="9">#REF!</definedName>
    <definedName name="wA3SubGovAgnCsRs" localSheetId="19">#REF!</definedName>
    <definedName name="wA3SubGovAgnCsRs" localSheetId="16">#REF!</definedName>
    <definedName name="wA3SubGovAgnCsRs" localSheetId="7">#REF!</definedName>
    <definedName name="wA3SubGovAgnCsRs">#REF!</definedName>
    <definedName name="wA3SubPrivIssMortRIs" localSheetId="6">#REF!</definedName>
    <definedName name="wA3SubPrivIssMortRIs" localSheetId="14">#REF!</definedName>
    <definedName name="wA3SubPrivIssMortRIs" localSheetId="1">#REF!</definedName>
    <definedName name="wA3SubPrivIssMortRIs" localSheetId="5">#REF!</definedName>
    <definedName name="wA3SubPrivIssMortRIs" localSheetId="9">#REF!</definedName>
    <definedName name="wA3SubPrivIssMortRIs" localSheetId="19">#REF!</definedName>
    <definedName name="wA3SubPrivIssMortRIs" localSheetId="16">#REF!</definedName>
    <definedName name="wA3SubPrivIssMortRIs" localSheetId="7">#REF!</definedName>
    <definedName name="wA3SubPrivIssMortRIs">#REF!</definedName>
    <definedName name="wA3SubRepAct" localSheetId="19">#REF!</definedName>
    <definedName name="wA3SubRepAct">#REF!</definedName>
    <definedName name="wA3SubUSBanks" localSheetId="19">#REF!</definedName>
    <definedName name="wA3SubUSBanks">#REF!</definedName>
    <definedName name="wA3SubUSCentral" localSheetId="19">#REF!</definedName>
    <definedName name="wA3SubUSCentral">#REF!</definedName>
    <definedName name="wA3TotalInvesments" localSheetId="6">#REF!</definedName>
    <definedName name="wA3TotalInvesments" localSheetId="14">'[1]A3 INVEST'!$E$111</definedName>
    <definedName name="wA3TotalInvesments" localSheetId="1">#REF!</definedName>
    <definedName name="wA3TotalInvesments" localSheetId="5">#REF!</definedName>
    <definedName name="wA3TotalInvesments" localSheetId="13">'[1]A3 INVEST'!$E$111</definedName>
    <definedName name="wA3TotalInvesments" localSheetId="9">#REF!</definedName>
    <definedName name="wA3TotalInvesments" localSheetId="19">#REF!</definedName>
    <definedName name="wA3TotalInvesments" localSheetId="16">'[1]A3 INVEST'!$E$111</definedName>
    <definedName name="wA3TotalInvesments" localSheetId="7">#REF!</definedName>
    <definedName name="wA3TotalInvesments">#REF!</definedName>
    <definedName name="wA4ADTotal" localSheetId="19">#REF!</definedName>
    <definedName name="wA4ADTotal">#REF!</definedName>
    <definedName name="wA4NBVDPE" localSheetId="19">#REF!</definedName>
    <definedName name="wA4NBVDPE">#REF!</definedName>
    <definedName name="wA4NBVFurnEquip" localSheetId="19">#REF!</definedName>
    <definedName name="wA4NBVFurnEquip">#REF!</definedName>
    <definedName name="wA4NBVLandBuild" localSheetId="19">#REF!</definedName>
    <definedName name="wA4NBVLandBuild">#REF!</definedName>
    <definedName name="wA4NBVLeaseAssets" localSheetId="19">#REF!</definedName>
    <definedName name="wA4NBVLeaseAssets">#REF!</definedName>
    <definedName name="wA4NBVLeaseImprove" localSheetId="19">#REF!</definedName>
    <definedName name="wA4NBVLeaseImprove">#REF!</definedName>
    <definedName name="wA4NBVOtherAss" localSheetId="19">#REF!</definedName>
    <definedName name="wA4NBVOtherAss">#REF!</definedName>
    <definedName name="wA4NBVTotal" localSheetId="19">#REF!</definedName>
    <definedName name="wA4NBVTotal">#REF!</definedName>
    <definedName name="wA4PATotal" localSheetId="19">#REF!</definedName>
    <definedName name="wA4PATotal">#REF!</definedName>
    <definedName name="wA5TotalAccInc" localSheetId="19">#REF!</definedName>
    <definedName name="wA5TotalAccInc">#REF!</definedName>
    <definedName name="wA5TotalAccIncOtherAss" localSheetId="19">#REF!</definedName>
    <definedName name="wA5TotalAccIncOtherAss">#REF!</definedName>
    <definedName name="wC2DolAdjCorCap">'[2]C2 CAP-RW'!$B$44</definedName>
    <definedName name="wC2DolCorCap">'[2]C2 CAP-RW'!$B$43</definedName>
    <definedName name="wC2DolSuppCap">'[2]C2 CAP-RW'!$B$45</definedName>
    <definedName name="wC2DolTotCap">'[2]C2 CAP-RW'!$B$46</definedName>
    <definedName name="wC2NAmtTOBSItem0pct">'[5]C2 CAP-RW'!$F$32</definedName>
    <definedName name="wC2NAmtTOBSItem100pct">'[5]C2 CAP-RW'!$I$32</definedName>
    <definedName name="wC2NAmtTOBSItem200pct">'[5]C2 CAP-RW'!$J$32</definedName>
    <definedName name="wC2NAmtTOBSItem20pct">'[5]C2 CAP-RW'!$G$32</definedName>
    <definedName name="wC2NAmtTOBSItem50pct">'[5]C2 CAP-RW'!$H$32</definedName>
    <definedName name="wC2NAmtTOBSItemCEA">'[5]C2 CAP-RW'!$E$32</definedName>
    <definedName name="wC2RatCorCap">'[4]Risk Based Capital'!$B$49</definedName>
    <definedName name="wC2RatIntLev">'[4]Risk Based Capital'!$B$51</definedName>
    <definedName name="wC2RatTeir1RBCR">'[4]Risk Based Capital'!$B$53</definedName>
    <definedName name="wC2RatTotCap">'[4]Risk Based Capital'!$B$50</definedName>
    <definedName name="wC2RatTotRBCR">'[4]Risk Based Capital'!$B$54</definedName>
    <definedName name="wC2TotBSItems">'[5]C2 CAP-RW'!$E$16</definedName>
    <definedName name="wC2TotBSItems0pct">'[5]C2 CAP-RW'!$F$16</definedName>
    <definedName name="wC2TotBSItems100pct">'[5]C2 CAP-RW'!$I$16</definedName>
    <definedName name="wC2TotBSItems200pct">'[5]C2 CAP-RW'!$J$16</definedName>
    <definedName name="wC2TotBSItems20pct">'[5]C2 CAP-RW'!$G$16</definedName>
    <definedName name="wC2TotBSItems50pct">'[5]C2 CAP-RW'!$H$16</definedName>
    <definedName name="wCAP2NQualMbrShr" localSheetId="19">#REF!</definedName>
    <definedName name="wCAP2NQualMbrShr">#REF!</definedName>
    <definedName name="wCOF5Mon" localSheetId="19">#REF!</definedName>
    <definedName name="wCOF5Mon">#REF!</definedName>
    <definedName name="wIS1TotalInvInc" localSheetId="19">#REF!</definedName>
    <definedName name="wIS1TotalInvInc">#REF!</definedName>
    <definedName name="wIS2NetRepurEarn" localSheetId="19">#REF!</definedName>
    <definedName name="wIS2NetRepurEarn">#REF!</definedName>
    <definedName name="wIS3TotalCostOfFunds" localSheetId="19">#REF!</definedName>
    <definedName name="wIS3TotalCostOfFunds">#REF!</definedName>
    <definedName name="wIS5SubComm" localSheetId="19">#REF!</definedName>
    <definedName name="wIS5SubComm">#REF!</definedName>
    <definedName name="wIS5SubFees" localSheetId="19">#REF!</definedName>
    <definedName name="wIS5SubFees">#REF!</definedName>
    <definedName name="wIS5SubFurnEquip" localSheetId="19">#REF!</definedName>
    <definedName name="wIS5SubFurnEquip">#REF!</definedName>
    <definedName name="wIS5SubOccu" localSheetId="19">#REF!</definedName>
    <definedName name="wIS5SubOccu">#REF!</definedName>
    <definedName name="wIS5SubPerson" localSheetId="19">#REF!</definedName>
    <definedName name="wIS5SubPerson">#REF!</definedName>
    <definedName name="wIS5TotalOpExp" localSheetId="19">#REF!</definedName>
    <definedName name="wIS5TotalOpExp">#REF!</definedName>
    <definedName name="wISNetContEquity">'Income Statement (2)'!$D$56</definedName>
    <definedName name="wISNetInc">'Income Statement (2)'!$D$43</definedName>
    <definedName name="wISNetIntInc">'Income Statement (2)'!$D$13</definedName>
    <definedName name="wISNIAftExItmAndOth">'Income Statement (2)'!$D$51</definedName>
    <definedName name="wISTotIntInc">'Income Statement (2)'!$D$10</definedName>
    <definedName name="wISTotNonIntInc">'Income Statement (2)'!$D$29</definedName>
    <definedName name="wL1FiftyPercent" localSheetId="19">#REF!</definedName>
    <definedName name="wL1FiftyPercent">#REF!</definedName>
    <definedName name="wL1TenTimesCap" localSheetId="19">#REF!</definedName>
    <definedName name="wL1TenTimesCap">#REF!</definedName>
    <definedName name="wL1TotalBorrNCUARegs" localSheetId="6">#REF!</definedName>
    <definedName name="wL1TotalBorrNCUARegs" localSheetId="14">#REF!</definedName>
    <definedName name="wL1TotalBorrNCUARegs" localSheetId="1">#REF!</definedName>
    <definedName name="wL1TotalBorrNCUARegs" localSheetId="5">#REF!</definedName>
    <definedName name="wL1TotalBorrNCUARegs" localSheetId="9">#REF!</definedName>
    <definedName name="wL1TotalBorrNCUARegs" localSheetId="19">#REF!</definedName>
    <definedName name="wL1TotalBorrNCUARegs" localSheetId="16">#REF!</definedName>
    <definedName name="wL1TotalBorrNCUARegs" localSheetId="7">#REF!</definedName>
    <definedName name="wL1TotalBorrNCUARegs">#REF!</definedName>
    <definedName name="wL1TotalBorrow" localSheetId="14">'[1]L1 LIAB'!$E$29</definedName>
    <definedName name="wL1TotalBorrow" localSheetId="13">'[1]L1 LIAB'!$E$29</definedName>
    <definedName name="wL1TotalBorrow" localSheetId="19">#REF!</definedName>
    <definedName name="wL1TotalBorrow" localSheetId="16">'[1]L1 LIAB'!$E$29</definedName>
    <definedName name="wL1TotalBorrow">#REF!</definedName>
    <definedName name="wL1TotalLiab" localSheetId="19">#REF!</definedName>
    <definedName name="wL1TotalLiab">#REF!</definedName>
    <definedName name="wL2SubAllOtherDep" localSheetId="19">#REF!</definedName>
    <definedName name="wL2SubAllOtherDep">#REF!</definedName>
    <definedName name="wL2SubDepMemCUs" localSheetId="19">#REF!</definedName>
    <definedName name="wL2SubDepMemCUs">#REF!</definedName>
    <definedName name="wL2SubDepOtherCorps" localSheetId="19">#REF!</definedName>
    <definedName name="wL2SubDepOtherCorps">#REF!</definedName>
    <definedName name="wL2TotalShares" localSheetId="14">'[1]L2 SHARES'!$D$45</definedName>
    <definedName name="wL2TotalShares" localSheetId="13">'[1]L2 SHARES'!$D$45</definedName>
    <definedName name="wL2TotalShares" localSheetId="19">#REF!</definedName>
    <definedName name="wL2TotalShares" localSheetId="16">'[1]L2 SHARES'!$D$45</definedName>
    <definedName name="wL2TotalShares">#REF!</definedName>
    <definedName name="wLCIFtotAmt">'Liquidity Report (9)'!$G$27</definedName>
    <definedName name="wLCIFtotOAmt">'Liquidity Report (9)'!$K$27</definedName>
    <definedName name="wLCOFtotAmt">'Liquidity Report (9)'!$E$35</definedName>
    <definedName name="wLCOFtotOAmt">'Liquidity Report (9)'!$I$35</definedName>
    <definedName name="wM1TotalMV" localSheetId="14">'[1]M1-2 MISC'!$E$13</definedName>
    <definedName name="wM1TotalMV" localSheetId="13">'[1]M1-2 MISC'!$E$13</definedName>
    <definedName name="wM1TotalMV" localSheetId="19">#REF!</definedName>
    <definedName name="wM1TotalMV" localSheetId="16">'[1]M1-2 MISC'!$E$13</definedName>
    <definedName name="wM1TotalMV">#REF!</definedName>
    <definedName name="wM1TotalNCE" localSheetId="19">#REF!</definedName>
    <definedName name="wM1TotalNCE">#REF!</definedName>
    <definedName name="wM1TotalNP" localSheetId="19">#REF!</definedName>
    <definedName name="wM1TotalNP">#REF!</definedName>
    <definedName name="wReMattotBorr" localSheetId="14">'[1]LR LIQ REP'!$F$16</definedName>
    <definedName name="wReMattotBorr" localSheetId="13">'[1]LR LIQ REP'!$F$16</definedName>
    <definedName name="wReMattotBorr" localSheetId="19">'[2]LR LIQ REP'!$F$16</definedName>
    <definedName name="wReMattotBorr" localSheetId="16">'[1]LR LIQ REP'!$F$16</definedName>
    <definedName name="wReMattotBorr">'Liquidity Report (9)'!$K$14</definedName>
    <definedName name="wReMattotInv" localSheetId="14">'[1]LR LIQ REP'!$C$16</definedName>
    <definedName name="wReMattotInv" localSheetId="13">'[1]LR LIQ REP'!$C$16</definedName>
    <definedName name="wReMattotInv" localSheetId="19">'[2]LR LIQ REP'!$C$16</definedName>
    <definedName name="wReMattotInv" localSheetId="16">'[1]LR LIQ REP'!$C$16</definedName>
    <definedName name="wReMattotInv">'Liquidity Report (9)'!$E$14</definedName>
    <definedName name="wReMattotLn" localSheetId="14">'[1]LR LIQ REP'!$D$16</definedName>
    <definedName name="wReMattotLn" localSheetId="13">'[1]LR LIQ REP'!$D$16</definedName>
    <definedName name="wReMattotLn" localSheetId="19">'[2]LR LIQ REP'!$D$16</definedName>
    <definedName name="wReMattotLn" localSheetId="16">'[1]LR LIQ REP'!$D$16</definedName>
    <definedName name="wReMattotLn">'Liquidity Report (9)'!$G$14</definedName>
    <definedName name="wReMattotShr" localSheetId="14">'[1]LR LIQ REP'!$E$16</definedName>
    <definedName name="wReMattotShr" localSheetId="13">'[1]LR LIQ REP'!$E$16</definedName>
    <definedName name="wReMattotShr" localSheetId="19">'[2]LR LIQ REP'!$E$16</definedName>
    <definedName name="wReMattotShr" localSheetId="16">'[1]LR LIQ REP'!$E$16</definedName>
    <definedName name="wReMattotShr">'Liquidity Report (9)'!$I$14</definedName>
    <definedName name="wSFCTotalAssets" localSheetId="19">'[2]SFC STMT FIN COND'!$E$16</definedName>
    <definedName name="wSFCTotalAssets">'SFC (1)'!$E$16</definedName>
    <definedName name="wSFCTotalLiab">'SFC (1)'!$E$26</definedName>
    <definedName name="wSFCTotalLiabShrsCap">'SFC (1)'!$E$47</definedName>
    <definedName name="wSFCTotalPrimCap" localSheetId="14">'[1]SFC STMT FIN COND'!$E$46</definedName>
    <definedName name="wSFCTotalPrimCap" localSheetId="13">'[1]SFC STMT FIN COND'!$E$46</definedName>
    <definedName name="wSFCTotalPrimCap" localSheetId="16">'[1]SFC STMT FIN COND'!$E$46</definedName>
    <definedName name="wSFCTotalPrimCap">'SFC (1)'!$E$45</definedName>
    <definedName name="Z_3213D0AA_C9C8_4AA9_BC36_52AFCF7ADA31_.wvu.Cols" localSheetId="3" hidden="1">'Income Statement (2)'!$F:$G</definedName>
    <definedName name="Z_3213D0AA_C9C8_4AA9_BC36_52AFCF7ADA31_.wvu.Cols" localSheetId="2" hidden="1">'SFC (1)'!$K:$K,'SFC (1)'!$N:$P,'SFC (1)'!$R:$S</definedName>
    <definedName name="Z_3213D0AA_C9C8_4AA9_BC36_52AFCF7ADA31_.wvu.PrintArea" localSheetId="14" hidden="1">'Counterparty Concentration(12)'!$A$1:$N$23</definedName>
    <definedName name="Z_3213D0AA_C9C8_4AA9_BC36_52AFCF7ADA31_.wvu.PrintArea" localSheetId="12" hidden="1">'Individual Investment Info (10)'!$A$1:$P$15</definedName>
    <definedName name="Z_3213D0AA_C9C8_4AA9_BC36_52AFCF7ADA31_.wvu.PrintArea" localSheetId="13" hidden="1">'Investment Concentration(11)'!$A$1:$M$37</definedName>
    <definedName name="Z_3213D0AA_C9C8_4AA9_BC36_52AFCF7ADA31_.wvu.PrintArea" localSheetId="2" hidden="1">'SFC (1)'!$A$1:$K$126</definedName>
    <definedName name="Z_C700B33F_FE7F_47BE_B591_1B56FA92E4DE_.wvu.Cols" localSheetId="3" hidden="1">'Income Statement (2)'!$F:$G</definedName>
    <definedName name="Z_C700B33F_FE7F_47BE_B591_1B56FA92E4DE_.wvu.Cols" localSheetId="2" hidden="1">'SFC (1)'!$K:$K,'SFC (1)'!$N:$P,'SFC (1)'!$R:$S</definedName>
    <definedName name="Z_C700B33F_FE7F_47BE_B591_1B56FA92E4DE_.wvu.PrintArea" localSheetId="14" hidden="1">'Counterparty Concentration(12)'!$A$1:$N$23</definedName>
    <definedName name="Z_C700B33F_FE7F_47BE_B591_1B56FA92E4DE_.wvu.PrintArea" localSheetId="12" hidden="1">'Individual Investment Info (10)'!$A$1:$P$15</definedName>
    <definedName name="Z_C700B33F_FE7F_47BE_B591_1B56FA92E4DE_.wvu.PrintArea" localSheetId="13" hidden="1">'Investment Concentration(11)'!$A$1:$M$37</definedName>
    <definedName name="Z_C700B33F_FE7F_47BE_B591_1B56FA92E4DE_.wvu.PrintArea" localSheetId="2" hidden="1">'SFC (1)'!$A$1:$K$126</definedName>
  </definedNames>
  <calcPr calcId="145621"/>
  <customWorkbookViews>
    <customWorkbookView name="RRDEAN - Personal View" guid="{C700B33F-FE7F-47BE-B591-1B56FA92E4DE}" mergeInterval="0" personalView="1" maximized="1" windowWidth="1600" windowHeight="585" tabRatio="925" activeSheetId="15"/>
    <customWorkbookView name="Applonie, Yvonne M - Personal View" guid="{3213D0AA-C9C8-4AA9-BC36-52AFCF7ADA31}" mergeInterval="0" personalView="1" maximized="1" windowWidth="1676" windowHeight="791" tabRatio="925" activeSheetId="4"/>
  </customWorkbookViews>
</workbook>
</file>

<file path=xl/calcChain.xml><?xml version="1.0" encoding="utf-8"?>
<calcChain xmlns="http://schemas.openxmlformats.org/spreadsheetml/2006/main">
  <c r="D45" i="4" l="1"/>
  <c r="E27" i="15"/>
  <c r="E60" i="15"/>
  <c r="E61" i="15"/>
  <c r="E63" i="15"/>
  <c r="E64" i="15"/>
  <c r="C9" i="10"/>
  <c r="G13" i="10"/>
  <c r="G18" i="10" s="1"/>
  <c r="G14" i="10"/>
  <c r="G15" i="10"/>
  <c r="G16" i="10"/>
  <c r="G17" i="10"/>
  <c r="C18" i="10"/>
  <c r="E18" i="10"/>
  <c r="I22" i="10"/>
  <c r="I23" i="10"/>
  <c r="C31" i="10"/>
  <c r="C37" i="10"/>
  <c r="C53" i="10"/>
  <c r="E53" i="10"/>
  <c r="G53" i="10"/>
  <c r="G58" i="10"/>
  <c r="G59" i="10"/>
  <c r="G60" i="10"/>
  <c r="C61" i="10"/>
  <c r="E61" i="10"/>
  <c r="D20" i="9"/>
  <c r="F20" i="9"/>
  <c r="J20" i="9"/>
  <c r="D17" i="8"/>
  <c r="F17" i="8"/>
  <c r="D24" i="8"/>
  <c r="F24" i="8"/>
  <c r="D39" i="8"/>
  <c r="F39" i="8"/>
  <c r="D54" i="8"/>
  <c r="F54" i="8"/>
  <c r="F58" i="8" s="1"/>
  <c r="D58" i="8"/>
  <c r="D17" i="7"/>
  <c r="F17" i="7"/>
  <c r="D24" i="7"/>
  <c r="F24" i="7"/>
  <c r="D39" i="7"/>
  <c r="F39" i="7"/>
  <c r="D54" i="7"/>
  <c r="D58" i="7" s="1"/>
  <c r="F54" i="7"/>
  <c r="F58" i="7"/>
  <c r="D17" i="6"/>
  <c r="F17" i="6"/>
  <c r="D24" i="6"/>
  <c r="F24" i="6"/>
  <c r="D39" i="6"/>
  <c r="F39" i="6"/>
  <c r="D54" i="6"/>
  <c r="F54" i="6"/>
  <c r="F58" i="6" s="1"/>
  <c r="D58" i="6"/>
  <c r="D15" i="5"/>
  <c r="F8" i="5" s="1"/>
  <c r="D23" i="5"/>
  <c r="D7" i="4"/>
  <c r="D26" i="4"/>
  <c r="D34" i="4"/>
  <c r="D30" i="4" s="1"/>
  <c r="D52" i="4"/>
  <c r="D62" i="4"/>
  <c r="H8" i="3"/>
  <c r="H18" i="3"/>
  <c r="G33" i="3"/>
  <c r="G34" i="3"/>
  <c r="G35" i="3"/>
  <c r="G36" i="3"/>
  <c r="G37" i="3"/>
  <c r="G38" i="3"/>
  <c r="H40" i="3"/>
  <c r="H44" i="3"/>
  <c r="H58" i="3"/>
  <c r="H70" i="3"/>
  <c r="H71" i="3"/>
  <c r="H72" i="3"/>
  <c r="H73" i="3"/>
  <c r="H75" i="3"/>
  <c r="E88" i="3"/>
  <c r="E94" i="3"/>
  <c r="E100" i="3"/>
  <c r="G110" i="3"/>
  <c r="G111" i="3"/>
  <c r="G61" i="10" l="1"/>
  <c r="H31" i="3"/>
  <c r="H52" i="3" s="1"/>
  <c r="H76" i="3"/>
  <c r="H80" i="3"/>
  <c r="D27" i="4"/>
  <c r="D36" i="4" s="1"/>
  <c r="D89" i="4" s="1"/>
  <c r="H123" i="3" l="1"/>
</calcChain>
</file>

<file path=xl/comments1.xml><?xml version="1.0" encoding="utf-8"?>
<comments xmlns="http://schemas.openxmlformats.org/spreadsheetml/2006/main">
  <authors>
    <author>RRDEAN</author>
  </authors>
  <commentList>
    <comment ref="D20" authorId="0">
      <text>
        <r>
          <rPr>
            <b/>
            <sz val="9"/>
            <color indexed="81"/>
            <rFont val="Tahoma"/>
            <family val="2"/>
          </rPr>
          <t>RRDEAN:</t>
        </r>
        <r>
          <rPr>
            <sz val="9"/>
            <color indexed="81"/>
            <rFont val="Tahoma"/>
            <family val="2"/>
          </rPr>
          <t xml:space="preserve">
Link to HTM spreadsheet
</t>
        </r>
      </text>
    </comment>
    <comment ref="D21" authorId="0">
      <text>
        <r>
          <rPr>
            <b/>
            <sz val="9"/>
            <color indexed="81"/>
            <rFont val="Tahoma"/>
            <family val="2"/>
          </rPr>
          <t>RRDEAN:</t>
        </r>
        <r>
          <rPr>
            <sz val="9"/>
            <color indexed="81"/>
            <rFont val="Tahoma"/>
            <family val="2"/>
          </rPr>
          <t xml:space="preserve">
Link to AFS spreadsheet
</t>
        </r>
      </text>
    </comment>
    <comment ref="D22" authorId="0">
      <text>
        <r>
          <rPr>
            <b/>
            <sz val="9"/>
            <color indexed="81"/>
            <rFont val="Tahoma"/>
            <family val="2"/>
          </rPr>
          <t>RRDEAN:</t>
        </r>
        <r>
          <rPr>
            <sz val="9"/>
            <color indexed="81"/>
            <rFont val="Tahoma"/>
            <family val="2"/>
          </rPr>
          <t xml:space="preserve">
Link to Trading spreadsheet
</t>
        </r>
      </text>
    </comment>
    <comment ref="D23" authorId="0">
      <text>
        <r>
          <rPr>
            <b/>
            <sz val="9"/>
            <color indexed="81"/>
            <rFont val="Tahoma"/>
            <family val="2"/>
          </rPr>
          <t>RRDEAN:</t>
        </r>
        <r>
          <rPr>
            <sz val="9"/>
            <color indexed="81"/>
            <rFont val="Tahoma"/>
            <family val="2"/>
          </rPr>
          <t xml:space="preserve">
Link to non FASB 115 spreadsheet
</t>
        </r>
      </text>
    </comment>
    <comment ref="D24" authorId="0">
      <text>
        <r>
          <rPr>
            <b/>
            <sz val="9"/>
            <color indexed="81"/>
            <rFont val="Tahoma"/>
            <family val="2"/>
          </rPr>
          <t>RRDEAN:</t>
        </r>
        <r>
          <rPr>
            <sz val="9"/>
            <color indexed="81"/>
            <rFont val="Tahoma"/>
            <family val="2"/>
          </rPr>
          <t xml:space="preserve">
Link to Derivative spreadsheet
</t>
        </r>
      </text>
    </comment>
    <comment ref="D25" authorId="0">
      <text>
        <r>
          <rPr>
            <b/>
            <sz val="9"/>
            <color indexed="81"/>
            <rFont val="Tahoma"/>
            <family val="2"/>
          </rPr>
          <t>RRDEAN:</t>
        </r>
        <r>
          <rPr>
            <sz val="9"/>
            <color indexed="81"/>
            <rFont val="Tahoma"/>
            <family val="2"/>
          </rPr>
          <t xml:space="preserve">
Link to CUSO spreadsheet
</t>
        </r>
      </text>
    </comment>
  </commentList>
</comments>
</file>

<file path=xl/sharedStrings.xml><?xml version="1.0" encoding="utf-8"?>
<sst xmlns="http://schemas.openxmlformats.org/spreadsheetml/2006/main" count="2642" uniqueCount="1995">
  <si>
    <t>Amount</t>
  </si>
  <si>
    <t>a.</t>
  </si>
  <si>
    <t>b.</t>
  </si>
  <si>
    <t>c.</t>
  </si>
  <si>
    <t>d.</t>
  </si>
  <si>
    <t>e.</t>
  </si>
  <si>
    <t>f.</t>
  </si>
  <si>
    <t>g.</t>
  </si>
  <si>
    <t>h.</t>
  </si>
  <si>
    <t>i.</t>
  </si>
  <si>
    <t>j.</t>
  </si>
  <si>
    <t>Accrued Income and Other Assets</t>
  </si>
  <si>
    <t xml:space="preserve"> </t>
  </si>
  <si>
    <t>TOTAL ASSETS</t>
  </si>
  <si>
    <t>Borrowings</t>
  </si>
  <si>
    <t>Uncollected Deposits</t>
  </si>
  <si>
    <t>Dividends Payable on Shares and Certificates</t>
  </si>
  <si>
    <t>Interest Payable on Borrowings</t>
  </si>
  <si>
    <t>Other Liabilities</t>
  </si>
  <si>
    <t>TOTAL LIABILITIES</t>
  </si>
  <si>
    <t>Corporate Reserves</t>
  </si>
  <si>
    <t>Other Reserves</t>
  </si>
  <si>
    <t>Equity Acquired in Merger</t>
  </si>
  <si>
    <t>Accumulated Unrealized G/L on AFS Securities</t>
  </si>
  <si>
    <t>Accumulated FASB 133 Adjustments</t>
  </si>
  <si>
    <t>Other Comprehensive Income Items</t>
  </si>
  <si>
    <t>Undivided Earnings</t>
  </si>
  <si>
    <t>Accumulated Net Income/Loss</t>
  </si>
  <si>
    <t>TOTAL LIABILITIES, SHARES, AND EQUITY</t>
  </si>
  <si>
    <t>Investment Income</t>
  </si>
  <si>
    <t>Trading Gains/Losses(Realized and Unrealized)</t>
  </si>
  <si>
    <t>TOTAL INTEREST INCOME</t>
  </si>
  <si>
    <t>Cost of Funds</t>
  </si>
  <si>
    <t>NET INTEREST INCOME</t>
  </si>
  <si>
    <t>Fee Income</t>
  </si>
  <si>
    <t>Miscellaneous Operating Income</t>
  </si>
  <si>
    <t>Gain from Bargain Purchase (Merger)</t>
  </si>
  <si>
    <t>Operating Expenses</t>
  </si>
  <si>
    <t>NCUSIF Premium Expense</t>
  </si>
  <si>
    <t>Temporary Corporate CU Assessment</t>
  </si>
  <si>
    <t>Other Member Insurance</t>
  </si>
  <si>
    <t>NET INCOME</t>
  </si>
  <si>
    <t>Extraordinary Items</t>
  </si>
  <si>
    <t>Cumulative Effect of Changes in Acctg. Principle</t>
  </si>
  <si>
    <t>NET CONTRIBUTION TO EQUITY</t>
  </si>
  <si>
    <t xml:space="preserve">SCHEDULE LR: LIQUIDITY REPORT </t>
  </si>
  <si>
    <t>Maturity</t>
  </si>
  <si>
    <t>Investments</t>
  </si>
  <si>
    <t>Loans</t>
  </si>
  <si>
    <t>Shares</t>
  </si>
  <si>
    <t>1- day</t>
  </si>
  <si>
    <t>2-30 days</t>
  </si>
  <si>
    <t>31-90 days</t>
  </si>
  <si>
    <t>91-180 days</t>
  </si>
  <si>
    <t>181 days &lt; 1 yr.</t>
  </si>
  <si>
    <t>1-3 years</t>
  </si>
  <si>
    <t>&gt; 3 years</t>
  </si>
  <si>
    <t>Totals</t>
  </si>
  <si>
    <t>a. Inflows:</t>
  </si>
  <si>
    <t>Commercial Paper</t>
  </si>
  <si>
    <t>TOTALS</t>
  </si>
  <si>
    <t>b. Outflows:</t>
  </si>
  <si>
    <t>4.    Effective WAL of Investments</t>
  </si>
  <si>
    <t>5.    Effective WAL of Liabilities</t>
  </si>
  <si>
    <t>6.    Effective WAL of Loans</t>
  </si>
  <si>
    <t>Guaranteed Loans to Member Credit Unions</t>
  </si>
  <si>
    <t>Other</t>
  </si>
  <si>
    <t>SUBTOTAL</t>
  </si>
  <si>
    <t>All Other Loans to Member Credit Unions</t>
  </si>
  <si>
    <t>Share Secured</t>
  </si>
  <si>
    <t>Loans Secured by Other Collateral</t>
  </si>
  <si>
    <t>Unsecured</t>
  </si>
  <si>
    <t>Loans to Credit Unions that are not Members</t>
  </si>
  <si>
    <t>All Other Loans</t>
  </si>
  <si>
    <t xml:space="preserve">Loans to Corporate CUSOs </t>
  </si>
  <si>
    <t>TOTAL LOANS</t>
  </si>
  <si>
    <t>Allowance for Loan and Lease Losses</t>
  </si>
  <si>
    <t>NET LOANS</t>
  </si>
  <si>
    <t xml:space="preserve">Outstanding Loans to Credit Unions of Corporate Officials </t>
  </si>
  <si>
    <t>Approved Lines of Credit to Credit Unions of Corporate Officials</t>
  </si>
  <si>
    <t>Outstanding Loans to Leagues and Affiliated Parties</t>
  </si>
  <si>
    <t>Approved Lines of Credit to Leagues and Affiliated Parties</t>
  </si>
  <si>
    <t>TOTAL DELINQUENT LOANS</t>
  </si>
  <si>
    <t>Charge-Offs</t>
  </si>
  <si>
    <t>Recoveries</t>
  </si>
  <si>
    <t>Net</t>
  </si>
  <si>
    <t>This Month</t>
  </si>
  <si>
    <t>Loans to Member Credit Unions</t>
  </si>
  <si>
    <t>U.S. Government and Government Guaranteed Obligations</t>
  </si>
  <si>
    <t>Obligations of U.S. Government Sponsored Enterprises</t>
  </si>
  <si>
    <t>Fed Funds Sold</t>
  </si>
  <si>
    <t>Certificates of Deposit</t>
  </si>
  <si>
    <t>Deposit Notes</t>
  </si>
  <si>
    <t>Compensating Balances</t>
  </si>
  <si>
    <t>Foreign Banks</t>
  </si>
  <si>
    <t>Fixed Rate CMOs/REMICs</t>
  </si>
  <si>
    <t>Variable Rate CMOs/REMICs</t>
  </si>
  <si>
    <t>Mortgage Backed Pass Throughs</t>
  </si>
  <si>
    <t>Asset Backed Securities</t>
  </si>
  <si>
    <t>Fixed Rate Credit Cards</t>
  </si>
  <si>
    <t>Variable Rate Credit Cards</t>
  </si>
  <si>
    <t>Fixed Rate Autos</t>
  </si>
  <si>
    <t>Variable Rate Autos</t>
  </si>
  <si>
    <t>Fixed Rate Home Equity</t>
  </si>
  <si>
    <t>Variable Rate Home Equity</t>
  </si>
  <si>
    <t>Fixed Rate Other</t>
  </si>
  <si>
    <t>Variable Rate Other</t>
  </si>
  <si>
    <t>Fixed Rate CMBS</t>
  </si>
  <si>
    <t>Variable Rate CMBS</t>
  </si>
  <si>
    <t>Mutual Funds</t>
  </si>
  <si>
    <t>Notes</t>
  </si>
  <si>
    <t>Bonds</t>
  </si>
  <si>
    <t>Municipal Securities</t>
  </si>
  <si>
    <t>Other Investments</t>
  </si>
  <si>
    <t>Book Value</t>
  </si>
  <si>
    <t>Fair Value</t>
  </si>
  <si>
    <t>Corporate Concentration</t>
  </si>
  <si>
    <t>Regulatory Minimum</t>
  </si>
  <si>
    <t>Book Value (BV)</t>
  </si>
  <si>
    <t>Fair Value (FV)</t>
  </si>
  <si>
    <t>Diff BV to FV</t>
  </si>
  <si>
    <t>WAL</t>
  </si>
  <si>
    <t xml:space="preserve">Duration </t>
  </si>
  <si>
    <t>Capital</t>
  </si>
  <si>
    <t>Capital Based</t>
  </si>
  <si>
    <t>Asset Based</t>
  </si>
  <si>
    <t>% Capital</t>
  </si>
  <si>
    <t>% Assets</t>
  </si>
  <si>
    <t>Total Insured Shares ($250,000 Insurable Limit)</t>
  </si>
  <si>
    <t>Obligations of US. Government Sponsored Enterprises</t>
  </si>
  <si>
    <t>Securities Purchased under Agreement to Resell</t>
  </si>
  <si>
    <t>Government and Agency Related Issues</t>
  </si>
  <si>
    <t>Private Mortgage Related Issues</t>
  </si>
  <si>
    <t>Corporate Debt</t>
  </si>
  <si>
    <t>Dividends on Shares and Certificates</t>
  </si>
  <si>
    <t>Interest on Borrowings</t>
  </si>
  <si>
    <t>Salaries</t>
  </si>
  <si>
    <t>Employee Benefits</t>
  </si>
  <si>
    <t>Travel and Conference</t>
  </si>
  <si>
    <t>Education and Promotion</t>
  </si>
  <si>
    <t>Professional and Outside Services</t>
  </si>
  <si>
    <t>Investment Advisory Fees</t>
  </si>
  <si>
    <t>Maintenance of Furniture and Equipment</t>
  </si>
  <si>
    <t>Depreciation of Data Processing Equipment</t>
  </si>
  <si>
    <t>Depreciation of Furniture and Equipment</t>
  </si>
  <si>
    <t>Hazard Insurance</t>
  </si>
  <si>
    <t>Building Maintenance</t>
  </si>
  <si>
    <t>Real Estate Taxes</t>
  </si>
  <si>
    <t xml:space="preserve">Building Depreciation </t>
  </si>
  <si>
    <t>Leasehold Improvements Depreciation</t>
  </si>
  <si>
    <t>Retained Earnings Ratio (RE)</t>
  </si>
  <si>
    <t>Core Capital Ratio</t>
  </si>
  <si>
    <t>Capital Ratio</t>
  </si>
  <si>
    <t>Tier One Risk Based Capital Ratio</t>
  </si>
  <si>
    <t>Total Risk Based Capital Ratio</t>
  </si>
  <si>
    <t>Date of Most Recent NEV Simulation</t>
  </si>
  <si>
    <t>Base Case NEV ($)</t>
  </si>
  <si>
    <t>NEV Ratio</t>
  </si>
  <si>
    <t>Percentage NEV Change -  Plus (+) 300bp</t>
  </si>
  <si>
    <t>Percentage NEV Change -  Minus (-) 300bp</t>
  </si>
  <si>
    <t>Adjusted Retained Earnings acquired through Business Combinations</t>
  </si>
  <si>
    <t>SCHEDULE PSI : PAYMENT SYSTEMS INFORMATION</t>
  </si>
  <si>
    <t>ACH</t>
  </si>
  <si>
    <t>Number</t>
  </si>
  <si>
    <t>Originations</t>
  </si>
  <si>
    <t>Received</t>
  </si>
  <si>
    <t>Returns</t>
  </si>
  <si>
    <t>Settlements</t>
  </si>
  <si>
    <t>Domestic Third Party Wires</t>
  </si>
  <si>
    <t>International Third Party Wires</t>
  </si>
  <si>
    <t>Incoming Third Party Wires</t>
  </si>
  <si>
    <t>Deposit Services</t>
  </si>
  <si>
    <t>Share Draft Clearing</t>
  </si>
  <si>
    <t>Returns Processing</t>
  </si>
  <si>
    <t>Settlement Only</t>
  </si>
  <si>
    <t>Contract Type</t>
  </si>
  <si>
    <t>Total Notional / Premium</t>
  </si>
  <si>
    <t>Weighted Average Maturity</t>
  </si>
  <si>
    <t>Net Credit Exposure</t>
  </si>
  <si>
    <t>Futures</t>
  </si>
  <si>
    <t>Swaps</t>
  </si>
  <si>
    <t>FRAs</t>
  </si>
  <si>
    <t>Options</t>
  </si>
  <si>
    <t>TOTAL</t>
  </si>
  <si>
    <t>Daily Average Net Assets (DANA)</t>
  </si>
  <si>
    <t>Current reporting period DANA</t>
  </si>
  <si>
    <t>Twelve month moving DANA</t>
  </si>
  <si>
    <t>ASSETS</t>
  </si>
  <si>
    <t>LIABILITIES</t>
  </si>
  <si>
    <t>Acct Code</t>
  </si>
  <si>
    <t>5450A</t>
  </si>
  <si>
    <t>5500B</t>
  </si>
  <si>
    <t>5500C</t>
  </si>
  <si>
    <t>5500D</t>
  </si>
  <si>
    <t>5500E</t>
  </si>
  <si>
    <t>5500F</t>
  </si>
  <si>
    <t>5500G</t>
  </si>
  <si>
    <t>5500H</t>
  </si>
  <si>
    <t>5500I</t>
  </si>
  <si>
    <t>5500J</t>
  </si>
  <si>
    <t>5500K</t>
  </si>
  <si>
    <t>5500M</t>
  </si>
  <si>
    <t>5500N</t>
  </si>
  <si>
    <t>Credit Union Name__________________________________</t>
  </si>
  <si>
    <t>Charter Number________________</t>
  </si>
  <si>
    <t>As of ______________________________</t>
  </si>
  <si>
    <t>Charter Number______________</t>
  </si>
  <si>
    <t>1. REMAINING MATURITY SCHEDULE</t>
  </si>
  <si>
    <t>5343A</t>
  </si>
  <si>
    <t>5343B</t>
  </si>
  <si>
    <t>5343C</t>
  </si>
  <si>
    <t>5343D</t>
  </si>
  <si>
    <t>5343E</t>
  </si>
  <si>
    <t>5343F</t>
  </si>
  <si>
    <t>5343G</t>
  </si>
  <si>
    <t>5342A</t>
  </si>
  <si>
    <t>5342B</t>
  </si>
  <si>
    <t>5342C</t>
  </si>
  <si>
    <t>5342D</t>
  </si>
  <si>
    <t>5342E</t>
  </si>
  <si>
    <t>5342F</t>
  </si>
  <si>
    <t>5342G</t>
  </si>
  <si>
    <t>5341A</t>
  </si>
  <si>
    <t>5341B</t>
  </si>
  <si>
    <t>5341C</t>
  </si>
  <si>
    <t>5341D</t>
  </si>
  <si>
    <t>5341E</t>
  </si>
  <si>
    <t>5341F</t>
  </si>
  <si>
    <t>5341G</t>
  </si>
  <si>
    <t>5340A</t>
  </si>
  <si>
    <t>5340B</t>
  </si>
  <si>
    <t>5340C</t>
  </si>
  <si>
    <t>5340D</t>
  </si>
  <si>
    <t>5340E</t>
  </si>
  <si>
    <t>5340F</t>
  </si>
  <si>
    <t>5340G</t>
  </si>
  <si>
    <t>2. LIQUIDITY COMMITMENTS</t>
  </si>
  <si>
    <t>Contractual Amt</t>
  </si>
  <si>
    <t>Outstanding Amt</t>
  </si>
  <si>
    <t>Last Test Date</t>
  </si>
  <si>
    <t>5344A</t>
  </si>
  <si>
    <t>5345A</t>
  </si>
  <si>
    <t>5346A</t>
  </si>
  <si>
    <t>5347A</t>
  </si>
  <si>
    <t>5348A</t>
  </si>
  <si>
    <t>5349A</t>
  </si>
  <si>
    <t>5350A</t>
  </si>
  <si>
    <t>5351A</t>
  </si>
  <si>
    <t>5352A</t>
  </si>
  <si>
    <t>5344B</t>
  </si>
  <si>
    <t>5345B</t>
  </si>
  <si>
    <t>5347B</t>
  </si>
  <si>
    <t>5346B</t>
  </si>
  <si>
    <t>5348B</t>
  </si>
  <si>
    <t>5349B</t>
  </si>
  <si>
    <t>5350B</t>
  </si>
  <si>
    <t>5351B</t>
  </si>
  <si>
    <t>5352B</t>
  </si>
  <si>
    <t>5344C</t>
  </si>
  <si>
    <t>5345C</t>
  </si>
  <si>
    <t>5346C</t>
  </si>
  <si>
    <t>5347C</t>
  </si>
  <si>
    <t>5348C</t>
  </si>
  <si>
    <t>5349C</t>
  </si>
  <si>
    <t>5350C</t>
  </si>
  <si>
    <t>5351C</t>
  </si>
  <si>
    <t>5353A</t>
  </si>
  <si>
    <t>5354A</t>
  </si>
  <si>
    <t>5355A</t>
  </si>
  <si>
    <t>5356A</t>
  </si>
  <si>
    <t>5357A</t>
  </si>
  <si>
    <t>5358A</t>
  </si>
  <si>
    <t>5359A</t>
  </si>
  <si>
    <t>5353B</t>
  </si>
  <si>
    <t>5354B</t>
  </si>
  <si>
    <t>5355B</t>
  </si>
  <si>
    <t>5356B</t>
  </si>
  <si>
    <t>5357B</t>
  </si>
  <si>
    <t>5358B</t>
  </si>
  <si>
    <t>5359B</t>
  </si>
  <si>
    <t>5353C</t>
  </si>
  <si>
    <t>5354C</t>
  </si>
  <si>
    <t>5355C</t>
  </si>
  <si>
    <t>5356C</t>
  </si>
  <si>
    <t>5357C</t>
  </si>
  <si>
    <t>5358C</t>
  </si>
  <si>
    <t>Weighted Avg Life</t>
  </si>
  <si>
    <t>As of _____________________</t>
  </si>
  <si>
    <t xml:space="preserve">   Advised / Revocable  LOC…………………………</t>
  </si>
  <si>
    <t xml:space="preserve">   Committed / Irrevocable LOC…………………….. </t>
  </si>
  <si>
    <t xml:space="preserve">   Commercial Paper…………………………………</t>
  </si>
  <si>
    <t xml:space="preserve">   MTN Program……………………………………….</t>
  </si>
  <si>
    <t xml:space="preserve">   Fed Funds Line……………………………………..</t>
  </si>
  <si>
    <t xml:space="preserve">   Repurchase Agreements Lines………………….</t>
  </si>
  <si>
    <t xml:space="preserve">   Federal Home Loan Bank Lines………………….</t>
  </si>
  <si>
    <t xml:space="preserve">   Other Inflows…………………………………………</t>
  </si>
  <si>
    <t xml:space="preserve">   Advised / Revocable LOC…………………………..</t>
  </si>
  <si>
    <t xml:space="preserve">   Committed / Irrevocable LOC………………………</t>
  </si>
  <si>
    <t xml:space="preserve">   Loan Participation Commitments…………………</t>
  </si>
  <si>
    <t xml:space="preserve">   Irrevocable Stand-by Letters of Credit…………….</t>
  </si>
  <si>
    <t xml:space="preserve">   Forward Commitment to Purchase an Asset or Perform  under a Lease Package…………………..</t>
  </si>
  <si>
    <t xml:space="preserve">   Other outflows……………………………………….</t>
  </si>
  <si>
    <t>3.    Effective WAL of Assets</t>
  </si>
  <si>
    <t>Charter Number_________</t>
  </si>
  <si>
    <t>5414A</t>
  </si>
  <si>
    <t>5414B</t>
  </si>
  <si>
    <t>5414C</t>
  </si>
  <si>
    <t>5414D</t>
  </si>
  <si>
    <t>5415A</t>
  </si>
  <si>
    <t>5415B</t>
  </si>
  <si>
    <t>5415C</t>
  </si>
  <si>
    <t>5415D</t>
  </si>
  <si>
    <t>5416A</t>
  </si>
  <si>
    <t>5416B</t>
  </si>
  <si>
    <t>5416C</t>
  </si>
  <si>
    <t>5416D</t>
  </si>
  <si>
    <t>5417A</t>
  </si>
  <si>
    <t>5417B</t>
  </si>
  <si>
    <t>5417C</t>
  </si>
  <si>
    <t>5418A</t>
  </si>
  <si>
    <t>5418B</t>
  </si>
  <si>
    <t>5418C</t>
  </si>
  <si>
    <t>5419A</t>
  </si>
  <si>
    <t>5419B</t>
  </si>
  <si>
    <t>5419C</t>
  </si>
  <si>
    <t>5424A</t>
  </si>
  <si>
    <t>5424B</t>
  </si>
  <si>
    <t>5424C</t>
  </si>
  <si>
    <t>5424D</t>
  </si>
  <si>
    <t>5424E</t>
  </si>
  <si>
    <t>5425A</t>
  </si>
  <si>
    <t>5425B</t>
  </si>
  <si>
    <t>5425C</t>
  </si>
  <si>
    <t>5425D</t>
  </si>
  <si>
    <t>5425E</t>
  </si>
  <si>
    <t>Book Value of the Aggregate of Investments with Unmatched Embedded Options</t>
  </si>
  <si>
    <t>5450B</t>
  </si>
  <si>
    <t>5460A</t>
  </si>
  <si>
    <t>5460B</t>
  </si>
  <si>
    <t>5460C</t>
  </si>
  <si>
    <t>5460D</t>
  </si>
  <si>
    <t>5460E</t>
  </si>
  <si>
    <t>5460F</t>
  </si>
  <si>
    <t>5460G</t>
  </si>
  <si>
    <t>5460H</t>
  </si>
  <si>
    <t>5460I</t>
  </si>
  <si>
    <t>5460J</t>
  </si>
  <si>
    <t>5460K</t>
  </si>
  <si>
    <t>5461A</t>
  </si>
  <si>
    <t>5461B</t>
  </si>
  <si>
    <t>5461C</t>
  </si>
  <si>
    <t>5461D</t>
  </si>
  <si>
    <t>5461E</t>
  </si>
  <si>
    <t>5461F</t>
  </si>
  <si>
    <t>5461G</t>
  </si>
  <si>
    <t>5461H</t>
  </si>
  <si>
    <t>5461I</t>
  </si>
  <si>
    <t>5461J</t>
  </si>
  <si>
    <t>5461K</t>
  </si>
  <si>
    <t>5462A</t>
  </si>
  <si>
    <t>5462B</t>
  </si>
  <si>
    <t>5462C</t>
  </si>
  <si>
    <t>5462D</t>
  </si>
  <si>
    <t>5462E</t>
  </si>
  <si>
    <t>5462F</t>
  </si>
  <si>
    <t>5462G</t>
  </si>
  <si>
    <t>5462H</t>
  </si>
  <si>
    <t>5462I</t>
  </si>
  <si>
    <t>5462J</t>
  </si>
  <si>
    <t>5462K</t>
  </si>
  <si>
    <t>5463A</t>
  </si>
  <si>
    <t>5463B</t>
  </si>
  <si>
    <t>5463C</t>
  </si>
  <si>
    <t>5463D</t>
  </si>
  <si>
    <t>5463E</t>
  </si>
  <si>
    <t>5463F</t>
  </si>
  <si>
    <t>5463G</t>
  </si>
  <si>
    <t>5463H</t>
  </si>
  <si>
    <t>5463I</t>
  </si>
  <si>
    <t>5463J</t>
  </si>
  <si>
    <t>5463K</t>
  </si>
  <si>
    <t>5464A</t>
  </si>
  <si>
    <t>5464B</t>
  </si>
  <si>
    <t>5464C</t>
  </si>
  <si>
    <t>5464D</t>
  </si>
  <si>
    <t>5464E</t>
  </si>
  <si>
    <t>5464F</t>
  </si>
  <si>
    <t>5464G</t>
  </si>
  <si>
    <t>5464H</t>
  </si>
  <si>
    <t>5464I</t>
  </si>
  <si>
    <t>5464J</t>
  </si>
  <si>
    <t>5464K</t>
  </si>
  <si>
    <t>CALCULATIONS</t>
  </si>
  <si>
    <t>5500Q</t>
  </si>
  <si>
    <t>5466A</t>
  </si>
  <si>
    <t>5466B</t>
  </si>
  <si>
    <t>5466C</t>
  </si>
  <si>
    <t>5466D</t>
  </si>
  <si>
    <t>5466E</t>
  </si>
  <si>
    <t>5466F</t>
  </si>
  <si>
    <t>5466G</t>
  </si>
  <si>
    <t>5466H</t>
  </si>
  <si>
    <t>5466I</t>
  </si>
  <si>
    <t>5466J</t>
  </si>
  <si>
    <t>5466K</t>
  </si>
  <si>
    <t>5467A</t>
  </si>
  <si>
    <t>5467B</t>
  </si>
  <si>
    <t>5467C</t>
  </si>
  <si>
    <t>5467D</t>
  </si>
  <si>
    <t>5467E</t>
  </si>
  <si>
    <t>5467F</t>
  </si>
  <si>
    <t>5467G</t>
  </si>
  <si>
    <t>5467H</t>
  </si>
  <si>
    <t>5467I</t>
  </si>
  <si>
    <t>5467J</t>
  </si>
  <si>
    <t>5467K</t>
  </si>
  <si>
    <t>5468A</t>
  </si>
  <si>
    <t>5468B</t>
  </si>
  <si>
    <t>5468C</t>
  </si>
  <si>
    <t>5468D</t>
  </si>
  <si>
    <t>5468E</t>
  </si>
  <si>
    <t>5468F</t>
  </si>
  <si>
    <t>5468G</t>
  </si>
  <si>
    <t>5468H</t>
  </si>
  <si>
    <t>5468I</t>
  </si>
  <si>
    <t>5468J</t>
  </si>
  <si>
    <t>5468K</t>
  </si>
  <si>
    <t>5469A</t>
  </si>
  <si>
    <t>5469B</t>
  </si>
  <si>
    <t>5469C</t>
  </si>
  <si>
    <t>5469D</t>
  </si>
  <si>
    <t>5469E</t>
  </si>
  <si>
    <t>5469F</t>
  </si>
  <si>
    <t>5469G</t>
  </si>
  <si>
    <t>5469H</t>
  </si>
  <si>
    <t>5469I</t>
  </si>
  <si>
    <t>5469J</t>
  </si>
  <si>
    <t>5469K</t>
  </si>
  <si>
    <t>2a.   Commercial MBS</t>
  </si>
  <si>
    <t>3a.   FFELP Student Loan Asset-Backed Securities (ABS)</t>
  </si>
  <si>
    <t>4a.   Private Student Loan ABS</t>
  </si>
  <si>
    <t>6a.   Credit Card ABS</t>
  </si>
  <si>
    <t>8a.   Corporate Debt Obligations</t>
  </si>
  <si>
    <t>9a.   Municipal Securities</t>
  </si>
  <si>
    <t>10a. Registered Investment Companies</t>
  </si>
  <si>
    <t>7a.   Other ABS, Not Listed in Items 3a to 6a</t>
  </si>
  <si>
    <t>11a. All Other Investments Not Listed in Items 1a through 10a</t>
  </si>
  <si>
    <t>2b.   Commercial MBS</t>
  </si>
  <si>
    <t>3b.   FFELP Student Loan Asset-Backed Securities (ABS)</t>
  </si>
  <si>
    <t>5a.   Auto Loan/Lease ABS</t>
  </si>
  <si>
    <t>4b.   Private Student Loan ABS</t>
  </si>
  <si>
    <t>5b.   Auto Loan/Lease ABS</t>
  </si>
  <si>
    <t>6b.   Credit Card ABS</t>
  </si>
  <si>
    <t>7b.  Other ABS, Not Listed in Items 3 to 6</t>
  </si>
  <si>
    <t>8b.   Corporate Debt Obligations</t>
  </si>
  <si>
    <t>9b.   Municipal Securities</t>
  </si>
  <si>
    <t>10b. Registered Investment Companies</t>
  </si>
  <si>
    <t>11b. All Other Investments Not Listed in Items 1b through 10b</t>
  </si>
  <si>
    <t>Note: Investments in other federally insured credit unions, deposits and federal funds investments in other federally insured depository institutions, and investment repurchase agreements are excluded from the concentration limits in numbers 1a - 11a, above.</t>
  </si>
  <si>
    <t>INVESTMENTS BY SECTORS</t>
  </si>
  <si>
    <t>Purchase Amount</t>
  </si>
  <si>
    <t>5470A</t>
  </si>
  <si>
    <t>5470B</t>
  </si>
  <si>
    <t>5470C</t>
  </si>
  <si>
    <t>5470D</t>
  </si>
  <si>
    <t>5470E</t>
  </si>
  <si>
    <t>5470F</t>
  </si>
  <si>
    <t>5471A</t>
  </si>
  <si>
    <t>5471B</t>
  </si>
  <si>
    <t>5471C</t>
  </si>
  <si>
    <t>5471D</t>
  </si>
  <si>
    <t>5471E</t>
  </si>
  <si>
    <t>5471F</t>
  </si>
  <si>
    <t>5472A</t>
  </si>
  <si>
    <t>5472B</t>
  </si>
  <si>
    <t>5472C</t>
  </si>
  <si>
    <t>5472D</t>
  </si>
  <si>
    <t>5472E</t>
  </si>
  <si>
    <t>5472F</t>
  </si>
  <si>
    <t>5473A</t>
  </si>
  <si>
    <t>5473C</t>
  </si>
  <si>
    <t>Note: Include the underlying assets in each registered investment company in the relevant sectors described in numbers 1a - 9a when calculating the sector concentration limits.</t>
  </si>
  <si>
    <t>5479B</t>
  </si>
  <si>
    <t>5479C</t>
  </si>
  <si>
    <t>5479D</t>
  </si>
  <si>
    <t>5479F</t>
  </si>
  <si>
    <t>5479I</t>
  </si>
  <si>
    <t>5479J</t>
  </si>
  <si>
    <t>5479M</t>
  </si>
  <si>
    <t>5479N</t>
  </si>
  <si>
    <t>5479P</t>
  </si>
  <si>
    <t>5490A</t>
  </si>
  <si>
    <t>5490B</t>
  </si>
  <si>
    <t>5490H</t>
  </si>
  <si>
    <t>5490I</t>
  </si>
  <si>
    <t>5491A</t>
  </si>
  <si>
    <t>5491B</t>
  </si>
  <si>
    <t>5492A</t>
  </si>
  <si>
    <t>5492B</t>
  </si>
  <si>
    <t>5493A</t>
  </si>
  <si>
    <t>5493B</t>
  </si>
  <si>
    <t>5493C</t>
  </si>
  <si>
    <t>5493D</t>
  </si>
  <si>
    <t>Corporate CUSOs (Do not include income that was eliminated due to consolidation)</t>
  </si>
  <si>
    <t>US.  Government and Government Guaranteed Obligations</t>
  </si>
  <si>
    <t>5322D</t>
  </si>
  <si>
    <t>5323A</t>
  </si>
  <si>
    <t>5323B</t>
  </si>
  <si>
    <t>5324A</t>
  </si>
  <si>
    <t>5324B</t>
  </si>
  <si>
    <t>5324C</t>
  </si>
  <si>
    <t>5325A</t>
  </si>
  <si>
    <t>5325B</t>
  </si>
  <si>
    <t>5326A</t>
  </si>
  <si>
    <t>5326C</t>
  </si>
  <si>
    <t>5326D</t>
  </si>
  <si>
    <t>5327C</t>
  </si>
  <si>
    <t>5327D</t>
  </si>
  <si>
    <t>5327E</t>
  </si>
  <si>
    <t>5328A</t>
  </si>
  <si>
    <t>5328C</t>
  </si>
  <si>
    <t>5328D</t>
  </si>
  <si>
    <t>5328E</t>
  </si>
  <si>
    <t>5328F</t>
  </si>
  <si>
    <t>5328G</t>
  </si>
  <si>
    <t>Prior Month-End Adjusted Retained Earnings acquired through Business Combinations</t>
  </si>
  <si>
    <t>Adjustments made to Retained Earnings acquired through Business Combinations during current month</t>
  </si>
  <si>
    <t>Current Month's Total Adjusted Retained Earnings acquired through Business Combinations</t>
  </si>
  <si>
    <t>5500L</t>
  </si>
  <si>
    <t>5520A</t>
  </si>
  <si>
    <t>5520B</t>
  </si>
  <si>
    <t>FUNDS TRANSFER</t>
  </si>
  <si>
    <t>CHECK PROCESSING (PAPER)</t>
  </si>
  <si>
    <t>CHECK PROCESSING (ELECTRONIC)</t>
  </si>
  <si>
    <t>5521A</t>
  </si>
  <si>
    <t>5522A</t>
  </si>
  <si>
    <t>5523A</t>
  </si>
  <si>
    <t>5524A</t>
  </si>
  <si>
    <t>5525A</t>
  </si>
  <si>
    <t>5526A</t>
  </si>
  <si>
    <t>5527A</t>
  </si>
  <si>
    <t>5528A</t>
  </si>
  <si>
    <t>5529A</t>
  </si>
  <si>
    <t>5530A</t>
  </si>
  <si>
    <t>5531A</t>
  </si>
  <si>
    <t>5532A</t>
  </si>
  <si>
    <t>5533A</t>
  </si>
  <si>
    <t>5534A</t>
  </si>
  <si>
    <t>5535A</t>
  </si>
  <si>
    <t>5536A</t>
  </si>
  <si>
    <t>5521B</t>
  </si>
  <si>
    <t>5522B</t>
  </si>
  <si>
    <t>5523B</t>
  </si>
  <si>
    <t>5524B</t>
  </si>
  <si>
    <t>5525B</t>
  </si>
  <si>
    <t>5526B</t>
  </si>
  <si>
    <t>5527B</t>
  </si>
  <si>
    <t>5528B</t>
  </si>
  <si>
    <t>5529B</t>
  </si>
  <si>
    <t>5530B</t>
  </si>
  <si>
    <t>5531B</t>
  </si>
  <si>
    <t>5532B</t>
  </si>
  <si>
    <t>5533B</t>
  </si>
  <si>
    <t>5534B</t>
  </si>
  <si>
    <t>5535B</t>
  </si>
  <si>
    <t>5536B</t>
  </si>
  <si>
    <t>DERIVATIVE INSTRUMENTS</t>
  </si>
  <si>
    <t>5540A</t>
  </si>
  <si>
    <t>5540B</t>
  </si>
  <si>
    <t>5540C</t>
  </si>
  <si>
    <t>5540D</t>
  </si>
  <si>
    <t>5540E</t>
  </si>
  <si>
    <t>5541A</t>
  </si>
  <si>
    <t>5541B</t>
  </si>
  <si>
    <t>5541C</t>
  </si>
  <si>
    <t>5541D</t>
  </si>
  <si>
    <t>5541E</t>
  </si>
  <si>
    <t>5542A</t>
  </si>
  <si>
    <t>5542B</t>
  </si>
  <si>
    <t>5542C</t>
  </si>
  <si>
    <t>5542D</t>
  </si>
  <si>
    <t>5542E</t>
  </si>
  <si>
    <t>5543B</t>
  </si>
  <si>
    <t>5543C</t>
  </si>
  <si>
    <t>5543D</t>
  </si>
  <si>
    <t>5543E</t>
  </si>
  <si>
    <t>5500J1</t>
  </si>
  <si>
    <t>SCHEDULE A-3C : INVESTMENT ISSUER CONCENTRATION LIMITS</t>
  </si>
  <si>
    <t>Obligators and Counterparties</t>
  </si>
  <si>
    <t>Investments Exempt Under 704.6(b)</t>
  </si>
  <si>
    <t>Total Investments Listed to $5 Million</t>
  </si>
  <si>
    <t>Total Investments Limited to 25% of Capital</t>
  </si>
  <si>
    <t>5801A</t>
  </si>
  <si>
    <t>5801B</t>
  </si>
  <si>
    <t>5801C</t>
  </si>
  <si>
    <t>5801D</t>
  </si>
  <si>
    <t>5801E</t>
  </si>
  <si>
    <t>5801F</t>
  </si>
  <si>
    <t>5801G</t>
  </si>
  <si>
    <t>5801H</t>
  </si>
  <si>
    <t>5801I</t>
  </si>
  <si>
    <t>5801J</t>
  </si>
  <si>
    <t>5801K</t>
  </si>
  <si>
    <t>5801L</t>
  </si>
  <si>
    <t>5801M</t>
  </si>
  <si>
    <t>5801N</t>
  </si>
  <si>
    <t>5801P</t>
  </si>
  <si>
    <t>5802A</t>
  </si>
  <si>
    <t>5802B</t>
  </si>
  <si>
    <t>5802C</t>
  </si>
  <si>
    <t>5802D</t>
  </si>
  <si>
    <t>5802E</t>
  </si>
  <si>
    <t>5802F</t>
  </si>
  <si>
    <t>5802G</t>
  </si>
  <si>
    <t>5802H</t>
  </si>
  <si>
    <t>5802I</t>
  </si>
  <si>
    <t>5802J</t>
  </si>
  <si>
    <t>5802K</t>
  </si>
  <si>
    <t>5802L</t>
  </si>
  <si>
    <t>5802M</t>
  </si>
  <si>
    <t>5802N</t>
  </si>
  <si>
    <t>5802P</t>
  </si>
  <si>
    <t>5803A</t>
  </si>
  <si>
    <t>5803B</t>
  </si>
  <si>
    <t>5803C</t>
  </si>
  <si>
    <t>5803D</t>
  </si>
  <si>
    <t>5803E</t>
  </si>
  <si>
    <t>5803F</t>
  </si>
  <si>
    <t>5803G</t>
  </si>
  <si>
    <t>5803H</t>
  </si>
  <si>
    <t>5803I</t>
  </si>
  <si>
    <t>5803J</t>
  </si>
  <si>
    <t>5803K</t>
  </si>
  <si>
    <t>5803L</t>
  </si>
  <si>
    <t>5803M</t>
  </si>
  <si>
    <t>5803N</t>
  </si>
  <si>
    <t>5803P</t>
  </si>
  <si>
    <t>5804A</t>
  </si>
  <si>
    <t>5804B</t>
  </si>
  <si>
    <t>5804C</t>
  </si>
  <si>
    <t>5804D</t>
  </si>
  <si>
    <t>5804E</t>
  </si>
  <si>
    <t>5804F</t>
  </si>
  <si>
    <t>5804G</t>
  </si>
  <si>
    <t>5804H</t>
  </si>
  <si>
    <t>5804I</t>
  </si>
  <si>
    <t>5804J</t>
  </si>
  <si>
    <t>5804K</t>
  </si>
  <si>
    <t>5804L</t>
  </si>
  <si>
    <t>5804M</t>
  </si>
  <si>
    <t>5804N</t>
  </si>
  <si>
    <t>5804P</t>
  </si>
  <si>
    <t>5805A</t>
  </si>
  <si>
    <t>5805B</t>
  </si>
  <si>
    <t>5805C</t>
  </si>
  <si>
    <t>5805D</t>
  </si>
  <si>
    <t>5805E</t>
  </si>
  <si>
    <t>5805F</t>
  </si>
  <si>
    <t>5805G</t>
  </si>
  <si>
    <t>5805H</t>
  </si>
  <si>
    <t>5805I</t>
  </si>
  <si>
    <t>5805J</t>
  </si>
  <si>
    <t>5805K</t>
  </si>
  <si>
    <t>5805L</t>
  </si>
  <si>
    <t>5805M</t>
  </si>
  <si>
    <t>5805N</t>
  </si>
  <si>
    <t>5805P</t>
  </si>
  <si>
    <t>5806A</t>
  </si>
  <si>
    <t>5806B</t>
  </si>
  <si>
    <t>5806C</t>
  </si>
  <si>
    <t>5806D</t>
  </si>
  <si>
    <t>5806E</t>
  </si>
  <si>
    <t>5806F</t>
  </si>
  <si>
    <t>5806G</t>
  </si>
  <si>
    <t>5806H</t>
  </si>
  <si>
    <t>5806I</t>
  </si>
  <si>
    <t>5806J</t>
  </si>
  <si>
    <t>5806K</t>
  </si>
  <si>
    <t>5806L</t>
  </si>
  <si>
    <t>5806M</t>
  </si>
  <si>
    <t>5806N</t>
  </si>
  <si>
    <t>5806P</t>
  </si>
  <si>
    <t>Total Investments Limited to 50% of Capital</t>
  </si>
  <si>
    <t>Capital Limitation at 50%</t>
  </si>
  <si>
    <t>Total Investments Limited to 100% of Capital</t>
  </si>
  <si>
    <t>Capital Limitation at 100%</t>
  </si>
  <si>
    <t>Total Investments Limited to 200% of Capital</t>
  </si>
  <si>
    <t>Capital Limitation at 200%</t>
  </si>
  <si>
    <t>5807A</t>
  </si>
  <si>
    <t>5807B</t>
  </si>
  <si>
    <t>5807C</t>
  </si>
  <si>
    <t>5807D</t>
  </si>
  <si>
    <t>5807E</t>
  </si>
  <si>
    <t>5807F</t>
  </si>
  <si>
    <t>5807G</t>
  </si>
  <si>
    <t>5807H</t>
  </si>
  <si>
    <t>5807I</t>
  </si>
  <si>
    <t>5807J</t>
  </si>
  <si>
    <t>5807K</t>
  </si>
  <si>
    <t>5807L</t>
  </si>
  <si>
    <t>5807M</t>
  </si>
  <si>
    <t>5807N</t>
  </si>
  <si>
    <t>5807P</t>
  </si>
  <si>
    <t>5808A</t>
  </si>
  <si>
    <t>5808B</t>
  </si>
  <si>
    <t>5808C</t>
  </si>
  <si>
    <t>5808D</t>
  </si>
  <si>
    <t>5808E</t>
  </si>
  <si>
    <t>5808F</t>
  </si>
  <si>
    <t>5808G</t>
  </si>
  <si>
    <t>5808H</t>
  </si>
  <si>
    <t>5808I</t>
  </si>
  <si>
    <t>5808J</t>
  </si>
  <si>
    <t>5808K</t>
  </si>
  <si>
    <t>5808L</t>
  </si>
  <si>
    <t>5808M</t>
  </si>
  <si>
    <t>5808N</t>
  </si>
  <si>
    <t>5808P</t>
  </si>
  <si>
    <t>5809A</t>
  </si>
  <si>
    <t>5809B</t>
  </si>
  <si>
    <t>5809C</t>
  </si>
  <si>
    <t>5809D</t>
  </si>
  <si>
    <t>5809E</t>
  </si>
  <si>
    <t>5809F</t>
  </si>
  <si>
    <t>5809G</t>
  </si>
  <si>
    <t>5809H</t>
  </si>
  <si>
    <t>5809I</t>
  </si>
  <si>
    <t>5809J</t>
  </si>
  <si>
    <t>5809K</t>
  </si>
  <si>
    <t>5809L</t>
  </si>
  <si>
    <t>5809M</t>
  </si>
  <si>
    <t>5809N</t>
  </si>
  <si>
    <t>5809P</t>
  </si>
  <si>
    <t>5810A</t>
  </si>
  <si>
    <t>5810B</t>
  </si>
  <si>
    <t>5810C</t>
  </si>
  <si>
    <t>5810D</t>
  </si>
  <si>
    <t>5810E</t>
  </si>
  <si>
    <t>5810F</t>
  </si>
  <si>
    <t>5810G</t>
  </si>
  <si>
    <t>5810H</t>
  </si>
  <si>
    <t>5810I</t>
  </si>
  <si>
    <t>5810J</t>
  </si>
  <si>
    <t>5810K</t>
  </si>
  <si>
    <t>5810L</t>
  </si>
  <si>
    <t>5810M</t>
  </si>
  <si>
    <t>5810N</t>
  </si>
  <si>
    <t>5810P</t>
  </si>
  <si>
    <t>5811A</t>
  </si>
  <si>
    <t>5811B</t>
  </si>
  <si>
    <t>5811C</t>
  </si>
  <si>
    <t>5811D</t>
  </si>
  <si>
    <t>5811E</t>
  </si>
  <si>
    <t>5811F</t>
  </si>
  <si>
    <t>5811G</t>
  </si>
  <si>
    <t>5811H</t>
  </si>
  <si>
    <t>5811I</t>
  </si>
  <si>
    <t>5811J</t>
  </si>
  <si>
    <t>5811K</t>
  </si>
  <si>
    <t>5811L</t>
  </si>
  <si>
    <t>5811M</t>
  </si>
  <si>
    <t>5811N</t>
  </si>
  <si>
    <t>5811P</t>
  </si>
  <si>
    <t>5812A</t>
  </si>
  <si>
    <t>5812B</t>
  </si>
  <si>
    <t>5812C</t>
  </si>
  <si>
    <t>5812D</t>
  </si>
  <si>
    <t>5812E</t>
  </si>
  <si>
    <t>5812F</t>
  </si>
  <si>
    <t>5812G</t>
  </si>
  <si>
    <t>5812H</t>
  </si>
  <si>
    <t>5812I</t>
  </si>
  <si>
    <t>5812J</t>
  </si>
  <si>
    <t>5812K</t>
  </si>
  <si>
    <t>5812L</t>
  </si>
  <si>
    <t>5812M</t>
  </si>
  <si>
    <t>5812N</t>
  </si>
  <si>
    <t>5812P</t>
  </si>
  <si>
    <t>Balance Sheet Asset Categories</t>
  </si>
  <si>
    <t>1  Cash and Balances Due</t>
  </si>
  <si>
    <t>2  Loans - Net</t>
  </si>
  <si>
    <t>3  Total Securities Held to Maturity</t>
  </si>
  <si>
    <t>4  Total Securities Available for Sale</t>
  </si>
  <si>
    <t>5  Total Securities in Trading Portfolio</t>
  </si>
  <si>
    <t>6  Total Non-FASB 115 Investments</t>
  </si>
  <si>
    <t>7  Derivative Contracts</t>
  </si>
  <si>
    <t>8  Fixed Assets - Net</t>
  </si>
  <si>
    <t>9  Accrued Income and Other Assets</t>
  </si>
  <si>
    <r>
      <t xml:space="preserve">10  </t>
    </r>
    <r>
      <rPr>
        <b/>
        <sz val="10"/>
        <rFont val="Arial"/>
        <family val="2"/>
      </rPr>
      <t>Total Balance Sheet Items (1 - 9)</t>
    </r>
  </si>
  <si>
    <t>Totals from Schedule SFC</t>
  </si>
  <si>
    <t>5814A</t>
  </si>
  <si>
    <t>5814B</t>
  </si>
  <si>
    <t>5814C</t>
  </si>
  <si>
    <t>5814D</t>
  </si>
  <si>
    <t>5814E</t>
  </si>
  <si>
    <t>5814F</t>
  </si>
  <si>
    <t>5814G</t>
  </si>
  <si>
    <t>5814H</t>
  </si>
  <si>
    <t>5814I</t>
  </si>
  <si>
    <t>5815A</t>
  </si>
  <si>
    <t>5815B</t>
  </si>
  <si>
    <t>5815C</t>
  </si>
  <si>
    <t>5815D</t>
  </si>
  <si>
    <t>5815E</t>
  </si>
  <si>
    <t>5815F</t>
  </si>
  <si>
    <t>5815G</t>
  </si>
  <si>
    <t>5815H</t>
  </si>
  <si>
    <t>5815I</t>
  </si>
  <si>
    <t>5816A</t>
  </si>
  <si>
    <t>5816B</t>
  </si>
  <si>
    <t>5816C</t>
  </si>
  <si>
    <t>5816D</t>
  </si>
  <si>
    <t>5816E</t>
  </si>
  <si>
    <t>5816F</t>
  </si>
  <si>
    <t>5816G</t>
  </si>
  <si>
    <t>5816H</t>
  </si>
  <si>
    <t>5816I</t>
  </si>
  <si>
    <t>5817A</t>
  </si>
  <si>
    <t>5817B</t>
  </si>
  <si>
    <t>5817C</t>
  </si>
  <si>
    <t>5817D</t>
  </si>
  <si>
    <t>5817E</t>
  </si>
  <si>
    <t>5817F</t>
  </si>
  <si>
    <t>5817G</t>
  </si>
  <si>
    <t>5817H</t>
  </si>
  <si>
    <t>5817I</t>
  </si>
  <si>
    <t>5818A</t>
  </si>
  <si>
    <t>5818B</t>
  </si>
  <si>
    <t>5818C</t>
  </si>
  <si>
    <t>5818D</t>
  </si>
  <si>
    <t>5818E</t>
  </si>
  <si>
    <t>5818F</t>
  </si>
  <si>
    <t>5818G</t>
  </si>
  <si>
    <t>5818H</t>
  </si>
  <si>
    <t>5818I</t>
  </si>
  <si>
    <t>Off Balance Sheet Categories</t>
  </si>
  <si>
    <t>11  Off-balance sheet derivative contracts</t>
  </si>
  <si>
    <t>12  Advised/Revocable Lines of Credit (LOC)</t>
  </si>
  <si>
    <t>14  Loan Participation Commitments</t>
  </si>
  <si>
    <t>15  Forward Commitments</t>
  </si>
  <si>
    <t>16  Irrevocable Standby Letters of Credit</t>
  </si>
  <si>
    <t>18  Other Off-balance sheet items</t>
  </si>
  <si>
    <t>19  Total Off-balance sheet items (11 - 18)</t>
  </si>
  <si>
    <t>20  Total Balance Sheet and Off-Balance Sheet items by risk category (10 - 18)</t>
  </si>
  <si>
    <t>21  Risk Weight factor</t>
  </si>
  <si>
    <t>22  Risk-weight assets by risk-weight category (item 20*21)</t>
  </si>
  <si>
    <t>23  Total risk-weights Assets (sum 21C, D, E, &amp; F)</t>
  </si>
  <si>
    <t>5819A</t>
  </si>
  <si>
    <t>5819B</t>
  </si>
  <si>
    <t>5819C</t>
  </si>
  <si>
    <t>5819D</t>
  </si>
  <si>
    <t>5819E</t>
  </si>
  <si>
    <t>5819F</t>
  </si>
  <si>
    <t>5819G</t>
  </si>
  <si>
    <t>5819H</t>
  </si>
  <si>
    <t>Face Value or Notional Amt (A)</t>
  </si>
  <si>
    <t>Credit Conversion Factor (B)</t>
  </si>
  <si>
    <t>Credit Equivalent Amount (C )</t>
  </si>
  <si>
    <t>0% (D)</t>
  </si>
  <si>
    <t>20% (E )</t>
  </si>
  <si>
    <t>50% (F)</t>
  </si>
  <si>
    <t>100% (G)</t>
  </si>
  <si>
    <t>200% (H)</t>
  </si>
  <si>
    <t>Allocation of Risk Weight Categories</t>
  </si>
  <si>
    <t>5820A</t>
  </si>
  <si>
    <t>5820B</t>
  </si>
  <si>
    <t>5820C</t>
  </si>
  <si>
    <t>5820D</t>
  </si>
  <si>
    <t>5820E</t>
  </si>
  <si>
    <t>5820F</t>
  </si>
  <si>
    <t>5820G</t>
  </si>
  <si>
    <t>5820H</t>
  </si>
  <si>
    <t>5821A</t>
  </si>
  <si>
    <t>5821B</t>
  </si>
  <si>
    <t>5821C</t>
  </si>
  <si>
    <t>5821D</t>
  </si>
  <si>
    <t>5821E</t>
  </si>
  <si>
    <t>5821F</t>
  </si>
  <si>
    <t>5821G</t>
  </si>
  <si>
    <t>5821H</t>
  </si>
  <si>
    <t>5822A</t>
  </si>
  <si>
    <t>5822B</t>
  </si>
  <si>
    <t>5822C</t>
  </si>
  <si>
    <t>5822D</t>
  </si>
  <si>
    <t>5822E</t>
  </si>
  <si>
    <t>5822F</t>
  </si>
  <si>
    <t>5822G</t>
  </si>
  <si>
    <t>5822H</t>
  </si>
  <si>
    <t>5822J</t>
  </si>
  <si>
    <t>5822K</t>
  </si>
  <si>
    <t>5822L</t>
  </si>
  <si>
    <t>5823A</t>
  </si>
  <si>
    <t>5823B</t>
  </si>
  <si>
    <t>5823C</t>
  </si>
  <si>
    <t>5823D</t>
  </si>
  <si>
    <t>5823E</t>
  </si>
  <si>
    <t>5823F</t>
  </si>
  <si>
    <t>5823G</t>
  </si>
  <si>
    <t>5823H</t>
  </si>
  <si>
    <t>5823J</t>
  </si>
  <si>
    <t>5823K</t>
  </si>
  <si>
    <t>5823L</t>
  </si>
  <si>
    <t>5824A</t>
  </si>
  <si>
    <t>5824B</t>
  </si>
  <si>
    <t>5824C</t>
  </si>
  <si>
    <t>5824D</t>
  </si>
  <si>
    <t>5824E</t>
  </si>
  <si>
    <t>5824F</t>
  </si>
  <si>
    <t>5824G</t>
  </si>
  <si>
    <t>5824H</t>
  </si>
  <si>
    <t>5824J</t>
  </si>
  <si>
    <t>5824K</t>
  </si>
  <si>
    <t>5824L</t>
  </si>
  <si>
    <t>5825A</t>
  </si>
  <si>
    <t>5825B</t>
  </si>
  <si>
    <t>5825C</t>
  </si>
  <si>
    <t>5825D</t>
  </si>
  <si>
    <t>5825E</t>
  </si>
  <si>
    <t>5825F</t>
  </si>
  <si>
    <t>5825G</t>
  </si>
  <si>
    <t>5825H</t>
  </si>
  <si>
    <t>5825J</t>
  </si>
  <si>
    <t>5825K</t>
  </si>
  <si>
    <t>5825L</t>
  </si>
  <si>
    <t>5826A</t>
  </si>
  <si>
    <t>5826B</t>
  </si>
  <si>
    <t>5826C</t>
  </si>
  <si>
    <t>5826D</t>
  </si>
  <si>
    <t>5826E</t>
  </si>
  <si>
    <t>5826F</t>
  </si>
  <si>
    <t>5826G</t>
  </si>
  <si>
    <t>5826H</t>
  </si>
  <si>
    <t>5826J</t>
  </si>
  <si>
    <t>5826K</t>
  </si>
  <si>
    <t>5826L</t>
  </si>
  <si>
    <t>Core Capital</t>
  </si>
  <si>
    <t>AWAL</t>
  </si>
  <si>
    <t>5831A</t>
  </si>
  <si>
    <t>5831B</t>
  </si>
  <si>
    <t>5831C</t>
  </si>
  <si>
    <t>5831D</t>
  </si>
  <si>
    <t>5831E</t>
  </si>
  <si>
    <t>5831F</t>
  </si>
  <si>
    <t>5831G</t>
  </si>
  <si>
    <t>5831H</t>
  </si>
  <si>
    <t>5831I</t>
  </si>
  <si>
    <t>5831J</t>
  </si>
  <si>
    <t>5831K</t>
  </si>
  <si>
    <t>Capital Limitation at 25%</t>
  </si>
  <si>
    <t>Investments Subject to 704.6 (c)</t>
  </si>
  <si>
    <t>5310 Financial Data</t>
  </si>
  <si>
    <t xml:space="preserve">b. </t>
  </si>
  <si>
    <t>Average daily balance transfers to the FRB under the EBA program</t>
  </si>
  <si>
    <t>CUSIP</t>
  </si>
  <si>
    <t xml:space="preserve">Need ability to add, edit, and delete </t>
  </si>
  <si>
    <t>This information will not be released to the public</t>
  </si>
  <si>
    <t>OFFICIAL BUSINESS</t>
  </si>
  <si>
    <t>NATIONAL CREDIT UNION ADMINISTRATION</t>
  </si>
  <si>
    <t>ALEXANDRIA, VA 22314</t>
  </si>
  <si>
    <t>FORM AND INSTRUCTIONS</t>
  </si>
  <si>
    <t xml:space="preserve"> FOLLOWING THE CYCLE END DATE</t>
  </si>
  <si>
    <t>To the Board of Directors and Chief Executive Officer of the Credit Union:</t>
  </si>
  <si>
    <t>5310 CORPORATE CREDIT UNION CALL REPORT</t>
  </si>
  <si>
    <t>INSTRUCTIONS FOR REPORTING REQUIREMENTS</t>
  </si>
  <si>
    <t>The form is divided into two sections - a financial data section and a non-financial data section.  Corporate credit unions must complete all pages applicable to them within the online system.  Once all non-financial data is complete, this data will populate each cycle with the most recent information.  Credit unions for review this information for accuracy and update these fields as needed.</t>
  </si>
  <si>
    <t>INSTRUCTIONS FOR CORRECTING A SUBMITTED CALL REPORT</t>
  </si>
  <si>
    <t xml:space="preserve">If a submitted Call Report is not accurate and requires a correction, a credit union is required to submit a corrected Call Report immediately upon notification or a credit union's discovery of the need for a correction.  Credit unions will make these corrections in the online system.  
</t>
  </si>
  <si>
    <t>6051A</t>
  </si>
  <si>
    <t>6051B</t>
  </si>
  <si>
    <t>6051C</t>
  </si>
  <si>
    <t>6051D</t>
  </si>
  <si>
    <t>6051E</t>
  </si>
  <si>
    <t>a</t>
  </si>
  <si>
    <t>b</t>
  </si>
  <si>
    <t>c</t>
  </si>
  <si>
    <t>d</t>
  </si>
  <si>
    <t>e</t>
  </si>
  <si>
    <t>f</t>
  </si>
  <si>
    <t>Assets</t>
  </si>
  <si>
    <t>Cash, Cash Equivalents  &amp; Balances Due</t>
  </si>
  <si>
    <t>Hyperlink or pull/click down to detail</t>
  </si>
  <si>
    <t>a.  Deposits in Banks (U.S. and Foreign)</t>
  </si>
  <si>
    <t>b.  Federal Reserve Banks (Master Account non-fed funds)</t>
  </si>
  <si>
    <t>c.  Deposits in credit unions (corporate and NPCU)</t>
  </si>
  <si>
    <r>
      <t xml:space="preserve">Total Investments </t>
    </r>
    <r>
      <rPr>
        <sz val="10"/>
        <color indexed="10"/>
        <rFont val="Arial"/>
        <family val="2"/>
      </rPr>
      <t/>
    </r>
  </si>
  <si>
    <t>a.  Total Securities Held-to-Maturity</t>
  </si>
  <si>
    <t>b.  Total Securities Available for Sale</t>
  </si>
  <si>
    <t>c.  Total Securities in Trading Portfolio</t>
  </si>
  <si>
    <t>d.  Total Non-FASB 115 Investments</t>
  </si>
  <si>
    <t>f.  Unconsolidated CUSO investments</t>
  </si>
  <si>
    <t>g.  Retirement Investment Accounts</t>
  </si>
  <si>
    <t>Fixed Assets (net)</t>
  </si>
  <si>
    <t>a.  Land and Building</t>
  </si>
  <si>
    <t>b.  Data Processing Equipment</t>
  </si>
  <si>
    <t>c.  Furniture and Equipment</t>
  </si>
  <si>
    <t>d.  Leasehold Improvements</t>
  </si>
  <si>
    <t>f.  Other Fixed Assets</t>
  </si>
  <si>
    <t>Goodwill and Intangibles</t>
  </si>
  <si>
    <t>a.  Goodwill</t>
  </si>
  <si>
    <t>b.  Intangibles</t>
  </si>
  <si>
    <t>a.  Accrued Income on Loans</t>
  </si>
  <si>
    <t>b.  Accrued Income on Investments</t>
  </si>
  <si>
    <t>c.  Other Accrued Income</t>
  </si>
  <si>
    <t>d.  Other Assets</t>
  </si>
  <si>
    <t>e.  NCUSIF Capitalization Deposit</t>
  </si>
  <si>
    <t>Liabilities</t>
  </si>
  <si>
    <t>a.  Borrowings from Other Corporates or Credit Unions</t>
  </si>
  <si>
    <t>b.  Other Borrowings</t>
  </si>
  <si>
    <t>c.  Commercial Paper</t>
  </si>
  <si>
    <t>d.  Pass-Through Borrowings as CLF Agent</t>
  </si>
  <si>
    <t>e.  Corporate Securities Sold Under Agreement to Repurchase from others for Arbitrage</t>
  </si>
  <si>
    <t>f.  Members Securities Sold Under Agreement to Repurchase from others for Arbitrage</t>
  </si>
  <si>
    <t>g.  Corporate Securities Sold Under Agreement to Repurchase from others for Liquidity</t>
  </si>
  <si>
    <t>h.  Member Securities Sold Under Agreement to Repurchase from others for Liquidity</t>
  </si>
  <si>
    <t>i.  Fed Funds Purchased from Other Corporates</t>
  </si>
  <si>
    <t xml:space="preserve">Accounts Payable </t>
  </si>
  <si>
    <t>Shares and Equity</t>
  </si>
  <si>
    <t>TOTAL SHARES (non-capital)</t>
  </si>
  <si>
    <t>Member</t>
  </si>
  <si>
    <t>a.  Overnight</t>
  </si>
  <si>
    <t xml:space="preserve">b.  Money Market </t>
  </si>
  <si>
    <t>d.  Callable Certificates</t>
  </si>
  <si>
    <t>e.  Other</t>
  </si>
  <si>
    <t>Subtotal</t>
  </si>
  <si>
    <t>From Other Corporate Credit Unions</t>
  </si>
  <si>
    <t>f.  Daily Shares</t>
  </si>
  <si>
    <t>g.  Time Certificates</t>
  </si>
  <si>
    <t>MEMBER CAPITAL</t>
  </si>
  <si>
    <t>a.  Perpetual Contributed Capital (PCC)- Members</t>
  </si>
  <si>
    <t>b.  PCC- Nonmembers</t>
  </si>
  <si>
    <t>c.  Paid-In Capital (Members)</t>
  </si>
  <si>
    <t>d.  Paid-In Capital (Non-Members)</t>
  </si>
  <si>
    <t>Balance</t>
  </si>
  <si>
    <t>e.  NCA</t>
  </si>
  <si>
    <t>f.  MCA</t>
  </si>
  <si>
    <t>ACCT Code</t>
  </si>
  <si>
    <t>Form Link</t>
  </si>
  <si>
    <t>FS Code</t>
  </si>
  <si>
    <t>Interest Income</t>
  </si>
  <si>
    <t>Federal Reserve Bank Interest Income (master account)</t>
  </si>
  <si>
    <t xml:space="preserve">Natural Person and Corporate Credit Unions </t>
  </si>
  <si>
    <t>U.S. and Foreign Banks</t>
  </si>
  <si>
    <t>g</t>
  </si>
  <si>
    <t>Spread Trade (Income derived from reverse repo/repo transactions qualifying for netting).</t>
  </si>
  <si>
    <t>h</t>
  </si>
  <si>
    <t>i</t>
  </si>
  <si>
    <t>j</t>
  </si>
  <si>
    <t>k</t>
  </si>
  <si>
    <t>l</t>
  </si>
  <si>
    <t>m</t>
  </si>
  <si>
    <t>n</t>
  </si>
  <si>
    <t>o</t>
  </si>
  <si>
    <t>Other Income</t>
  </si>
  <si>
    <t>Expenses</t>
  </si>
  <si>
    <t>Personnel</t>
  </si>
  <si>
    <t>Office Occupancy and Operations</t>
  </si>
  <si>
    <t xml:space="preserve">Office Occupancy Lease Costs </t>
  </si>
  <si>
    <t>Utilities including telephone/communication</t>
  </si>
  <si>
    <t>Data Processing Expenses - Professional Fees</t>
  </si>
  <si>
    <t xml:space="preserve">League and Trade Association </t>
  </si>
  <si>
    <t>p</t>
  </si>
  <si>
    <t>q</t>
  </si>
  <si>
    <t>r</t>
  </si>
  <si>
    <t>s</t>
  </si>
  <si>
    <t>t</t>
  </si>
  <si>
    <t>Other Operating Expenses</t>
  </si>
  <si>
    <t>Operating Fee (Exam and/or supervision fees)</t>
  </si>
  <si>
    <t>Minority Interest (CUSO)</t>
  </si>
  <si>
    <t>NET INCOME AFTER EXTRAORDINARY ITEMS &amp;</t>
  </si>
  <si>
    <t>OTHER ADJUSTMENTS</t>
  </si>
  <si>
    <t>Equity Transfer for PCC and PIC Dividends</t>
  </si>
  <si>
    <t>HTM</t>
  </si>
  <si>
    <t>AFS</t>
  </si>
  <si>
    <t>Trading</t>
  </si>
  <si>
    <t>FS 221 A5371</t>
  </si>
  <si>
    <t>FS 221 A5372</t>
  </si>
  <si>
    <t>FS 221 A5374</t>
  </si>
  <si>
    <t>FS 221 A5375</t>
  </si>
  <si>
    <t>FS 221 A5376</t>
  </si>
  <si>
    <t>NEW</t>
  </si>
  <si>
    <t>FS 221 5439</t>
  </si>
  <si>
    <t>FS 221 A5378</t>
  </si>
  <si>
    <t>Hyper Link</t>
  </si>
  <si>
    <t>FS 221 A5480</t>
  </si>
  <si>
    <t>FS 221 A5481</t>
  </si>
  <si>
    <t>FS 221 A5485</t>
  </si>
  <si>
    <t>FS 221 A5484</t>
  </si>
  <si>
    <t>FS 221 A5483</t>
  </si>
  <si>
    <t>FS 221 A5482</t>
  </si>
  <si>
    <t>FS 221 A5610</t>
  </si>
  <si>
    <t>FS 221 A550B</t>
  </si>
  <si>
    <t>FS221 A 5500J</t>
  </si>
  <si>
    <t>FS221 A550H</t>
  </si>
  <si>
    <t>FS221 A 550C</t>
  </si>
  <si>
    <t>FS221 A550D</t>
  </si>
  <si>
    <t>FS221 A550E</t>
  </si>
  <si>
    <t>FS221 A 550F</t>
  </si>
  <si>
    <t>FS221 A550G</t>
  </si>
  <si>
    <t>FS221 A550I</t>
  </si>
  <si>
    <t>FS221 A5630</t>
  </si>
  <si>
    <t>FS221 A5500M</t>
  </si>
  <si>
    <t>FS221 A5500N</t>
  </si>
  <si>
    <t>5474B</t>
  </si>
  <si>
    <t>FS221 A5600</t>
  </si>
  <si>
    <t>FS221 A5472</t>
  </si>
  <si>
    <t>FS221 A5470B</t>
  </si>
  <si>
    <t>FS221 A5470A</t>
  </si>
  <si>
    <t>FS221 A5470C</t>
  </si>
  <si>
    <t>FS221 A5470D</t>
  </si>
  <si>
    <t>FS221 A5470E</t>
  </si>
  <si>
    <t>FS221 A5470F</t>
  </si>
  <si>
    <t>FS221 A5471A</t>
  </si>
  <si>
    <t>FS221 A5471B</t>
  </si>
  <si>
    <t>FS221 A5471C</t>
  </si>
  <si>
    <t>FS221 A5471D</t>
  </si>
  <si>
    <t>FS221 A5471E</t>
  </si>
  <si>
    <t>FS221 A5471F</t>
  </si>
  <si>
    <t>FS221 A5472A</t>
  </si>
  <si>
    <t>FS221 A5472B</t>
  </si>
  <si>
    <t>FS221 A5472C</t>
  </si>
  <si>
    <t>FS221 A5472D</t>
  </si>
  <si>
    <t>FS221 A5472E</t>
  </si>
  <si>
    <t>FS221 A5472F</t>
  </si>
  <si>
    <t>FS221 A5474</t>
  </si>
  <si>
    <t>FS221 A5475</t>
  </si>
  <si>
    <t>FS221 A5473A</t>
  </si>
  <si>
    <t>FS221 A5473B</t>
  </si>
  <si>
    <t>FS221 A5473C</t>
  </si>
  <si>
    <t>FS221 A5476</t>
  </si>
  <si>
    <t>FS221 A5477</t>
  </si>
  <si>
    <t>FS221 A5479</t>
  </si>
  <si>
    <t>FS221 A5479B</t>
  </si>
  <si>
    <t>FS221 A5479C</t>
  </si>
  <si>
    <t>FS221 A5479D</t>
  </si>
  <si>
    <t>FS221 A5479F</t>
  </si>
  <si>
    <t>FS221 A5479I</t>
  </si>
  <si>
    <t>FS221 A5479J</t>
  </si>
  <si>
    <t>FS221 A5479M</t>
  </si>
  <si>
    <t>FS221 A5479N</t>
  </si>
  <si>
    <t>FS221 A5479P</t>
  </si>
  <si>
    <t>FS221 A5490I</t>
  </si>
  <si>
    <t>FS221 A5490H</t>
  </si>
  <si>
    <t>FS221 A5490B</t>
  </si>
  <si>
    <t>FS221 A5490A</t>
  </si>
  <si>
    <t>FS221 A5491A</t>
  </si>
  <si>
    <t>FS221 A5491B</t>
  </si>
  <si>
    <t>FS221 A5490</t>
  </si>
  <si>
    <t>FS221 A5491</t>
  </si>
  <si>
    <t>FS221 A5493</t>
  </si>
  <si>
    <t>FS221 A5493B</t>
  </si>
  <si>
    <t>FS221 A5493A</t>
  </si>
  <si>
    <t>FS221 A5493C</t>
  </si>
  <si>
    <t>FS221 A5493D</t>
  </si>
  <si>
    <t>Amortized</t>
  </si>
  <si>
    <t>FS221 A5492</t>
  </si>
  <si>
    <t>FS221 A5492A</t>
  </si>
  <si>
    <t>FS221 A5492B</t>
  </si>
  <si>
    <t>FS221 A5495</t>
  </si>
  <si>
    <t>FS221 A5500L</t>
  </si>
  <si>
    <t>FS221 A5541</t>
  </si>
  <si>
    <t>Non operating income/expense</t>
  </si>
  <si>
    <t>FS221E A5300</t>
  </si>
  <si>
    <t>FS221E A5301</t>
  </si>
  <si>
    <t>FS221E A5302</t>
  </si>
  <si>
    <t>FS221E A5306</t>
  </si>
  <si>
    <t>FS221E A5307</t>
  </si>
  <si>
    <t>FS221E A5309</t>
  </si>
  <si>
    <t>FS221E A5310</t>
  </si>
  <si>
    <t>FS221E A5311</t>
  </si>
  <si>
    <t>FS221E A5312</t>
  </si>
  <si>
    <t>FS221E A5313</t>
  </si>
  <si>
    <t>FS221E A5314</t>
  </si>
  <si>
    <t>FS221E A5315</t>
  </si>
  <si>
    <t>FS221E A5316</t>
  </si>
  <si>
    <t>FS221E A5317</t>
  </si>
  <si>
    <t>FS221E A5318</t>
  </si>
  <si>
    <t>FS221E A5100</t>
  </si>
  <si>
    <t>FS221E A5319</t>
  </si>
  <si>
    <t>FS221E A5105</t>
  </si>
  <si>
    <t>FS221E A5323</t>
  </si>
  <si>
    <t>FS221E A5150</t>
  </si>
  <si>
    <t>FS221E A5160</t>
  </si>
  <si>
    <t>FS221E A5110</t>
  </si>
  <si>
    <t>FS221E A5120</t>
  </si>
  <si>
    <t>FS221E A5320</t>
  </si>
  <si>
    <t>FS221E A5130</t>
  </si>
  <si>
    <t>FS221E A5140</t>
  </si>
  <si>
    <t>FS221E A5111</t>
  </si>
  <si>
    <t>FS221E A5322D</t>
  </si>
  <si>
    <t>FS221E A5323B</t>
  </si>
  <si>
    <t>FS221E A5323A</t>
  </si>
  <si>
    <t>FS221E A5331</t>
  </si>
  <si>
    <t>FS221E A5324</t>
  </si>
  <si>
    <t>FS221E A5324A</t>
  </si>
  <si>
    <t>FS221E A5324B</t>
  </si>
  <si>
    <t>FS221E A5324C</t>
  </si>
  <si>
    <t>FS221E A5328</t>
  </si>
  <si>
    <t>FS221E A5328F</t>
  </si>
  <si>
    <t>FS221E A5328A</t>
  </si>
  <si>
    <t>FS221E A5328G</t>
  </si>
  <si>
    <t>FS221E A5328D</t>
  </si>
  <si>
    <t>FS221E A5328E</t>
  </si>
  <si>
    <t>FS221E A5327D</t>
  </si>
  <si>
    <t>FS221E A5327C</t>
  </si>
  <si>
    <t>FS221E A5327E</t>
  </si>
  <si>
    <t>FS221E A5326A</t>
  </si>
  <si>
    <t>FS221E A5326C</t>
  </si>
  <si>
    <t>FS221E A5325A</t>
  </si>
  <si>
    <t>FS221E A5325B</t>
  </si>
  <si>
    <t>FS221E A5326D</t>
  </si>
  <si>
    <t>FS221E A53330</t>
  </si>
  <si>
    <t>FS221E A5170</t>
  </si>
  <si>
    <t>FS221E A5180</t>
  </si>
  <si>
    <t>FS221E A5190</t>
  </si>
  <si>
    <t>FS221E A5195</t>
  </si>
  <si>
    <t>FS221E A5200</t>
  </si>
  <si>
    <t>FS221E A5205</t>
  </si>
  <si>
    <t>FS221E A5210</t>
  </si>
  <si>
    <t>FS221E A5220</t>
  </si>
  <si>
    <t>FS221E A5235</t>
  </si>
  <si>
    <t>FS221E A5230</t>
  </si>
  <si>
    <t>FS221E A5225</t>
  </si>
  <si>
    <t>FS221E A5328C</t>
  </si>
  <si>
    <t>FS 221 A5370</t>
  </si>
  <si>
    <t xml:space="preserve">Loans - Net </t>
  </si>
  <si>
    <t>e.  Derivative Contracts (Fair Value of contracts with a gain)</t>
  </si>
  <si>
    <t>Derivative Contracts  (Fair Value of contracts with a loss)</t>
  </si>
  <si>
    <t>NON 115</t>
  </si>
  <si>
    <t>FS 221/FS221A  5436</t>
  </si>
  <si>
    <t>FS 221/FS221A    5450A</t>
  </si>
  <si>
    <t>FS 221/FS221A    5451</t>
  </si>
  <si>
    <t>FS 221/FS221A    5452</t>
  </si>
  <si>
    <t>FS 221/FS221A    5700</t>
  </si>
  <si>
    <t>FS221    A5437</t>
  </si>
  <si>
    <t>FS221   A5407</t>
  </si>
  <si>
    <t>HTM INVESTMENTS</t>
  </si>
  <si>
    <t>Yield</t>
  </si>
  <si>
    <t>Duration</t>
  </si>
  <si>
    <t>Government and Agency Mortgage Related Issues</t>
  </si>
  <si>
    <t>Privately Issued Mortgage Related Issues</t>
  </si>
  <si>
    <t>Commercial Mortgage Backed Securities (CMBS)</t>
  </si>
  <si>
    <t>Commercial Debt Obligations</t>
  </si>
  <si>
    <t>NCUA Guaranteed Notes (NGN Notes)</t>
  </si>
  <si>
    <t xml:space="preserve">TOTAL HTM INVESTMENTS </t>
  </si>
  <si>
    <t>HTM Portfolio Averages</t>
  </si>
  <si>
    <t>AFS INVESTMENTS</t>
  </si>
  <si>
    <t xml:space="preserve">TOTAL AFS INVESTMENTS </t>
  </si>
  <si>
    <t>AFS Portfolio Averages</t>
  </si>
  <si>
    <t>CLF Lines of Credit(NCUSIF Guaranteed)</t>
  </si>
  <si>
    <t>Credit Union Loans</t>
  </si>
  <si>
    <t>Member CU</t>
  </si>
  <si>
    <t>Non-Members CU</t>
  </si>
  <si>
    <t>Total</t>
  </si>
  <si>
    <t>Corp CU</t>
  </si>
  <si>
    <t>NPCU</t>
  </si>
  <si>
    <t>Loan Participations Purchased</t>
  </si>
  <si>
    <t>Loan Participations Sold (Enter as Negative Amount)</t>
  </si>
  <si>
    <t>Loan Background Information</t>
  </si>
  <si>
    <t>DELINQUENT LOANS</t>
  </si>
  <si>
    <t>30 to 60</t>
  </si>
  <si>
    <t>61 to 90</t>
  </si>
  <si>
    <t>91 +</t>
  </si>
  <si>
    <t>Days</t>
  </si>
  <si>
    <t>All Other Loans (including participation loans)</t>
  </si>
  <si>
    <t>LOANS CHARGED OFF AND RECOVERIES</t>
  </si>
  <si>
    <t>TOTAL LOANS CHARGED OFF &amp; RECOVERIES</t>
  </si>
  <si>
    <t>Loans Derived from Securities Purchased from Members with Agreement to resell</t>
  </si>
  <si>
    <t>Remove this entire worksheet?</t>
  </si>
  <si>
    <t>Interest/Dividends Paid to Others on Repurchase Transactions</t>
  </si>
  <si>
    <t xml:space="preserve">Loan Interest Income </t>
  </si>
  <si>
    <t>Non FASB 115</t>
  </si>
  <si>
    <t>Non-FASB 115</t>
  </si>
  <si>
    <t>Certificates of Deposit (including SimpliCD)</t>
  </si>
  <si>
    <t>Fixed Rate Student Loans (FELP guaranteed)</t>
  </si>
  <si>
    <t>Fixed Rate Student Loans (non FELP)</t>
  </si>
  <si>
    <t>Variable Rate Student Loans (non FELP guaranteed)</t>
  </si>
  <si>
    <t>Can't think of any Govt ABS securities except SBA ???</t>
  </si>
  <si>
    <t>TRADING INVESTMENTS</t>
  </si>
  <si>
    <t>Additional Investment Information</t>
  </si>
  <si>
    <t>Market Value of investments that fail to meet the requirements of Part 704 for your corporate's investment authority. (List both those included in investment action plans and those within the 30-day reporting period).</t>
  </si>
  <si>
    <t>FS 221  A5426</t>
  </si>
  <si>
    <t>NEV and CAPITAL</t>
  </si>
  <si>
    <t xml:space="preserve">NEV  </t>
  </si>
  <si>
    <t>Retained Earnings for Regulatory Capital Purposes</t>
  </si>
  <si>
    <t>Accumulated Net Income/Loss (not closed to retained earnings)</t>
  </si>
  <si>
    <t>Dollars</t>
  </si>
  <si>
    <t>Retained Earning (from above)</t>
  </si>
  <si>
    <t>Perpetual Contributed Capital (PCC)</t>
  </si>
  <si>
    <t>Enter the dollar amount of minority interests in the equity accounts  of CUSOs that are fully consolidated.  Do not include minority  interests in consolidated asset backed commercial paper (ABCP)  programs of your corporate if you exclude the consolidated assets of such program from risk-weighted assets pursuant to Appendix C of Part 704.</t>
  </si>
  <si>
    <t>Core Capital (from above)</t>
  </si>
  <si>
    <t>Enter the dollar amount of the corporate's intangible assets that exceed one half percent of its moving daily average net assets</t>
  </si>
  <si>
    <r>
      <t xml:space="preserve">Enter the dollar amount of the corporate's investments, </t>
    </r>
    <r>
      <rPr>
        <b/>
        <u/>
        <sz val="10"/>
        <color indexed="30"/>
        <rFont val="Arial"/>
        <family val="2"/>
      </rPr>
      <t>both equity and debt</t>
    </r>
    <r>
      <rPr>
        <b/>
        <sz val="10"/>
        <color indexed="30"/>
        <rFont val="Arial"/>
        <family val="2"/>
      </rPr>
      <t>, in unconsolidated CUSOs</t>
    </r>
  </si>
  <si>
    <t>Enter the dollar amount of all perpetual contributed capital contributed to another corporate credit union, and all nonperpetual capital accounts maintained at another corporate credit union.</t>
  </si>
  <si>
    <t>Adjusted Core Capital</t>
  </si>
  <si>
    <t>Supplemental Capital (calculated below)</t>
  </si>
  <si>
    <t>b1</t>
  </si>
  <si>
    <t>Nonperpetual Capital Accounts</t>
  </si>
  <si>
    <t>b2</t>
  </si>
  <si>
    <t>Allowance for loan and lease losses under GAAP to a maximum of 1.25% of risk weighted assets.</t>
  </si>
  <si>
    <t>b3</t>
  </si>
  <si>
    <r>
      <t xml:space="preserve">45% of unrealized gains on available for sale  </t>
    </r>
    <r>
      <rPr>
        <b/>
        <i/>
        <u/>
        <sz val="10"/>
        <color indexed="30"/>
        <rFont val="Arial"/>
        <family val="2"/>
      </rPr>
      <t>"equity securities"</t>
    </r>
    <r>
      <rPr>
        <b/>
        <sz val="10"/>
        <color indexed="30"/>
        <rFont val="Arial"/>
        <family val="2"/>
      </rPr>
      <t xml:space="preserve"> (as defined by Part 704.1) with readily determinable fair values.</t>
    </r>
  </si>
  <si>
    <t xml:space="preserve">c.  </t>
  </si>
  <si>
    <r>
      <t xml:space="preserve">Less the corporate credit unions </t>
    </r>
    <r>
      <rPr>
        <u/>
        <sz val="10"/>
        <rFont val="Arial"/>
        <family val="2"/>
      </rPr>
      <t>equity investments</t>
    </r>
    <r>
      <rPr>
        <sz val="10"/>
        <rFont val="Arial"/>
        <family val="2"/>
      </rPr>
      <t xml:space="preserve"> not otherwise deducted when calculating adjusted core capital.</t>
    </r>
  </si>
  <si>
    <t>Summary of Calculated Regulatory Capital Ratios</t>
  </si>
  <si>
    <t>Additional Merger Related Information</t>
  </si>
  <si>
    <t>Leverage Ratio</t>
  </si>
  <si>
    <t>Total Capital</t>
  </si>
  <si>
    <t>NET</t>
  </si>
  <si>
    <t>e.  Leased Assets (per GAAP)</t>
  </si>
  <si>
    <t>Moving monthly average net risk-weighted assets (MMANRA)</t>
  </si>
  <si>
    <t>Charter Number_______________________</t>
  </si>
  <si>
    <t>Credit Union Service Organizations</t>
  </si>
  <si>
    <t>Investments in CUSOs - Minority Interest (cost method)</t>
  </si>
  <si>
    <t>For Call Reports containing consolidated CUSO information, list the net assets attributed to consolidated CUSO activity?</t>
  </si>
  <si>
    <t>For Call Reports containing consolidated CUSO information, list the net income attributed to consolidated CUSO activity?</t>
  </si>
  <si>
    <t>Dollar amount of loans to corporate CUSOs (If the corporate prepares consolidated financial statement)?</t>
  </si>
  <si>
    <t>WIP Comments</t>
  </si>
  <si>
    <t>STATEMENT OF FINANCIAL CONDITION</t>
  </si>
  <si>
    <t>INCOME STATEMENT</t>
  </si>
  <si>
    <t>NON FASB 115</t>
  </si>
  <si>
    <t>LOANS</t>
  </si>
  <si>
    <t>SCHEDULE ICL : INVESTMENT CONCENTRATION LIMITS</t>
  </si>
  <si>
    <t xml:space="preserve"> RISK WEIGHTING</t>
  </si>
  <si>
    <t>TO BE ADDED - Investment CUSIP INFORMATION for Jeremy Taylor</t>
  </si>
  <si>
    <t>Do we want to ADD the IAP Worksheet highlighted in yellow (toward the end of the excel file) to this worksheet?  My recommendation is yes</t>
  </si>
  <si>
    <t>THIS FORM IS EFFECTIVE 1/31/2014 UNTIL SUPERSEDED BY ANOTHER FORM</t>
  </si>
  <si>
    <t xml:space="preserve">This booklet contained the monthly 5310 Call Report effective January 31, 2014.  All corporate credit unions must complete all applicable pages of this form within NCUA's online data collection system.  Once you complete the non-financial data, you only need to update it the next reporting cycle if there are additions, changes, or deletions. </t>
  </si>
  <si>
    <t>If you have non-technical questions, contact your National Credit Union Administration examiner, supervisory examiner or Office of National Examinations and Supervision, as appropriate.  For technical questions, contact NCUA Customer Technical Support at 800-827-3255 or csdesk@NCUA.gov</t>
  </si>
  <si>
    <r>
      <t xml:space="preserve">In accordance with NCUA Rules and Regulations </t>
    </r>
    <r>
      <rPr>
        <sz val="10"/>
        <rFont val="Calibri"/>
        <family val="2"/>
      </rPr>
      <t>§</t>
    </r>
    <r>
      <rPr>
        <sz val="10"/>
        <rFont val="Arial"/>
        <family val="2"/>
      </rPr>
      <t xml:space="preserve">741.6, corporate credit unions must file financial and other reports in accordance with the instructions in the notice.  Credit unions with the capacity to do so must use NCUA's information management system to submit their data online.   If a credit union is unable to use the information system, it must file written reports in accordance with the instructions.  Corporate credit unions must file a Corporate Credit Union Call Report with NCUA monthly in accordance with the instructions in the NCUA Form 5310. 
</t>
    </r>
  </si>
  <si>
    <t>d.  Other Cash</t>
  </si>
  <si>
    <t>e.  Uncollected Funds from Banks</t>
  </si>
  <si>
    <t>f.  Uncollected Funds from Federal Reserve Banks</t>
  </si>
  <si>
    <t>g.  Other Items Due</t>
  </si>
  <si>
    <t>h.  Other</t>
  </si>
  <si>
    <t>Variable Rate Student Loans (FELP) guaranteed)</t>
  </si>
  <si>
    <t>Capital and NEV Measures</t>
  </si>
  <si>
    <t>Hyper-link - this will be hyper lick or expandable form to the data (the name refers to the worksheet with the data)</t>
  </si>
  <si>
    <t>h.  Securities purchased under agreement to resell</t>
  </si>
  <si>
    <t>Intangible/Goodwill Amortization</t>
  </si>
  <si>
    <r>
      <t xml:space="preserve">U.S. Banks and Credit Unions </t>
    </r>
    <r>
      <rPr>
        <b/>
        <i/>
        <sz val="10"/>
        <color indexed="10"/>
        <rFont val="Arial"/>
        <family val="2"/>
      </rPr>
      <t>(not reported as cash equivalents)</t>
    </r>
  </si>
  <si>
    <t>Taking into account possibility of OTTI gain in values - these sum could be different so we need a new code for FV</t>
  </si>
  <si>
    <t xml:space="preserve">Total Lines to Watch list Institutions and Other Parties </t>
  </si>
  <si>
    <t>Loan Participations</t>
  </si>
  <si>
    <t>Retained Earnings Acquired in Merger</t>
  </si>
  <si>
    <t>The retained earnings of an acquired credit union or of an integrated set of activities and assets calculated at the point of acquisition</t>
  </si>
  <si>
    <t>13  Committed/Irrevocable LOC</t>
  </si>
  <si>
    <t>17  Indemnification of Members/Securities Lent</t>
  </si>
  <si>
    <t>Investments in CUSOs - Wholly Owned or Influential Interest  (Equity Method)</t>
  </si>
  <si>
    <t>c.  Time Certificates</t>
  </si>
  <si>
    <t>i.  Nonmember Credit Union Deposits</t>
  </si>
  <si>
    <t>j.  Affiliate Deposits</t>
  </si>
  <si>
    <t>k.  Non-affiliate Deposits</t>
  </si>
  <si>
    <t>l.  Natural Person Deposits</t>
  </si>
  <si>
    <t>k.</t>
  </si>
  <si>
    <t>l.</t>
  </si>
  <si>
    <t xml:space="preserve">TOTAL </t>
  </si>
  <si>
    <t>5506A</t>
  </si>
  <si>
    <t>5544A</t>
  </si>
  <si>
    <t>5544B</t>
  </si>
  <si>
    <t>5544C</t>
  </si>
  <si>
    <t>New Acct Code</t>
  </si>
  <si>
    <t>New acct code</t>
  </si>
  <si>
    <t>6000a</t>
  </si>
  <si>
    <t>6000b</t>
  </si>
  <si>
    <t>6000c</t>
  </si>
  <si>
    <t>6000d</t>
  </si>
  <si>
    <t>6000e</t>
  </si>
  <si>
    <t>6001a</t>
  </si>
  <si>
    <t>6001b</t>
  </si>
  <si>
    <t>6001c</t>
  </si>
  <si>
    <t>6001d</t>
  </si>
  <si>
    <t>6001e</t>
  </si>
  <si>
    <t>6002a</t>
  </si>
  <si>
    <t>6003a</t>
  </si>
  <si>
    <t>6004a</t>
  </si>
  <si>
    <t>6005a</t>
  </si>
  <si>
    <t>6006a</t>
  </si>
  <si>
    <t>6007a</t>
  </si>
  <si>
    <t>6008a</t>
  </si>
  <si>
    <t>6009a</t>
  </si>
  <si>
    <t>6010a</t>
  </si>
  <si>
    <t>6011a</t>
  </si>
  <si>
    <t>6012a</t>
  </si>
  <si>
    <t>6013a</t>
  </si>
  <si>
    <t>6014a</t>
  </si>
  <si>
    <t>6015a</t>
  </si>
  <si>
    <t>6016a</t>
  </si>
  <si>
    <t>6017a</t>
  </si>
  <si>
    <t>6018a</t>
  </si>
  <si>
    <t>6019a</t>
  </si>
  <si>
    <t>6020a</t>
  </si>
  <si>
    <t>6021a</t>
  </si>
  <si>
    <t>6022a</t>
  </si>
  <si>
    <t>6023a</t>
  </si>
  <si>
    <t>6024a</t>
  </si>
  <si>
    <t>6025a</t>
  </si>
  <si>
    <t>6026a</t>
  </si>
  <si>
    <t>6027a</t>
  </si>
  <si>
    <t>6028a</t>
  </si>
  <si>
    <t>6029a</t>
  </si>
  <si>
    <t>6030a</t>
  </si>
  <si>
    <t>6031a</t>
  </si>
  <si>
    <t>6032a</t>
  </si>
  <si>
    <t>6033a</t>
  </si>
  <si>
    <t>6034a</t>
  </si>
  <si>
    <t>6035a</t>
  </si>
  <si>
    <t>6036a</t>
  </si>
  <si>
    <t>6036b</t>
  </si>
  <si>
    <t>6034b</t>
  </si>
  <si>
    <t>6030b</t>
  </si>
  <si>
    <t>6031b</t>
  </si>
  <si>
    <t>6032b</t>
  </si>
  <si>
    <t>6033b</t>
  </si>
  <si>
    <t>6002b</t>
  </si>
  <si>
    <t>6003b</t>
  </si>
  <si>
    <t>6004b</t>
  </si>
  <si>
    <t>6005b</t>
  </si>
  <si>
    <t>6006b</t>
  </si>
  <si>
    <t>6008b</t>
  </si>
  <si>
    <t>6009b</t>
  </si>
  <si>
    <t>6010b</t>
  </si>
  <si>
    <t>6011b</t>
  </si>
  <si>
    <t>6013b</t>
  </si>
  <si>
    <t>6014b</t>
  </si>
  <si>
    <t>6015b</t>
  </si>
  <si>
    <t>6016b</t>
  </si>
  <si>
    <t>6017b</t>
  </si>
  <si>
    <t>6018b</t>
  </si>
  <si>
    <t>6019b</t>
  </si>
  <si>
    <t>6020b</t>
  </si>
  <si>
    <t>6021b</t>
  </si>
  <si>
    <t>6022b</t>
  </si>
  <si>
    <t>6023b</t>
  </si>
  <si>
    <t>6024b</t>
  </si>
  <si>
    <t>6026b</t>
  </si>
  <si>
    <t>6027b</t>
  </si>
  <si>
    <t>6029b</t>
  </si>
  <si>
    <t>6002c</t>
  </si>
  <si>
    <t>6003c</t>
  </si>
  <si>
    <t>6004c</t>
  </si>
  <si>
    <t>6005c</t>
  </si>
  <si>
    <t>6006c</t>
  </si>
  <si>
    <t>6008c</t>
  </si>
  <si>
    <t>6009c</t>
  </si>
  <si>
    <t>6010c</t>
  </si>
  <si>
    <t>6011c</t>
  </si>
  <si>
    <t>6013c</t>
  </si>
  <si>
    <t>6014c</t>
  </si>
  <si>
    <t>6015c</t>
  </si>
  <si>
    <t>6016c</t>
  </si>
  <si>
    <t>6017c</t>
  </si>
  <si>
    <t>6018c</t>
  </si>
  <si>
    <t>6019c</t>
  </si>
  <si>
    <t>6020c</t>
  </si>
  <si>
    <t>6021c</t>
  </si>
  <si>
    <t>6022c</t>
  </si>
  <si>
    <t>6023c</t>
  </si>
  <si>
    <t>6024c</t>
  </si>
  <si>
    <t>6026c</t>
  </si>
  <si>
    <t>6027c</t>
  </si>
  <si>
    <t>6029c</t>
  </si>
  <si>
    <t>6030c</t>
  </si>
  <si>
    <t>6031c</t>
  </si>
  <si>
    <t>6032c</t>
  </si>
  <si>
    <t>6033c</t>
  </si>
  <si>
    <t>6034c</t>
  </si>
  <si>
    <t>6036c</t>
  </si>
  <si>
    <t>6002d</t>
  </si>
  <si>
    <t>6003d</t>
  </si>
  <si>
    <t>6004d</t>
  </si>
  <si>
    <t>6005d</t>
  </si>
  <si>
    <t>6006d</t>
  </si>
  <si>
    <t>6008d</t>
  </si>
  <si>
    <t>6009d</t>
  </si>
  <si>
    <t>6010d</t>
  </si>
  <si>
    <t>6011d</t>
  </si>
  <si>
    <t>6013d</t>
  </si>
  <si>
    <t>6014d</t>
  </si>
  <si>
    <t>6015d</t>
  </si>
  <si>
    <t>6016d</t>
  </si>
  <si>
    <t>6017d</t>
  </si>
  <si>
    <t>6018d</t>
  </si>
  <si>
    <t>6019d</t>
  </si>
  <si>
    <t>6020d</t>
  </si>
  <si>
    <t>6021d</t>
  </si>
  <si>
    <t>6022d</t>
  </si>
  <si>
    <t>6023d</t>
  </si>
  <si>
    <t>6024d</t>
  </si>
  <si>
    <t>6026d</t>
  </si>
  <si>
    <t>6027d</t>
  </si>
  <si>
    <t>6029d</t>
  </si>
  <si>
    <t>6030d</t>
  </si>
  <si>
    <t>6031d</t>
  </si>
  <si>
    <t>6032d</t>
  </si>
  <si>
    <t>6033d</t>
  </si>
  <si>
    <t>6034d</t>
  </si>
  <si>
    <t>6036d</t>
  </si>
  <si>
    <t>6002e</t>
  </si>
  <si>
    <t>6003e</t>
  </si>
  <si>
    <t>6004e</t>
  </si>
  <si>
    <t>6005e</t>
  </si>
  <si>
    <t>6006e</t>
  </si>
  <si>
    <t>6008e</t>
  </si>
  <si>
    <t>6009e</t>
  </si>
  <si>
    <t>6010e</t>
  </si>
  <si>
    <t>6011e</t>
  </si>
  <si>
    <t>6013e</t>
  </si>
  <si>
    <t>6014e</t>
  </si>
  <si>
    <t>6015e</t>
  </si>
  <si>
    <t>6016e</t>
  </si>
  <si>
    <t>6017e</t>
  </si>
  <si>
    <t>6018e</t>
  </si>
  <si>
    <t>6019e</t>
  </si>
  <si>
    <t>6020e</t>
  </si>
  <si>
    <t>6021e</t>
  </si>
  <si>
    <t>6022e</t>
  </si>
  <si>
    <t>6023e</t>
  </si>
  <si>
    <t>6024e</t>
  </si>
  <si>
    <t>6026e</t>
  </si>
  <si>
    <t>6027e</t>
  </si>
  <si>
    <t>6029e</t>
  </si>
  <si>
    <t>6030e</t>
  </si>
  <si>
    <t>6031e</t>
  </si>
  <si>
    <t>6032e</t>
  </si>
  <si>
    <t>6033e</t>
  </si>
  <si>
    <t>6034e</t>
  </si>
  <si>
    <t>6036e</t>
  </si>
  <si>
    <t xml:space="preserve">TOTAL TRADING INVESTMENTS </t>
  </si>
  <si>
    <t>TRADING Portfolio Averages</t>
  </si>
  <si>
    <t>6100a</t>
  </si>
  <si>
    <t>6101a</t>
  </si>
  <si>
    <t>6102a</t>
  </si>
  <si>
    <t>6103a</t>
  </si>
  <si>
    <t>6104a</t>
  </si>
  <si>
    <t>6106a</t>
  </si>
  <si>
    <t>6105a</t>
  </si>
  <si>
    <t>6108a</t>
  </si>
  <si>
    <t>6109a</t>
  </si>
  <si>
    <t>6110a</t>
  </si>
  <si>
    <t>6111a</t>
  </si>
  <si>
    <t>6113a</t>
  </si>
  <si>
    <t>6114a</t>
  </si>
  <si>
    <t>6115a</t>
  </si>
  <si>
    <t>6116a</t>
  </si>
  <si>
    <t>6117a</t>
  </si>
  <si>
    <t>6119a</t>
  </si>
  <si>
    <t>6118a</t>
  </si>
  <si>
    <t>6120a</t>
  </si>
  <si>
    <t>6121a</t>
  </si>
  <si>
    <t>6122a</t>
  </si>
  <si>
    <t>6123a</t>
  </si>
  <si>
    <t>6124a</t>
  </si>
  <si>
    <t>6126a</t>
  </si>
  <si>
    <t>6127a</t>
  </si>
  <si>
    <t>6129a</t>
  </si>
  <si>
    <t>6130a</t>
  </si>
  <si>
    <t>6132a</t>
  </si>
  <si>
    <t>6131a</t>
  </si>
  <si>
    <t>6133a</t>
  </si>
  <si>
    <t>6134a</t>
  </si>
  <si>
    <t>6136a</t>
  </si>
  <si>
    <t>6136b</t>
  </si>
  <si>
    <t>6100b</t>
  </si>
  <si>
    <t>6101b</t>
  </si>
  <si>
    <t>6102b</t>
  </si>
  <si>
    <t>6103b</t>
  </si>
  <si>
    <t>6104b</t>
  </si>
  <si>
    <t>6105b</t>
  </si>
  <si>
    <t>6106b</t>
  </si>
  <si>
    <t>6108b</t>
  </si>
  <si>
    <t>6109b</t>
  </si>
  <si>
    <t>6110b</t>
  </si>
  <si>
    <t>6111b</t>
  </si>
  <si>
    <t>6113b</t>
  </si>
  <si>
    <t>6114b</t>
  </si>
  <si>
    <t>6115b</t>
  </si>
  <si>
    <t>6116b</t>
  </si>
  <si>
    <t>6117b</t>
  </si>
  <si>
    <t>6118b</t>
  </si>
  <si>
    <t>6119b</t>
  </si>
  <si>
    <t>6120b</t>
  </si>
  <si>
    <t>6121b</t>
  </si>
  <si>
    <t>6122b</t>
  </si>
  <si>
    <t>6123b</t>
  </si>
  <si>
    <t>6124b</t>
  </si>
  <si>
    <t>6126b</t>
  </si>
  <si>
    <t>6127b</t>
  </si>
  <si>
    <t>6129b</t>
  </si>
  <si>
    <t>6130b</t>
  </si>
  <si>
    <t>6131b</t>
  </si>
  <si>
    <t>6132b</t>
  </si>
  <si>
    <t>6133b</t>
  </si>
  <si>
    <t>6134b</t>
  </si>
  <si>
    <t>6136c</t>
  </si>
  <si>
    <t>6100d</t>
  </si>
  <si>
    <t>6101d</t>
  </si>
  <si>
    <t>6102d</t>
  </si>
  <si>
    <t>6103d</t>
  </si>
  <si>
    <t>6104d</t>
  </si>
  <si>
    <t>6105d</t>
  </si>
  <si>
    <t>6106d</t>
  </si>
  <si>
    <t>6108d</t>
  </si>
  <si>
    <t>6109d</t>
  </si>
  <si>
    <t>6110d</t>
  </si>
  <si>
    <t>6111d</t>
  </si>
  <si>
    <t>6113d</t>
  </si>
  <si>
    <t>6114d</t>
  </si>
  <si>
    <t>6115d</t>
  </si>
  <si>
    <t>6116d</t>
  </si>
  <si>
    <t>6117d</t>
  </si>
  <si>
    <t>6118d</t>
  </si>
  <si>
    <t>6119d</t>
  </si>
  <si>
    <t>6120d</t>
  </si>
  <si>
    <t>6121d</t>
  </si>
  <si>
    <t>6122d</t>
  </si>
  <si>
    <t>6123d</t>
  </si>
  <si>
    <t>6124d</t>
  </si>
  <si>
    <t>6126d</t>
  </si>
  <si>
    <t>6127d</t>
  </si>
  <si>
    <t>6129d</t>
  </si>
  <si>
    <t>6130d</t>
  </si>
  <si>
    <t>6131d</t>
  </si>
  <si>
    <t>6132d</t>
  </si>
  <si>
    <t>6133d</t>
  </si>
  <si>
    <t>6134d</t>
  </si>
  <si>
    <t>6136d</t>
  </si>
  <si>
    <t>6107a</t>
  </si>
  <si>
    <t>6112a</t>
  </si>
  <si>
    <t>6125a</t>
  </si>
  <si>
    <t>6128a</t>
  </si>
  <si>
    <t>6135a</t>
  </si>
  <si>
    <t>6131c</t>
  </si>
  <si>
    <t>6130c</t>
  </si>
  <si>
    <t>6132c</t>
  </si>
  <si>
    <t>6133c</t>
  </si>
  <si>
    <t>6134c</t>
  </si>
  <si>
    <t>6129c</t>
  </si>
  <si>
    <t>6126c</t>
  </si>
  <si>
    <t>6127c</t>
  </si>
  <si>
    <t>6113c</t>
  </si>
  <si>
    <t>6114c</t>
  </si>
  <si>
    <t>6115c</t>
  </si>
  <si>
    <t>6116c</t>
  </si>
  <si>
    <t>6117c</t>
  </si>
  <si>
    <t>6118c</t>
  </si>
  <si>
    <t>6119c</t>
  </si>
  <si>
    <t>6120c</t>
  </si>
  <si>
    <t>6121c</t>
  </si>
  <si>
    <t>6122c</t>
  </si>
  <si>
    <t>6123c</t>
  </si>
  <si>
    <t>6124c</t>
  </si>
  <si>
    <t>6108c</t>
  </si>
  <si>
    <t>6109c</t>
  </si>
  <si>
    <t>6110c</t>
  </si>
  <si>
    <t>6111c</t>
  </si>
  <si>
    <t>6100c</t>
  </si>
  <si>
    <t>6101c</t>
  </si>
  <si>
    <t>6102c</t>
  </si>
  <si>
    <t>6103c</t>
  </si>
  <si>
    <t>6104c</t>
  </si>
  <si>
    <t>6105c</t>
  </si>
  <si>
    <t>6106c</t>
  </si>
  <si>
    <t>6100e</t>
  </si>
  <si>
    <t>6101e</t>
  </si>
  <si>
    <t>6102e</t>
  </si>
  <si>
    <t>6103e</t>
  </si>
  <si>
    <t>6104e</t>
  </si>
  <si>
    <t>6105e</t>
  </si>
  <si>
    <t>6106e</t>
  </si>
  <si>
    <t>6108e</t>
  </si>
  <si>
    <t>6109e</t>
  </si>
  <si>
    <t>6110e</t>
  </si>
  <si>
    <t>6111e</t>
  </si>
  <si>
    <t>6113e</t>
  </si>
  <si>
    <t>6114e</t>
  </si>
  <si>
    <t>6115e</t>
  </si>
  <si>
    <t>6116e</t>
  </si>
  <si>
    <t>6117e</t>
  </si>
  <si>
    <t>6118e</t>
  </si>
  <si>
    <t>6119e</t>
  </si>
  <si>
    <t>6120e</t>
  </si>
  <si>
    <t>6121e</t>
  </si>
  <si>
    <t>6122e</t>
  </si>
  <si>
    <t>6123e</t>
  </si>
  <si>
    <t>6124e</t>
  </si>
  <si>
    <t>6126e</t>
  </si>
  <si>
    <t>6127e</t>
  </si>
  <si>
    <t>6129e</t>
  </si>
  <si>
    <t>6130e</t>
  </si>
  <si>
    <t>6131e</t>
  </si>
  <si>
    <t>6132e</t>
  </si>
  <si>
    <t>6133e</t>
  </si>
  <si>
    <t>6134e</t>
  </si>
  <si>
    <t>6136e</t>
  </si>
  <si>
    <t>6235a</t>
  </si>
  <si>
    <t>6200a</t>
  </si>
  <si>
    <t>6201a</t>
  </si>
  <si>
    <t>6202a</t>
  </si>
  <si>
    <t>6203a</t>
  </si>
  <si>
    <t>6204a</t>
  </si>
  <si>
    <t>6205a</t>
  </si>
  <si>
    <t>6206a</t>
  </si>
  <si>
    <t>6207a</t>
  </si>
  <si>
    <t>6208a</t>
  </si>
  <si>
    <t>6209a</t>
  </si>
  <si>
    <t>6210a</t>
  </si>
  <si>
    <t>6211a</t>
  </si>
  <si>
    <t>6212a</t>
  </si>
  <si>
    <t>6213a</t>
  </si>
  <si>
    <t>6214a</t>
  </si>
  <si>
    <t>6215a</t>
  </si>
  <si>
    <t>6216a</t>
  </si>
  <si>
    <t>6217a</t>
  </si>
  <si>
    <t>6218a</t>
  </si>
  <si>
    <t>6219a</t>
  </si>
  <si>
    <t>6220a</t>
  </si>
  <si>
    <t>6221a</t>
  </si>
  <si>
    <t>6222a</t>
  </si>
  <si>
    <t>6223a</t>
  </si>
  <si>
    <t>6224a</t>
  </si>
  <si>
    <t>6225a</t>
  </si>
  <si>
    <t>6226a</t>
  </si>
  <si>
    <t>6227a</t>
  </si>
  <si>
    <t>6228a</t>
  </si>
  <si>
    <t>6229a</t>
  </si>
  <si>
    <t>6231a</t>
  </si>
  <si>
    <t>6230a</t>
  </si>
  <si>
    <t>6232a</t>
  </si>
  <si>
    <t>6233a</t>
  </si>
  <si>
    <t>6236a</t>
  </si>
  <si>
    <t>6234a</t>
  </si>
  <si>
    <t>6200b</t>
  </si>
  <si>
    <t>6201b</t>
  </si>
  <si>
    <t>6202b</t>
  </si>
  <si>
    <t>6203b</t>
  </si>
  <si>
    <t>6204b</t>
  </si>
  <si>
    <t>6205b</t>
  </si>
  <si>
    <t>6206b</t>
  </si>
  <si>
    <t>6208b</t>
  </si>
  <si>
    <t>6209b</t>
  </si>
  <si>
    <t>6210b</t>
  </si>
  <si>
    <t>6211b</t>
  </si>
  <si>
    <t>6213b</t>
  </si>
  <si>
    <t>6214b</t>
  </si>
  <si>
    <t>6215b</t>
  </si>
  <si>
    <t>6216b</t>
  </si>
  <si>
    <t>6217b</t>
  </si>
  <si>
    <t>6218b</t>
  </si>
  <si>
    <t>6219b</t>
  </si>
  <si>
    <t>6220b</t>
  </si>
  <si>
    <t>6221b</t>
  </si>
  <si>
    <t>6222b</t>
  </si>
  <si>
    <t>6223b</t>
  </si>
  <si>
    <t>6224b</t>
  </si>
  <si>
    <t>6226b</t>
  </si>
  <si>
    <t>6227b</t>
  </si>
  <si>
    <t>6229b</t>
  </si>
  <si>
    <t>6230b</t>
  </si>
  <si>
    <t>6231b</t>
  </si>
  <si>
    <t>6232b</t>
  </si>
  <si>
    <t>6233b</t>
  </si>
  <si>
    <t>6234b</t>
  </si>
  <si>
    <t>6236b</t>
  </si>
  <si>
    <t>6236c</t>
  </si>
  <si>
    <t>6232c</t>
  </si>
  <si>
    <t>6231c</t>
  </si>
  <si>
    <t>6230c</t>
  </si>
  <si>
    <t>6234c</t>
  </si>
  <si>
    <t>6233c</t>
  </si>
  <si>
    <t>6226c</t>
  </si>
  <si>
    <t>6227c</t>
  </si>
  <si>
    <t>6229c</t>
  </si>
  <si>
    <t>6200c</t>
  </si>
  <si>
    <t>6201c</t>
  </si>
  <si>
    <t>6202c</t>
  </si>
  <si>
    <t>6203c</t>
  </si>
  <si>
    <t>6204c</t>
  </si>
  <si>
    <t>6205c</t>
  </si>
  <si>
    <t>6206c</t>
  </si>
  <si>
    <t>6208c</t>
  </si>
  <si>
    <t>6209c</t>
  </si>
  <si>
    <t>6210c</t>
  </si>
  <si>
    <t>6211c</t>
  </si>
  <si>
    <t>6213c</t>
  </si>
  <si>
    <t>6214c</t>
  </si>
  <si>
    <t>6215c</t>
  </si>
  <si>
    <t>6216c</t>
  </si>
  <si>
    <t>6217c</t>
  </si>
  <si>
    <t>6218c</t>
  </si>
  <si>
    <t>6219c</t>
  </si>
  <si>
    <t>6220c</t>
  </si>
  <si>
    <t>6221c</t>
  </si>
  <si>
    <t>6222c</t>
  </si>
  <si>
    <t>6223c</t>
  </si>
  <si>
    <t>6224c</t>
  </si>
  <si>
    <t>6200d</t>
  </si>
  <si>
    <t>6201d</t>
  </si>
  <si>
    <t>6203d</t>
  </si>
  <si>
    <t>6202d</t>
  </si>
  <si>
    <t>6206d</t>
  </si>
  <si>
    <t>6204d</t>
  </si>
  <si>
    <t>6205d</t>
  </si>
  <si>
    <t>6208d</t>
  </si>
  <si>
    <t>6209d</t>
  </si>
  <si>
    <t>6210d</t>
  </si>
  <si>
    <t>6211d</t>
  </si>
  <si>
    <t>6213d</t>
  </si>
  <si>
    <t>6214d</t>
  </si>
  <si>
    <t>6215d</t>
  </si>
  <si>
    <t>6218d</t>
  </si>
  <si>
    <t>6216d</t>
  </si>
  <si>
    <t>6217d</t>
  </si>
  <si>
    <t>6219d</t>
  </si>
  <si>
    <t>6220d</t>
  </si>
  <si>
    <t>6222d</t>
  </si>
  <si>
    <t>6221d</t>
  </si>
  <si>
    <t>6223d</t>
  </si>
  <si>
    <t>6224d</t>
  </si>
  <si>
    <t>6226d</t>
  </si>
  <si>
    <t>6227d</t>
  </si>
  <si>
    <t>6229d</t>
  </si>
  <si>
    <t>6230d</t>
  </si>
  <si>
    <t>6231d</t>
  </si>
  <si>
    <t>6233d</t>
  </si>
  <si>
    <t>6232d</t>
  </si>
  <si>
    <t>6234d</t>
  </si>
  <si>
    <t>6236d</t>
  </si>
  <si>
    <t>6236e</t>
  </si>
  <si>
    <t>6230e</t>
  </si>
  <si>
    <t>6231e</t>
  </si>
  <si>
    <t>6232e</t>
  </si>
  <si>
    <t>6234e</t>
  </si>
  <si>
    <t>6233e</t>
  </si>
  <si>
    <t>6226e</t>
  </si>
  <si>
    <t>6227e</t>
  </si>
  <si>
    <t>6229e</t>
  </si>
  <si>
    <t>6200e</t>
  </si>
  <si>
    <t>6201e</t>
  </si>
  <si>
    <t>6202e</t>
  </si>
  <si>
    <t>6203e</t>
  </si>
  <si>
    <t>6205e</t>
  </si>
  <si>
    <t>6204e</t>
  </si>
  <si>
    <t>6206e</t>
  </si>
  <si>
    <t>6208e</t>
  </si>
  <si>
    <t>6209e</t>
  </si>
  <si>
    <t>6210e</t>
  </si>
  <si>
    <t>6211e</t>
  </si>
  <si>
    <t>6214e</t>
  </si>
  <si>
    <t>6213e</t>
  </si>
  <si>
    <t>6215e</t>
  </si>
  <si>
    <t>6216e</t>
  </si>
  <si>
    <t>6218e</t>
  </si>
  <si>
    <t>6217e</t>
  </si>
  <si>
    <t>6219e</t>
  </si>
  <si>
    <t>6220e</t>
  </si>
  <si>
    <t>6221e</t>
  </si>
  <si>
    <t>6222e</t>
  </si>
  <si>
    <t>6223e</t>
  </si>
  <si>
    <t>6224e</t>
  </si>
  <si>
    <t>Gain (Loss) on Disposition of Assets</t>
  </si>
  <si>
    <t>Gain (Loss) on Hedged Transactions</t>
  </si>
  <si>
    <t>Yes but the OTTI is what would make the difference.  Not folliwng premium/discount issue.</t>
  </si>
  <si>
    <t>[YA] - See separate spreadsheet I'm emailing to you.</t>
  </si>
  <si>
    <t>Gain (Loss) on Investments sales</t>
  </si>
  <si>
    <t>g.1</t>
  </si>
  <si>
    <t>g.2</t>
  </si>
  <si>
    <t>Loss on Investments - Other Than Temporary Impairment (OTTI)</t>
  </si>
  <si>
    <t>Total OTTI</t>
  </si>
  <si>
    <t>5321a</t>
  </si>
  <si>
    <t>5321b</t>
  </si>
  <si>
    <t>Less OTTI losses in Other Comprehensive Income (per GAAP)</t>
  </si>
  <si>
    <t xml:space="preserve">Asset Backed Securities </t>
  </si>
  <si>
    <t>1a.   Mortgage-Backed Securities (MBS) (not including Commercial MBS)</t>
  </si>
  <si>
    <t>1b.   Mortgage-Backed Securities (MBS) (not including Commercial MBS)</t>
  </si>
  <si>
    <t>DANA and EBA Information</t>
  </si>
  <si>
    <t xml:space="preserve">                                                        CUSO Information</t>
  </si>
  <si>
    <t xml:space="preserve">INDIVIDUAL INVESTMENT </t>
  </si>
  <si>
    <t>7.    Reverse Repo/Repo Transactions Qualifying for Netting</t>
  </si>
  <si>
    <t>8.    Limited Liquidity Securities</t>
  </si>
  <si>
    <t>9.  Total Secured Borrowing</t>
  </si>
  <si>
    <t>New - Only for Corporate Cus - must be able to enter 500 entries</t>
  </si>
  <si>
    <t>Ensure this cell displays with (  ) around input to indicate it is a contra asset account.</t>
  </si>
  <si>
    <t xml:space="preserve">Notes field.   Include a field were the credit union can add notes to the financial statement. </t>
  </si>
  <si>
    <t>Programming note:  Call Report Foms should allow for fields to be designated as numeric to text</t>
  </si>
  <si>
    <t>Programming Note:  Call Report instructionsfor each data input field  should be hyperlinked.</t>
  </si>
  <si>
    <t>CURRENT MONTH</t>
  </si>
  <si>
    <t>(insert or drop down month)</t>
  </si>
  <si>
    <t>ACH (Debit)</t>
  </si>
  <si>
    <t>Number of Debit Transactions</t>
  </si>
  <si>
    <t>$ Amount of Debit Transactions</t>
  </si>
  <si>
    <t>(calculate)</t>
  </si>
  <si>
    <t>Receipt</t>
  </si>
  <si>
    <t>ACH (Credit)</t>
  </si>
  <si>
    <t>Number of Credit Transactions</t>
  </si>
  <si>
    <t>$ Amount of Credit Transactions</t>
  </si>
  <si>
    <t>ACH (Totals)</t>
  </si>
  <si>
    <t>Total Number of Transactions</t>
  </si>
  <si>
    <t>Total $ Amount of Transactions</t>
  </si>
  <si>
    <t xml:space="preserve">No. of cus subscribed to Origination </t>
  </si>
  <si>
    <t xml:space="preserve">No. of cus subscribed to Receipt </t>
  </si>
  <si>
    <t xml:space="preserve">No. of cus subscribed to Settlement only </t>
  </si>
  <si>
    <t>ACH - IAT</t>
  </si>
  <si>
    <t xml:space="preserve">Number of Transactions </t>
  </si>
  <si>
    <t>$ Amount of Transactions</t>
  </si>
  <si>
    <t>Outgoing</t>
  </si>
  <si>
    <t>Incoming</t>
  </si>
  <si>
    <t>Funds Transfer</t>
  </si>
  <si>
    <t>Incoming Wires - Domestic</t>
  </si>
  <si>
    <t>Outgoing Wires - Domestic</t>
  </si>
  <si>
    <t>Incoming Wires - International</t>
  </si>
  <si>
    <t>Outgoing Wires - International</t>
  </si>
  <si>
    <t>Item Processing (Paper)</t>
  </si>
  <si>
    <t>Inclearings</t>
  </si>
  <si>
    <t>Return items - Inclearings</t>
  </si>
  <si>
    <t>Item Processing (Image Capture)</t>
  </si>
  <si>
    <t>Count</t>
  </si>
  <si>
    <t>Total $ Amount</t>
  </si>
  <si>
    <t>Settlement - Credit / Deposit</t>
  </si>
  <si>
    <t>No. of credit unions subscribed</t>
  </si>
  <si>
    <t>Settlement - Debit / Withdrawal</t>
  </si>
  <si>
    <t>Card Programs</t>
  </si>
  <si>
    <t>ATM Card Program</t>
  </si>
  <si>
    <t>Description / No. of Credit Unions</t>
  </si>
  <si>
    <t>(enter description)</t>
  </si>
  <si>
    <t>(enter no. of cus)</t>
  </si>
  <si>
    <t>Debit Card Program</t>
  </si>
  <si>
    <t>Other Card Program</t>
  </si>
  <si>
    <t>Driving ATM Terminals</t>
  </si>
  <si>
    <t>Suspicious Activity Report (SAR) Filings</t>
  </si>
  <si>
    <t>Current Month</t>
  </si>
  <si>
    <t>Year to Date</t>
  </si>
  <si>
    <t>Structuring</t>
  </si>
  <si>
    <t>Terrorist Financing</t>
  </si>
  <si>
    <t>Fraud</t>
  </si>
  <si>
    <t>Money Laundering</t>
  </si>
  <si>
    <t>Other Suspicious Activity</t>
  </si>
  <si>
    <t>CHANGES MADE:</t>
  </si>
  <si>
    <t>For trending purposes: Isolate current month, prior month, percent change in dollar amount of transactions, current year-to-date,  and prior year.</t>
  </si>
  <si>
    <t>Include drop down or field to enter current month and year.</t>
  </si>
  <si>
    <t>Add a % Change column- system generated (MAY BE MORE VALUABLE TO SHOW %CHANGE BETWEEN AN ANNUALIZED YTD and PRIOR YEAR?)</t>
  </si>
  <si>
    <t>Change ACH "Received" to ACH "Receipt" to match corporate terminology</t>
  </si>
  <si>
    <t>Isolate credit and debit transactions</t>
  </si>
  <si>
    <t>System calculate totals for debits and credits</t>
  </si>
  <si>
    <t>Track ACH IAT due to high risk</t>
  </si>
  <si>
    <t>Remove "Third Party" from Funds Transfer descriptions</t>
  </si>
  <si>
    <t>Isolate Domestic Incoming and Outgoing Wires</t>
  </si>
  <si>
    <t>Isolate International Incoming and Outgoing Wires</t>
  </si>
  <si>
    <t>Isolate Settlement Only services</t>
  </si>
  <si>
    <t>Item Processing</t>
  </si>
  <si>
    <t>Change "Electronic" to "Image Capture"</t>
  </si>
  <si>
    <t>Change "Check Processing" to "Item Processing" to match corporate terminology</t>
  </si>
  <si>
    <t>Isolate Inclearings, Return items - Inclearings, Deposit Services</t>
  </si>
  <si>
    <t>Isolate Settlement Credits, Debits and No. of credit unions utilizing each</t>
  </si>
  <si>
    <t>Added Card Section</t>
  </si>
  <si>
    <t>Added Suspicious Activity Report (SAR) Filings Section</t>
  </si>
  <si>
    <t xml:space="preserve">MUST BE RECEIVED BY XXXXX OF THE MONTH </t>
  </si>
  <si>
    <t>1 {text added by corporate}</t>
  </si>
  <si>
    <t>2{text added by corporate}</t>
  </si>
  <si>
    <t>3{text added by corporate}</t>
  </si>
  <si>
    <t>4 {text added by corporate}</t>
  </si>
  <si>
    <t>5 {text added by corporate}</t>
  </si>
  <si>
    <t>6 {text added by corporate}</t>
  </si>
  <si>
    <t>7 {text added by corporate}</t>
  </si>
  <si>
    <t>8 {text added by corporate}</t>
  </si>
  <si>
    <t>9 {text added by corporate}</t>
  </si>
  <si>
    <t>10 {text added by corporate}</t>
  </si>
  <si>
    <t>11 {text added by corporate}</t>
  </si>
  <si>
    <t>12 {text added by corporate}</t>
  </si>
  <si>
    <t>13 {text added by corporate}</t>
  </si>
  <si>
    <t>14 {text added by corporate}</t>
  </si>
  <si>
    <t>15 {text added by corporate}</t>
  </si>
  <si>
    <t>Current PAR Amount</t>
  </si>
  <si>
    <t>Origional PAR Amount</t>
  </si>
  <si>
    <t>Current Price</t>
  </si>
  <si>
    <t>Book Price</t>
  </si>
  <si>
    <t>Cash</t>
  </si>
  <si>
    <t>5343h</t>
  </si>
  <si>
    <t>5343i</t>
  </si>
  <si>
    <t>5343J</t>
  </si>
  <si>
    <t>5343k</t>
  </si>
  <si>
    <t>Effective WAL of Assets</t>
  </si>
  <si>
    <t>Effective WAL of Investments</t>
  </si>
  <si>
    <t>Effective WAL of Liabilities</t>
  </si>
  <si>
    <t>Effective WAL of Loans</t>
  </si>
  <si>
    <t>WAL and other regulatory data</t>
  </si>
  <si>
    <t>Reverse Repo/Repo Transactions Qualifying for Netting</t>
  </si>
  <si>
    <t>Limited Liquidity Securities</t>
  </si>
  <si>
    <t>Total Secured Borrowing</t>
  </si>
  <si>
    <t>5451a</t>
  </si>
  <si>
    <t>5452a</t>
  </si>
  <si>
    <r>
      <rPr>
        <strike/>
        <sz val="10"/>
        <color rgb="FFFF0000"/>
        <rFont val="Arial"/>
        <family val="2"/>
      </rPr>
      <t>5490 or</t>
    </r>
    <r>
      <rPr>
        <sz val="10"/>
        <color rgb="FFFF0000"/>
        <rFont val="Arial"/>
        <family val="2"/>
      </rPr>
      <t xml:space="preserve"> 5900</t>
    </r>
  </si>
  <si>
    <r>
      <t>This Month(</t>
    </r>
    <r>
      <rPr>
        <b/>
        <sz val="8"/>
        <rFont val="Arial"/>
        <family val="2"/>
      </rPr>
      <t>negative)</t>
    </r>
  </si>
  <si>
    <t>Accumulated Depreciation</t>
  </si>
  <si>
    <t>6405</t>
  </si>
  <si>
    <t>Adjusted Core Capital (used to calculate the leverge ratio which is adjusted core capital/MDANA)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</si>
</sst>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0."/>
    <numFmt numFmtId="165" formatCode="mm/dd/yyyy"/>
    <numFmt numFmtId="166" formatCode="#,##0.000"/>
    <numFmt numFmtId="167" formatCode="_(* #,##0_);_(* \(#,##0\);_(* &quot;-&quot;??_);_(@_)"/>
    <numFmt numFmtId="168" formatCode="0_);\(0\)"/>
  </numFmts>
  <fonts count="86" x14ac:knownFonts="1">
    <font>
      <sz val="10"/>
      <name val="Arial"/>
    </font>
    <font>
      <b/>
      <sz val="10"/>
      <name val="Arial"/>
      <family val="2"/>
    </font>
    <font>
      <b/>
      <i/>
      <sz val="10"/>
      <name val="Arial"/>
      <family val="2"/>
    </font>
    <font>
      <sz val="10"/>
      <name val="Arial"/>
      <family val="2"/>
    </font>
    <font>
      <sz val="12"/>
      <name val="Arial"/>
      <family val="2"/>
    </font>
    <font>
      <b/>
      <i/>
      <sz val="12"/>
      <name val="Arial"/>
      <family val="2"/>
    </font>
    <font>
      <b/>
      <sz val="12"/>
      <name val="Arial"/>
      <family val="2"/>
    </font>
    <font>
      <b/>
      <sz val="12"/>
      <name val="Arial"/>
      <family val="2"/>
    </font>
    <font>
      <b/>
      <i/>
      <sz val="10"/>
      <name val="Arial"/>
      <family val="2"/>
    </font>
    <font>
      <b/>
      <sz val="10"/>
      <name val="Arial"/>
      <family val="2"/>
    </font>
    <font>
      <sz val="10"/>
      <color indexed="12"/>
      <name val="Arial"/>
      <family val="2"/>
    </font>
    <font>
      <sz val="10"/>
      <color indexed="8"/>
      <name val="Arial"/>
      <family val="2"/>
    </font>
    <font>
      <b/>
      <i/>
      <sz val="10"/>
      <color indexed="8"/>
      <name val="Arial"/>
      <family val="2"/>
    </font>
    <font>
      <b/>
      <sz val="10"/>
      <color indexed="8"/>
      <name val="Arial"/>
      <family val="2"/>
    </font>
    <font>
      <b/>
      <u/>
      <sz val="10"/>
      <name val="Arial"/>
      <family val="2"/>
    </font>
    <font>
      <sz val="10"/>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8"/>
      <name val="Arial"/>
      <family val="2"/>
    </font>
    <font>
      <sz val="8"/>
      <name val="Arial"/>
      <family val="2"/>
    </font>
    <font>
      <sz val="10"/>
      <color indexed="10"/>
      <name val="Arial"/>
      <family val="2"/>
    </font>
    <font>
      <b/>
      <sz val="9"/>
      <color indexed="81"/>
      <name val="Tahoma"/>
      <family val="2"/>
    </font>
    <font>
      <sz val="9"/>
      <color indexed="81"/>
      <name val="Tahoma"/>
      <family val="2"/>
    </font>
    <font>
      <b/>
      <sz val="14"/>
      <name val="Arial"/>
      <family val="2"/>
    </font>
    <font>
      <sz val="14"/>
      <name val="Arial"/>
      <family val="2"/>
    </font>
    <font>
      <sz val="10"/>
      <name val="Calibri"/>
      <family val="2"/>
    </font>
    <font>
      <sz val="24"/>
      <name val="Arial Black"/>
      <family val="2"/>
    </font>
    <font>
      <sz val="6"/>
      <name val="Arial"/>
      <family val="2"/>
    </font>
    <font>
      <u/>
      <sz val="10"/>
      <name val="Arial"/>
      <family val="2"/>
    </font>
    <font>
      <strike/>
      <sz val="10"/>
      <name val="Arial"/>
      <family val="2"/>
    </font>
    <font>
      <b/>
      <i/>
      <strike/>
      <sz val="10"/>
      <name val="Arial"/>
      <family val="2"/>
    </font>
    <font>
      <b/>
      <strike/>
      <sz val="10"/>
      <name val="Arial"/>
      <family val="2"/>
    </font>
    <font>
      <b/>
      <strike/>
      <sz val="12"/>
      <name val="Arial"/>
      <family val="2"/>
    </font>
    <font>
      <b/>
      <sz val="10"/>
      <color indexed="30"/>
      <name val="Arial"/>
      <family val="2"/>
    </font>
    <font>
      <b/>
      <i/>
      <sz val="10"/>
      <color indexed="10"/>
      <name val="Arial"/>
      <family val="2"/>
    </font>
    <font>
      <b/>
      <u/>
      <sz val="14"/>
      <name val="Arial"/>
      <family val="2"/>
    </font>
    <font>
      <i/>
      <sz val="10"/>
      <color indexed="8"/>
      <name val="Arial"/>
      <family val="2"/>
    </font>
    <font>
      <b/>
      <i/>
      <u/>
      <sz val="10"/>
      <name val="Arial"/>
      <family val="2"/>
    </font>
    <font>
      <b/>
      <u/>
      <sz val="10"/>
      <color indexed="30"/>
      <name val="Arial"/>
      <family val="2"/>
    </font>
    <font>
      <b/>
      <i/>
      <u/>
      <sz val="10"/>
      <color indexed="30"/>
      <name val="Arial"/>
      <family val="2"/>
    </font>
    <font>
      <b/>
      <u/>
      <sz val="12"/>
      <name val="Arial"/>
      <family val="2"/>
    </font>
    <font>
      <sz val="10"/>
      <color rgb="FFFF0000"/>
      <name val="Arial"/>
      <family val="2"/>
    </font>
    <font>
      <sz val="10"/>
      <color theme="1"/>
      <name val="Arial"/>
      <family val="2"/>
    </font>
    <font>
      <sz val="11"/>
      <color theme="1"/>
      <name val="Arial"/>
      <family val="2"/>
    </font>
    <font>
      <b/>
      <sz val="8"/>
      <color theme="1"/>
      <name val="Arial"/>
      <family val="2"/>
    </font>
    <font>
      <sz val="8"/>
      <color theme="1"/>
      <name val="Arial"/>
      <family val="2"/>
    </font>
    <font>
      <sz val="8"/>
      <color rgb="FFFF0000"/>
      <name val="Arial"/>
      <family val="2"/>
    </font>
    <font>
      <sz val="11"/>
      <color rgb="FFFF0000"/>
      <name val="Arial"/>
      <family val="2"/>
    </font>
    <font>
      <b/>
      <sz val="10"/>
      <color rgb="FFFF0000"/>
      <name val="Arial"/>
      <family val="2"/>
    </font>
    <font>
      <b/>
      <sz val="12"/>
      <color theme="1"/>
      <name val="Arial"/>
      <family val="2"/>
    </font>
    <font>
      <sz val="6"/>
      <color theme="1"/>
      <name val="Arial"/>
      <family val="2"/>
    </font>
    <font>
      <b/>
      <sz val="10"/>
      <color rgb="FF0070C0"/>
      <name val="Arial"/>
      <family val="2"/>
    </font>
    <font>
      <b/>
      <i/>
      <sz val="10"/>
      <color rgb="FF0070C0"/>
      <name val="Arial"/>
      <family val="2"/>
    </font>
    <font>
      <b/>
      <sz val="8"/>
      <color rgb="FF0070C0"/>
      <name val="Arial"/>
      <family val="2"/>
    </font>
    <font>
      <sz val="10"/>
      <color theme="1" tint="0.14999847407452621"/>
      <name val="Arial"/>
      <family val="2"/>
    </font>
    <font>
      <sz val="10"/>
      <color rgb="FF0070C0"/>
      <name val="Arial"/>
      <family val="2"/>
    </font>
    <font>
      <b/>
      <u/>
      <sz val="10"/>
      <color rgb="FFFF0000"/>
      <name val="Arial"/>
      <family val="2"/>
    </font>
    <font>
      <u/>
      <sz val="10"/>
      <color rgb="FFFF0000"/>
      <name val="Arial"/>
      <family val="2"/>
    </font>
    <font>
      <sz val="12"/>
      <color rgb="FFFF0000"/>
      <name val="Arial"/>
      <family val="2"/>
    </font>
    <font>
      <b/>
      <sz val="8"/>
      <name val="Arial"/>
      <family val="2"/>
    </font>
    <font>
      <sz val="10"/>
      <name val="Arial"/>
    </font>
    <font>
      <i/>
      <u/>
      <sz val="10"/>
      <color theme="4" tint="-0.249977111117893"/>
      <name val="Arial"/>
      <family val="2"/>
    </font>
    <font>
      <i/>
      <u/>
      <sz val="10"/>
      <name val="Arial"/>
      <family val="2"/>
    </font>
    <font>
      <i/>
      <sz val="10"/>
      <color theme="4" tint="-0.249977111117893"/>
      <name val="Arial"/>
      <family val="2"/>
    </font>
    <font>
      <i/>
      <sz val="10"/>
      <color rgb="FFFF0000"/>
      <name val="Arial"/>
      <family val="2"/>
    </font>
    <font>
      <b/>
      <i/>
      <sz val="10"/>
      <color rgb="FFFF0000"/>
      <name val="Arial"/>
      <family val="2"/>
    </font>
    <font>
      <sz val="10"/>
      <color rgb="FF00B050"/>
      <name val="Arial"/>
      <family val="2"/>
    </font>
    <font>
      <b/>
      <sz val="10"/>
      <color rgb="FF00B050"/>
      <name val="Arial"/>
      <family val="2"/>
    </font>
    <font>
      <b/>
      <u/>
      <sz val="10"/>
      <color indexed="8"/>
      <name val="Arial"/>
      <family val="2"/>
    </font>
    <font>
      <strike/>
      <sz val="10"/>
      <color rgb="FFFF0000"/>
      <name val="Arial"/>
      <family val="2"/>
    </font>
  </fonts>
  <fills count="33">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22"/>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22"/>
        <bgColor indexed="64"/>
      </patternFill>
    </fill>
    <fill>
      <patternFill patternType="solid">
        <fgColor theme="1" tint="0.499984740745262"/>
        <bgColor indexed="64"/>
      </patternFill>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0000"/>
        <bgColor indexed="64"/>
      </patternFill>
    </fill>
    <fill>
      <patternFill patternType="solid">
        <fgColor rgb="FF92D050"/>
        <bgColor indexed="64"/>
      </patternFill>
    </fill>
    <fill>
      <patternFill patternType="solid">
        <fgColor theme="9" tint="-0.249977111117893"/>
        <bgColor indexed="64"/>
      </patternFill>
    </fill>
    <fill>
      <patternFill patternType="solid">
        <fgColor theme="1" tint="4.9989318521683403E-2"/>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1" tint="0.14999847407452621"/>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FF0000"/>
      </left>
      <right style="thin">
        <color indexed="64"/>
      </right>
      <top style="thin">
        <color indexed="64"/>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indexed="64"/>
      </right>
      <top style="thin">
        <color indexed="64"/>
      </top>
      <bottom style="thin">
        <color rgb="FFFF0000"/>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style="thin">
        <color indexed="64"/>
      </right>
      <top style="thin">
        <color rgb="FFFF0000"/>
      </top>
      <bottom style="thin">
        <color indexed="64"/>
      </bottom>
      <diagonal/>
    </border>
    <border>
      <left style="thin">
        <color indexed="64"/>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48">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3"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6" borderId="0" applyNumberFormat="0" applyBorder="0" applyAlignment="0" applyProtection="0"/>
    <xf numFmtId="0" fontId="17" fillId="4"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8" borderId="0" applyNumberFormat="0" applyBorder="0" applyAlignment="0" applyProtection="0"/>
    <xf numFmtId="0" fontId="18" fillId="6" borderId="0" applyNumberFormat="0" applyBorder="0" applyAlignment="0" applyProtection="0"/>
    <xf numFmtId="0" fontId="18" fillId="3" borderId="0" applyNumberFormat="0" applyBorder="0" applyAlignment="0" applyProtection="0"/>
    <xf numFmtId="0" fontId="18" fillId="11"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9" fillId="15" borderId="0" applyNumberFormat="0" applyBorder="0" applyAlignment="0" applyProtection="0"/>
    <xf numFmtId="0" fontId="20" fillId="16" borderId="1" applyNumberFormat="0" applyAlignment="0" applyProtection="0"/>
    <xf numFmtId="0" fontId="21" fillId="17" borderId="2" applyNumberFormat="0" applyAlignment="0" applyProtection="0"/>
    <xf numFmtId="43" fontId="3" fillId="0" borderId="0" applyFont="0" applyFill="0" applyBorder="0" applyAlignment="0" applyProtection="0"/>
    <xf numFmtId="0" fontId="22" fillId="0" borderId="0" applyNumberFormat="0" applyFill="0" applyBorder="0" applyAlignment="0" applyProtection="0"/>
    <xf numFmtId="0" fontId="23" fillId="6" borderId="0" applyNumberFormat="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27" fillId="7" borderId="1" applyNumberFormat="0" applyAlignment="0" applyProtection="0"/>
    <xf numFmtId="0" fontId="28" fillId="0" borderId="6" applyNumberFormat="0" applyFill="0" applyAlignment="0" applyProtection="0"/>
    <xf numFmtId="0" fontId="29" fillId="7" borderId="0" applyNumberFormat="0" applyBorder="0" applyAlignment="0" applyProtection="0"/>
    <xf numFmtId="0" fontId="3" fillId="0" borderId="0"/>
    <xf numFmtId="0" fontId="15" fillId="4" borderId="7" applyNumberFormat="0" applyFont="0" applyAlignment="0" applyProtection="0"/>
    <xf numFmtId="0" fontId="30" fillId="16" borderId="8" applyNumberFormat="0" applyAlignment="0" applyProtection="0"/>
    <xf numFmtId="9" fontId="3" fillId="0" borderId="0" applyFont="0" applyFill="0" applyBorder="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76" fillId="0" borderId="0"/>
  </cellStyleXfs>
  <cellXfs count="778">
    <xf numFmtId="0" fontId="0" fillId="0" borderId="0" xfId="0"/>
    <xf numFmtId="0" fontId="3" fillId="0" borderId="0" xfId="0" applyFont="1"/>
    <xf numFmtId="164" fontId="0" fillId="0" borderId="0" xfId="0" applyNumberFormat="1"/>
    <xf numFmtId="0" fontId="0" fillId="0" borderId="0" xfId="0" applyAlignment="1">
      <alignment horizontal="center"/>
    </xf>
    <xf numFmtId="164" fontId="4" fillId="0" borderId="0" xfId="0" applyNumberFormat="1" applyFont="1"/>
    <xf numFmtId="0" fontId="0" fillId="0" borderId="0" xfId="0" applyAlignment="1"/>
    <xf numFmtId="164" fontId="3" fillId="0" borderId="0" xfId="0" applyNumberFormat="1" applyFont="1"/>
    <xf numFmtId="0" fontId="0" fillId="0" borderId="0" xfId="0" applyFill="1"/>
    <xf numFmtId="0" fontId="1" fillId="0" borderId="0" xfId="0" applyFont="1"/>
    <xf numFmtId="164" fontId="5" fillId="0" borderId="0" xfId="0" applyNumberFormat="1" applyFont="1"/>
    <xf numFmtId="164" fontId="2" fillId="0" borderId="0" xfId="0" applyNumberFormat="1" applyFont="1"/>
    <xf numFmtId="164" fontId="1" fillId="0" borderId="0" xfId="0" applyNumberFormat="1" applyFont="1"/>
    <xf numFmtId="164" fontId="6" fillId="0" borderId="0" xfId="0" applyNumberFormat="1" applyFont="1"/>
    <xf numFmtId="0" fontId="1" fillId="0" borderId="0" xfId="0" applyFont="1" applyAlignment="1">
      <alignment horizontal="center"/>
    </xf>
    <xf numFmtId="164" fontId="0" fillId="0" borderId="0" xfId="0" applyNumberFormat="1" applyFill="1"/>
    <xf numFmtId="0" fontId="0" fillId="0" borderId="0" xfId="0" applyFill="1" applyProtection="1"/>
    <xf numFmtId="0" fontId="3" fillId="0" borderId="0" xfId="0" applyFont="1" applyFill="1" applyProtection="1"/>
    <xf numFmtId="164" fontId="3" fillId="0" borderId="0" xfId="0" applyNumberFormat="1" applyFont="1" applyFill="1"/>
    <xf numFmtId="0" fontId="3" fillId="0" borderId="0" xfId="0" applyFont="1" applyFill="1"/>
    <xf numFmtId="164" fontId="0" fillId="0" borderId="0" xfId="0" applyNumberFormat="1" applyProtection="1"/>
    <xf numFmtId="0" fontId="0" fillId="0" borderId="0" xfId="0" applyProtection="1"/>
    <xf numFmtId="0" fontId="0" fillId="0" borderId="0" xfId="0" applyAlignment="1" applyProtection="1">
      <alignment horizontal="center"/>
    </xf>
    <xf numFmtId="0" fontId="3" fillId="0" borderId="0" xfId="0" applyFont="1" applyAlignment="1" applyProtection="1">
      <alignment horizontal="center"/>
    </xf>
    <xf numFmtId="0" fontId="0" fillId="0" borderId="0" xfId="0" applyBorder="1" applyProtection="1"/>
    <xf numFmtId="164" fontId="0" fillId="0" borderId="0" xfId="0" applyNumberFormat="1" applyFill="1" applyProtection="1"/>
    <xf numFmtId="0" fontId="0" fillId="0" borderId="0" xfId="0" applyAlignment="1">
      <alignment wrapText="1"/>
    </xf>
    <xf numFmtId="0" fontId="8" fillId="0" borderId="0" xfId="0" applyFont="1"/>
    <xf numFmtId="0" fontId="9" fillId="0" borderId="0" xfId="0" applyFont="1"/>
    <xf numFmtId="0" fontId="9" fillId="0" borderId="0" xfId="0" applyFont="1" applyProtection="1"/>
    <xf numFmtId="0" fontId="3" fillId="0" borderId="0" xfId="0" applyFont="1" applyProtection="1"/>
    <xf numFmtId="164" fontId="3" fillId="0" borderId="0" xfId="0" applyNumberFormat="1" applyFont="1" applyProtection="1"/>
    <xf numFmtId="164" fontId="3" fillId="0" borderId="0" xfId="0" applyNumberFormat="1" applyFont="1" applyFill="1" applyProtection="1"/>
    <xf numFmtId="164" fontId="9" fillId="0" borderId="0" xfId="0" applyNumberFormat="1" applyFont="1"/>
    <xf numFmtId="164" fontId="9" fillId="0" borderId="0" xfId="0" applyNumberFormat="1" applyFont="1" applyProtection="1"/>
    <xf numFmtId="0" fontId="7" fillId="0" borderId="0" xfId="0" applyFont="1" applyProtection="1"/>
    <xf numFmtId="164" fontId="2" fillId="0" borderId="0" xfId="0" applyNumberFormat="1" applyFont="1" applyAlignment="1">
      <alignment horizontal="centerContinuous" wrapText="1"/>
    </xf>
    <xf numFmtId="164" fontId="1" fillId="0" borderId="0" xfId="0" applyNumberFormat="1" applyFont="1" applyAlignment="1">
      <alignment horizontal="centerContinuous" wrapText="1"/>
    </xf>
    <xf numFmtId="0" fontId="3" fillId="0" borderId="0" xfId="0" applyFont="1" applyAlignment="1">
      <alignment horizontal="center"/>
    </xf>
    <xf numFmtId="0" fontId="11" fillId="0" borderId="0" xfId="0" applyFont="1"/>
    <xf numFmtId="164" fontId="10" fillId="0" borderId="0" xfId="0" applyNumberFormat="1" applyFont="1"/>
    <xf numFmtId="164" fontId="11" fillId="0" borderId="0" xfId="0" applyNumberFormat="1" applyFont="1" applyFill="1"/>
    <xf numFmtId="0" fontId="11" fillId="0" borderId="0" xfId="0" applyFont="1" applyFill="1"/>
    <xf numFmtId="164" fontId="11" fillId="0" borderId="0" xfId="0" applyNumberFormat="1" applyFont="1"/>
    <xf numFmtId="164" fontId="11" fillId="0" borderId="0" xfId="0" applyNumberFormat="1" applyFont="1" applyProtection="1"/>
    <xf numFmtId="0" fontId="11" fillId="0" borderId="0" xfId="0" applyFont="1" applyFill="1" applyProtection="1"/>
    <xf numFmtId="0" fontId="11" fillId="0" borderId="0" xfId="0" applyFont="1" applyProtection="1"/>
    <xf numFmtId="0" fontId="9" fillId="0" borderId="0" xfId="0" applyFont="1" applyAlignment="1">
      <alignment horizontal="left"/>
    </xf>
    <xf numFmtId="37" fontId="0" fillId="0" borderId="0" xfId="0" applyNumberFormat="1"/>
    <xf numFmtId="37" fontId="1" fillId="0" borderId="0" xfId="0" applyNumberFormat="1" applyFont="1" applyAlignment="1">
      <alignment horizontal="right"/>
    </xf>
    <xf numFmtId="38" fontId="0" fillId="0" borderId="0" xfId="0" applyNumberFormat="1" applyProtection="1"/>
    <xf numFmtId="0" fontId="11" fillId="0" borderId="0" xfId="0" applyFont="1" applyAlignment="1">
      <alignment vertical="top" wrapText="1"/>
    </xf>
    <xf numFmtId="0" fontId="0" fillId="0" borderId="0" xfId="0" applyAlignment="1">
      <alignment vertical="top"/>
    </xf>
    <xf numFmtId="0" fontId="3" fillId="0" borderId="0" xfId="0" applyFont="1" applyFill="1" applyAlignment="1" applyProtection="1">
      <alignment vertical="top" wrapText="1"/>
    </xf>
    <xf numFmtId="0" fontId="3" fillId="0" borderId="0" xfId="0" applyFont="1" applyAlignment="1" applyProtection="1">
      <alignment vertical="top"/>
    </xf>
    <xf numFmtId="0" fontId="3" fillId="0" borderId="0" xfId="0" applyFont="1" applyAlignment="1">
      <alignment wrapText="1"/>
    </xf>
    <xf numFmtId="0" fontId="9" fillId="0" borderId="0" xfId="0" applyFont="1" applyAlignment="1" applyProtection="1">
      <alignment horizontal="center"/>
    </xf>
    <xf numFmtId="0" fontId="8" fillId="0" borderId="0" xfId="0" applyFont="1" applyProtection="1"/>
    <xf numFmtId="37" fontId="0" fillId="0" borderId="0" xfId="0" applyNumberFormat="1" applyProtection="1">
      <protection locked="0"/>
    </xf>
    <xf numFmtId="37" fontId="3" fillId="0" borderId="0" xfId="0" applyNumberFormat="1" applyFont="1" applyProtection="1">
      <protection locked="0"/>
    </xf>
    <xf numFmtId="164" fontId="11" fillId="0" borderId="0" xfId="0" applyNumberFormat="1" applyFont="1" applyFill="1" applyProtection="1"/>
    <xf numFmtId="37" fontId="0" fillId="0" borderId="10" xfId="0" applyNumberFormat="1" applyBorder="1" applyProtection="1">
      <protection locked="0"/>
    </xf>
    <xf numFmtId="0" fontId="16" fillId="0" borderId="0" xfId="0" applyFont="1" applyFill="1"/>
    <xf numFmtId="0" fontId="16" fillId="0" borderId="0" xfId="0" applyFont="1"/>
    <xf numFmtId="0" fontId="9" fillId="0" borderId="0" xfId="0" applyFont="1" applyAlignment="1">
      <alignment horizontal="center"/>
    </xf>
    <xf numFmtId="37" fontId="9" fillId="0" borderId="0" xfId="0" applyNumberFormat="1" applyFont="1" applyProtection="1">
      <protection locked="0"/>
    </xf>
    <xf numFmtId="164" fontId="8" fillId="0" borderId="0" xfId="0" applyNumberFormat="1" applyFont="1"/>
    <xf numFmtId="0" fontId="13" fillId="0" borderId="0" xfId="0" applyFont="1"/>
    <xf numFmtId="0" fontId="9" fillId="0" borderId="0" xfId="0" applyFont="1" applyBorder="1" applyAlignment="1">
      <alignment horizontal="center"/>
    </xf>
    <xf numFmtId="0" fontId="14" fillId="0" borderId="0" xfId="0" applyFont="1" applyBorder="1" applyAlignment="1">
      <alignment horizontal="left"/>
    </xf>
    <xf numFmtId="0" fontId="14" fillId="0" borderId="0" xfId="0" applyFont="1" applyBorder="1" applyAlignment="1"/>
    <xf numFmtId="0" fontId="14" fillId="0" borderId="0" xfId="0" applyFont="1"/>
    <xf numFmtId="0" fontId="0" fillId="0" borderId="0" xfId="0" applyBorder="1"/>
    <xf numFmtId="0" fontId="9" fillId="0" borderId="0" xfId="0" applyFont="1" applyFill="1" applyBorder="1" applyAlignment="1">
      <alignment horizontal="center"/>
    </xf>
    <xf numFmtId="10" fontId="0" fillId="0" borderId="0" xfId="0" applyNumberFormat="1" applyBorder="1"/>
    <xf numFmtId="166" fontId="9" fillId="0" borderId="0" xfId="0" applyNumberFormat="1" applyFont="1" applyFill="1" applyBorder="1" applyAlignment="1">
      <alignment horizontal="center"/>
    </xf>
    <xf numFmtId="37" fontId="3" fillId="0" borderId="0" xfId="0" applyNumberFormat="1" applyFont="1" applyFill="1" applyBorder="1" applyProtection="1"/>
    <xf numFmtId="38" fontId="0" fillId="0" borderId="0" xfId="0" applyNumberFormat="1" applyFill="1" applyProtection="1"/>
    <xf numFmtId="37" fontId="3" fillId="0" borderId="10" xfId="0" applyNumberFormat="1" applyFont="1" applyFill="1" applyBorder="1" applyProtection="1"/>
    <xf numFmtId="0" fontId="3" fillId="0" borderId="0" xfId="0" applyFont="1" applyAlignment="1">
      <alignment horizontal="center" wrapText="1"/>
    </xf>
    <xf numFmtId="0" fontId="9" fillId="0" borderId="0" xfId="0" applyFont="1" applyAlignment="1">
      <alignment horizontal="center" wrapText="1"/>
    </xf>
    <xf numFmtId="0" fontId="9" fillId="0" borderId="10" xfId="0" applyFont="1" applyBorder="1" applyAlignment="1">
      <alignment horizontal="center" wrapText="1"/>
    </xf>
    <xf numFmtId="37" fontId="0" fillId="0" borderId="10" xfId="0" applyNumberFormat="1" applyFill="1" applyBorder="1" applyProtection="1">
      <protection locked="0"/>
    </xf>
    <xf numFmtId="0" fontId="3" fillId="0" borderId="0" xfId="0" applyFont="1" applyBorder="1" applyAlignment="1" applyProtection="1">
      <alignment horizontal="center"/>
    </xf>
    <xf numFmtId="0" fontId="9" fillId="0" borderId="10" xfId="0" applyFont="1" applyBorder="1" applyAlignment="1" applyProtection="1">
      <alignment horizontal="center"/>
    </xf>
    <xf numFmtId="0" fontId="9" fillId="0" borderId="10" xfId="0" applyFont="1" applyBorder="1" applyAlignment="1" applyProtection="1">
      <alignment horizontal="center" wrapText="1"/>
    </xf>
    <xf numFmtId="0" fontId="11" fillId="0" borderId="10" xfId="0" applyNumberFormat="1" applyFont="1" applyFill="1" applyBorder="1" applyAlignment="1" applyProtection="1">
      <alignment horizontal="center"/>
      <protection locked="0"/>
    </xf>
    <xf numFmtId="0" fontId="3" fillId="0" borderId="10" xfId="0" applyNumberFormat="1" applyFont="1" applyFill="1" applyBorder="1" applyAlignment="1" applyProtection="1">
      <alignment horizontal="center"/>
    </xf>
    <xf numFmtId="0" fontId="3" fillId="0" borderId="0" xfId="0" applyNumberFormat="1" applyFont="1" applyFill="1" applyAlignment="1" applyProtection="1">
      <alignment horizontal="center"/>
    </xf>
    <xf numFmtId="0" fontId="0" fillId="0" borderId="0" xfId="0" applyFill="1" applyAlignment="1" applyProtection="1">
      <alignment horizontal="center"/>
    </xf>
    <xf numFmtId="0" fontId="3" fillId="0" borderId="11" xfId="0" applyNumberFormat="1" applyFont="1" applyFill="1" applyBorder="1" applyAlignment="1" applyProtection="1">
      <alignment horizontal="center"/>
    </xf>
    <xf numFmtId="0" fontId="3" fillId="0" borderId="11" xfId="0" applyNumberFormat="1" applyFont="1" applyFill="1" applyBorder="1" applyAlignment="1">
      <alignment horizontal="center"/>
    </xf>
    <xf numFmtId="37" fontId="3" fillId="0" borderId="10" xfId="0" applyNumberFormat="1" applyFont="1" applyFill="1" applyBorder="1" applyProtection="1">
      <protection locked="0"/>
    </xf>
    <xf numFmtId="0" fontId="3" fillId="0" borderId="10" xfId="0" applyNumberFormat="1" applyFont="1" applyFill="1" applyBorder="1" applyAlignment="1" applyProtection="1">
      <alignment horizontal="center"/>
      <protection locked="0"/>
    </xf>
    <xf numFmtId="0" fontId="3" fillId="0" borderId="0" xfId="0" applyFont="1" applyFill="1" applyAlignment="1" applyProtection="1">
      <alignment horizontal="center"/>
    </xf>
    <xf numFmtId="37" fontId="3" fillId="0" borderId="10" xfId="0" applyNumberFormat="1" applyFont="1" applyBorder="1" applyProtection="1">
      <protection locked="0"/>
    </xf>
    <xf numFmtId="0" fontId="3" fillId="0" borderId="10" xfId="0" applyFont="1" applyBorder="1" applyProtection="1"/>
    <xf numFmtId="37" fontId="3" fillId="0" borderId="12" xfId="0" applyNumberFormat="1" applyFont="1" applyBorder="1" applyProtection="1">
      <protection locked="0"/>
    </xf>
    <xf numFmtId="0" fontId="9" fillId="0" borderId="13" xfId="0" applyFont="1" applyBorder="1" applyProtection="1"/>
    <xf numFmtId="0" fontId="9" fillId="0" borderId="14" xfId="0" applyFont="1" applyBorder="1" applyAlignment="1" applyProtection="1">
      <alignment horizontal="center"/>
    </xf>
    <xf numFmtId="0" fontId="9" fillId="0" borderId="15" xfId="0" applyFont="1" applyBorder="1" applyAlignment="1" applyProtection="1">
      <alignment horizontal="center" wrapText="1"/>
    </xf>
    <xf numFmtId="37" fontId="3" fillId="0" borderId="14" xfId="0" applyNumberFormat="1" applyFont="1" applyBorder="1" applyProtection="1">
      <protection locked="0"/>
    </xf>
    <xf numFmtId="37" fontId="3" fillId="0" borderId="16" xfId="0" applyNumberFormat="1" applyFont="1" applyBorder="1" applyProtection="1">
      <protection locked="0"/>
    </xf>
    <xf numFmtId="0" fontId="3" fillId="0" borderId="10" xfId="0" applyNumberFormat="1" applyFont="1" applyBorder="1" applyAlignment="1" applyProtection="1">
      <alignment horizontal="center"/>
      <protection locked="0"/>
    </xf>
    <xf numFmtId="0" fontId="3" fillId="0" borderId="17" xfId="0" applyNumberFormat="1" applyFont="1" applyFill="1" applyBorder="1" applyAlignment="1" applyProtection="1">
      <alignment horizontal="center"/>
    </xf>
    <xf numFmtId="0" fontId="9" fillId="0" borderId="0" xfId="0" applyFont="1" applyBorder="1" applyAlignment="1" applyProtection="1">
      <alignment horizontal="center"/>
    </xf>
    <xf numFmtId="0" fontId="3" fillId="0" borderId="0" xfId="0" applyFont="1" applyBorder="1" applyProtection="1"/>
    <xf numFmtId="0" fontId="3" fillId="0" borderId="10" xfId="0" applyFont="1" applyFill="1" applyBorder="1" applyAlignment="1" applyProtection="1">
      <alignment horizontal="center"/>
    </xf>
    <xf numFmtId="14" fontId="3" fillId="0" borderId="10" xfId="0" applyNumberFormat="1" applyFont="1" applyBorder="1" applyProtection="1">
      <protection locked="0"/>
    </xf>
    <xf numFmtId="37" fontId="3" fillId="0" borderId="12" xfId="0" applyNumberFormat="1" applyFont="1" applyFill="1" applyBorder="1" applyProtection="1">
      <protection locked="0"/>
    </xf>
    <xf numFmtId="0" fontId="3" fillId="0" borderId="12" xfId="0" applyFont="1" applyFill="1" applyBorder="1" applyAlignment="1" applyProtection="1">
      <alignment horizontal="center"/>
    </xf>
    <xf numFmtId="0" fontId="9" fillId="0" borderId="18" xfId="0" applyFont="1" applyBorder="1" applyProtection="1"/>
    <xf numFmtId="0" fontId="3" fillId="0" borderId="19" xfId="0" applyFont="1" applyBorder="1" applyProtection="1"/>
    <xf numFmtId="0" fontId="3" fillId="0" borderId="20" xfId="0" applyFont="1" applyBorder="1" applyProtection="1"/>
    <xf numFmtId="0" fontId="3" fillId="0" borderId="21" xfId="0" applyFont="1" applyBorder="1" applyProtection="1"/>
    <xf numFmtId="0" fontId="9" fillId="0" borderId="22" xfId="0" applyFont="1" applyBorder="1" applyAlignment="1" applyProtection="1">
      <alignment wrapText="1"/>
    </xf>
    <xf numFmtId="0" fontId="3" fillId="0" borderId="23" xfId="0" applyFont="1" applyBorder="1" applyProtection="1"/>
    <xf numFmtId="0" fontId="3" fillId="0" borderId="19" xfId="0" applyFont="1" applyBorder="1" applyAlignment="1" applyProtection="1">
      <alignment horizontal="center"/>
    </xf>
    <xf numFmtId="0" fontId="3" fillId="0" borderId="20" xfId="0" applyFont="1" applyBorder="1" applyAlignment="1" applyProtection="1">
      <alignment horizontal="center"/>
    </xf>
    <xf numFmtId="37" fontId="3" fillId="0" borderId="21" xfId="0" applyNumberFormat="1" applyFont="1" applyFill="1" applyBorder="1" applyProtection="1">
      <protection locked="0"/>
    </xf>
    <xf numFmtId="37" fontId="3" fillId="0" borderId="23" xfId="0" applyNumberFormat="1" applyFont="1" applyFill="1" applyBorder="1" applyProtection="1"/>
    <xf numFmtId="0" fontId="3" fillId="0" borderId="10" xfId="0" applyFont="1" applyFill="1" applyBorder="1" applyAlignment="1" applyProtection="1">
      <alignment horizontal="center" vertical="center"/>
    </xf>
    <xf numFmtId="37" fontId="3" fillId="0" borderId="10" xfId="0" applyNumberFormat="1" applyFont="1" applyFill="1" applyBorder="1" applyAlignment="1" applyProtection="1">
      <alignment vertical="center"/>
      <protection locked="0"/>
    </xf>
    <xf numFmtId="14" fontId="3" fillId="0" borderId="10" xfId="0" applyNumberFormat="1" applyFont="1" applyBorder="1" applyAlignment="1" applyProtection="1">
      <alignment vertical="center"/>
      <protection locked="0"/>
    </xf>
    <xf numFmtId="0" fontId="3" fillId="0" borderId="10" xfId="0" applyFont="1" applyBorder="1" applyAlignment="1" applyProtection="1">
      <alignment vertical="center"/>
    </xf>
    <xf numFmtId="0" fontId="3" fillId="0" borderId="24" xfId="0" applyNumberFormat="1" applyFont="1" applyFill="1" applyBorder="1" applyAlignment="1" applyProtection="1">
      <alignment horizontal="center"/>
    </xf>
    <xf numFmtId="0" fontId="3" fillId="0" borderId="23" xfId="0" applyFont="1" applyFill="1" applyBorder="1" applyAlignment="1" applyProtection="1">
      <alignment horizontal="center"/>
    </xf>
    <xf numFmtId="0" fontId="3" fillId="0" borderId="25" xfId="0" applyFont="1" applyBorder="1" applyAlignment="1" applyProtection="1">
      <alignment horizontal="center"/>
    </xf>
    <xf numFmtId="37" fontId="3" fillId="0" borderId="21" xfId="0" applyNumberFormat="1" applyFont="1" applyFill="1" applyBorder="1" applyProtection="1"/>
    <xf numFmtId="0" fontId="0" fillId="0" borderId="10" xfId="0" applyBorder="1" applyAlignment="1">
      <alignment horizontal="center"/>
    </xf>
    <xf numFmtId="37" fontId="11" fillId="0" borderId="10" xfId="28" applyNumberFormat="1" applyFont="1" applyFill="1" applyBorder="1" applyProtection="1">
      <protection locked="0"/>
    </xf>
    <xf numFmtId="0" fontId="3" fillId="0" borderId="10" xfId="0" applyFont="1" applyBorder="1" applyAlignment="1">
      <alignment horizontal="center"/>
    </xf>
    <xf numFmtId="37" fontId="0" fillId="0" borderId="10" xfId="0" applyNumberFormat="1" applyBorder="1" applyAlignment="1" applyProtection="1">
      <alignment horizontal="right"/>
      <protection locked="0"/>
    </xf>
    <xf numFmtId="0" fontId="3" fillId="0" borderId="26" xfId="0" applyNumberFormat="1" applyFont="1" applyFill="1" applyBorder="1" applyAlignment="1">
      <alignment horizontal="center"/>
    </xf>
    <xf numFmtId="0" fontId="3" fillId="0" borderId="10" xfId="0" applyFont="1" applyBorder="1"/>
    <xf numFmtId="37" fontId="3" fillId="0" borderId="10" xfId="0" applyNumberFormat="1" applyFont="1" applyFill="1" applyBorder="1" applyAlignment="1" applyProtection="1">
      <alignment horizontal="center"/>
      <protection locked="0"/>
    </xf>
    <xf numFmtId="0" fontId="3" fillId="0" borderId="10" xfId="0" applyFont="1" applyFill="1" applyBorder="1" applyAlignment="1">
      <alignment horizontal="center"/>
    </xf>
    <xf numFmtId="37" fontId="3" fillId="0" borderId="10" xfId="0" applyNumberFormat="1" applyFont="1" applyBorder="1" applyAlignment="1" applyProtection="1">
      <alignment horizontal="center"/>
      <protection locked="0"/>
    </xf>
    <xf numFmtId="0" fontId="3" fillId="0" borderId="0" xfId="0" applyNumberFormat="1" applyFont="1" applyAlignment="1">
      <alignment horizontal="center"/>
    </xf>
    <xf numFmtId="0" fontId="3" fillId="0" borderId="10" xfId="0" applyNumberFormat="1" applyFont="1" applyFill="1" applyBorder="1" applyAlignment="1">
      <alignment horizontal="center"/>
    </xf>
    <xf numFmtId="0" fontId="3" fillId="0" borderId="0" xfId="0" applyFont="1" applyBorder="1"/>
    <xf numFmtId="0" fontId="3" fillId="0" borderId="0" xfId="0" applyFont="1" applyFill="1" applyBorder="1"/>
    <xf numFmtId="0" fontId="3" fillId="0" borderId="10" xfId="0" applyFont="1" applyBorder="1" applyAlignment="1">
      <alignment horizontal="center" vertical="center"/>
    </xf>
    <xf numFmtId="9" fontId="3" fillId="0" borderId="0" xfId="0" applyNumberFormat="1" applyFont="1" applyAlignment="1">
      <alignment wrapText="1"/>
    </xf>
    <xf numFmtId="0" fontId="3" fillId="0" borderId="0" xfId="0" applyFont="1" applyAlignment="1">
      <alignment horizontal="left" wrapText="1"/>
    </xf>
    <xf numFmtId="9" fontId="3" fillId="0" borderId="0" xfId="0" applyNumberFormat="1" applyFont="1" applyFill="1" applyBorder="1" applyAlignment="1">
      <alignment wrapText="1"/>
    </xf>
    <xf numFmtId="3" fontId="9" fillId="0" borderId="0" xfId="0" applyNumberFormat="1" applyFont="1" applyFill="1" applyBorder="1"/>
    <xf numFmtId="166" fontId="9" fillId="0" borderId="0" xfId="0" applyNumberFormat="1" applyFont="1" applyFill="1" applyBorder="1"/>
    <xf numFmtId="10" fontId="3" fillId="0" borderId="0" xfId="0" applyNumberFormat="1" applyFont="1" applyBorder="1"/>
    <xf numFmtId="0" fontId="9" fillId="0" borderId="10" xfId="0" applyFont="1" applyFill="1" applyBorder="1" applyAlignment="1">
      <alignment horizontal="center" wrapText="1"/>
    </xf>
    <xf numFmtId="3" fontId="3" fillId="0" borderId="10" xfId="0" applyNumberFormat="1" applyFont="1" applyFill="1" applyBorder="1"/>
    <xf numFmtId="0" fontId="3" fillId="0" borderId="10" xfId="0" applyNumberFormat="1" applyFont="1" applyFill="1" applyBorder="1" applyAlignment="1">
      <alignment horizontal="center" vertical="center"/>
    </xf>
    <xf numFmtId="0" fontId="3" fillId="0" borderId="10" xfId="0" applyNumberFormat="1" applyFont="1" applyFill="1" applyBorder="1" applyAlignment="1" applyProtection="1">
      <alignment horizontal="center" vertical="center"/>
      <protection locked="0"/>
    </xf>
    <xf numFmtId="0" fontId="9" fillId="0" borderId="10" xfId="0" applyNumberFormat="1" applyFont="1" applyFill="1" applyBorder="1" applyAlignment="1" applyProtection="1">
      <alignment horizontal="center" vertical="center"/>
      <protection locked="0"/>
    </xf>
    <xf numFmtId="0" fontId="9" fillId="0" borderId="10" xfId="0" applyFont="1" applyFill="1" applyBorder="1" applyAlignment="1">
      <alignment horizontal="center"/>
    </xf>
    <xf numFmtId="0" fontId="3" fillId="0" borderId="12" xfId="0" applyNumberFormat="1" applyFont="1" applyFill="1" applyBorder="1" applyAlignment="1">
      <alignment horizontal="center"/>
    </xf>
    <xf numFmtId="0" fontId="3" fillId="0" borderId="27" xfId="0" applyNumberFormat="1" applyFont="1" applyFill="1" applyBorder="1" applyAlignment="1">
      <alignment horizontal="center"/>
    </xf>
    <xf numFmtId="0" fontId="3" fillId="0" borderId="12" xfId="0" applyNumberFormat="1" applyFont="1" applyFill="1" applyBorder="1" applyAlignment="1">
      <alignment horizontal="center" vertical="center"/>
    </xf>
    <xf numFmtId="0" fontId="3" fillId="0" borderId="12" xfId="0" applyNumberFormat="1" applyFont="1" applyFill="1" applyBorder="1" applyAlignment="1" applyProtection="1">
      <alignment horizontal="center" vertical="center"/>
      <protection locked="0"/>
    </xf>
    <xf numFmtId="0" fontId="9" fillId="0" borderId="12" xfId="0" applyNumberFormat="1" applyFont="1" applyFill="1" applyBorder="1" applyAlignment="1" applyProtection="1">
      <alignment horizontal="center" vertical="center"/>
      <protection locked="0"/>
    </xf>
    <xf numFmtId="0" fontId="9" fillId="0" borderId="10" xfId="0" applyNumberFormat="1" applyFont="1" applyFill="1" applyBorder="1" applyAlignment="1">
      <alignment horizontal="center"/>
    </xf>
    <xf numFmtId="0" fontId="8" fillId="0" borderId="10" xfId="0" applyFont="1" applyBorder="1"/>
    <xf numFmtId="0" fontId="3" fillId="0" borderId="0" xfId="0" applyNumberFormat="1" applyFont="1" applyFill="1" applyBorder="1" applyAlignment="1">
      <alignment horizontal="center"/>
    </xf>
    <xf numFmtId="37" fontId="1" fillId="0" borderId="0" xfId="0" applyNumberFormat="1" applyFont="1" applyFill="1" applyProtection="1"/>
    <xf numFmtId="0" fontId="1" fillId="0" borderId="10" xfId="0" applyFont="1" applyBorder="1" applyAlignment="1">
      <alignment horizontal="center" wrapText="1"/>
    </xf>
    <xf numFmtId="0" fontId="3" fillId="0" borderId="10" xfId="0" applyFont="1" applyFill="1" applyBorder="1"/>
    <xf numFmtId="0" fontId="3" fillId="0" borderId="11" xfId="0" applyFont="1" applyFill="1" applyBorder="1" applyAlignment="1">
      <alignment horizontal="center"/>
    </xf>
    <xf numFmtId="0" fontId="0" fillId="0" borderId="0" xfId="0" applyFill="1" applyBorder="1"/>
    <xf numFmtId="0" fontId="0" fillId="0" borderId="0" xfId="0" applyNumberFormat="1" applyAlignment="1">
      <alignment horizontal="center"/>
    </xf>
    <xf numFmtId="0" fontId="1" fillId="0" borderId="10" xfId="0" applyFont="1" applyBorder="1" applyAlignment="1">
      <alignment horizontal="centerContinuous" wrapText="1"/>
    </xf>
    <xf numFmtId="37" fontId="0" fillId="0" borderId="10" xfId="0" applyNumberFormat="1" applyFill="1" applyBorder="1" applyProtection="1"/>
    <xf numFmtId="37" fontId="13" fillId="0" borderId="10" xfId="0" applyNumberFormat="1" applyFont="1" applyFill="1" applyBorder="1" applyAlignment="1" applyProtection="1">
      <protection locked="0"/>
    </xf>
    <xf numFmtId="165" fontId="11" fillId="0" borderId="10" xfId="0" applyNumberFormat="1" applyFont="1" applyFill="1" applyBorder="1" applyAlignment="1" applyProtection="1">
      <alignment horizontal="right"/>
      <protection locked="0"/>
    </xf>
    <xf numFmtId="37" fontId="11" fillId="0" borderId="10" xfId="0" applyNumberFormat="1" applyFont="1" applyFill="1" applyBorder="1" applyAlignment="1" applyProtection="1">
      <alignment horizontal="right"/>
      <protection locked="0"/>
    </xf>
    <xf numFmtId="10" fontId="11" fillId="0" borderId="10" xfId="0" applyNumberFormat="1" applyFont="1" applyFill="1" applyBorder="1" applyAlignment="1" applyProtection="1">
      <alignment horizontal="right"/>
      <protection locked="0"/>
    </xf>
    <xf numFmtId="1" fontId="3" fillId="0" borderId="10" xfId="0" applyNumberFormat="1" applyFont="1" applyFill="1" applyBorder="1" applyAlignment="1" applyProtection="1">
      <alignment horizontal="right"/>
    </xf>
    <xf numFmtId="1" fontId="3" fillId="0" borderId="0" xfId="0" applyNumberFormat="1" applyFont="1" applyFill="1" applyBorder="1" applyAlignment="1" applyProtection="1">
      <alignment horizontal="right"/>
    </xf>
    <xf numFmtId="0" fontId="0" fillId="0" borderId="0" xfId="0" applyNumberFormat="1" applyAlignment="1" applyProtection="1">
      <alignment horizontal="center"/>
    </xf>
    <xf numFmtId="0" fontId="0" fillId="0" borderId="0" xfId="0" applyAlignment="1" applyProtection="1">
      <alignment horizontal="center" vertical="center"/>
    </xf>
    <xf numFmtId="38" fontId="0" fillId="0" borderId="10" xfId="0" applyNumberFormat="1" applyFill="1" applyBorder="1" applyProtection="1">
      <protection locked="0"/>
    </xf>
    <xf numFmtId="38" fontId="0" fillId="0" borderId="12" xfId="0" applyNumberFormat="1" applyFill="1" applyBorder="1" applyProtection="1">
      <protection locked="0"/>
    </xf>
    <xf numFmtId="38" fontId="3" fillId="0" borderId="27" xfId="0" applyNumberFormat="1" applyFont="1" applyFill="1" applyBorder="1" applyProtection="1"/>
    <xf numFmtId="0" fontId="3" fillId="0" borderId="26" xfId="0" applyNumberFormat="1" applyFont="1" applyFill="1" applyBorder="1" applyAlignment="1" applyProtection="1">
      <alignment horizontal="center"/>
    </xf>
    <xf numFmtId="0" fontId="3" fillId="0" borderId="13" xfId="0" applyNumberFormat="1" applyFont="1" applyFill="1" applyBorder="1" applyAlignment="1" applyProtection="1">
      <alignment horizontal="center"/>
      <protection locked="0"/>
    </xf>
    <xf numFmtId="0" fontId="0" fillId="0" borderId="10" xfId="0" applyBorder="1"/>
    <xf numFmtId="0" fontId="0" fillId="0" borderId="10" xfId="0" applyBorder="1" applyAlignment="1">
      <alignment horizontal="center" vertical="center"/>
    </xf>
    <xf numFmtId="0" fontId="0" fillId="0" borderId="0" xfId="0" applyAlignment="1">
      <alignment horizontal="center" vertical="center"/>
    </xf>
    <xf numFmtId="38" fontId="0" fillId="19" borderId="13" xfId="0" applyNumberFormat="1" applyFill="1" applyBorder="1" applyAlignment="1" applyProtection="1">
      <alignment horizontal="right"/>
    </xf>
    <xf numFmtId="0" fontId="1" fillId="19" borderId="11" xfId="0" applyFont="1" applyFill="1" applyBorder="1"/>
    <xf numFmtId="38" fontId="1" fillId="19" borderId="13" xfId="0" applyNumberFormat="1" applyFont="1" applyFill="1" applyBorder="1" applyAlignment="1" applyProtection="1">
      <alignment horizontal="right"/>
    </xf>
    <xf numFmtId="38" fontId="1" fillId="19" borderId="11" xfId="0" applyNumberFormat="1" applyFont="1" applyFill="1" applyBorder="1" applyAlignment="1" applyProtection="1">
      <alignment horizontal="right"/>
    </xf>
    <xf numFmtId="0" fontId="3" fillId="0" borderId="0" xfId="0" applyNumberFormat="1" applyFont="1" applyAlignment="1">
      <alignment horizontal="left" wrapText="1"/>
    </xf>
    <xf numFmtId="0" fontId="3" fillId="0" borderId="0" xfId="0" applyNumberFormat="1" applyFont="1" applyFill="1" applyBorder="1" applyAlignment="1">
      <alignment horizontal="left" wrapText="1"/>
    </xf>
    <xf numFmtId="0" fontId="3" fillId="0" borderId="26" xfId="0" applyNumberFormat="1" applyFont="1" applyFill="1" applyBorder="1" applyAlignment="1">
      <alignment horizontal="center" vertical="center"/>
    </xf>
    <xf numFmtId="0" fontId="3" fillId="0" borderId="26" xfId="0" applyNumberFormat="1" applyFont="1" applyFill="1" applyBorder="1" applyAlignment="1" applyProtection="1">
      <alignment horizontal="center" vertical="center"/>
      <protection locked="0"/>
    </xf>
    <xf numFmtId="0" fontId="3" fillId="0" borderId="11" xfId="0" applyNumberFormat="1" applyFont="1" applyFill="1" applyBorder="1" applyAlignment="1">
      <alignment horizontal="center" vertical="center"/>
    </xf>
    <xf numFmtId="0" fontId="3" fillId="0" borderId="19" xfId="0" applyNumberFormat="1" applyFont="1" applyFill="1" applyBorder="1" applyAlignment="1">
      <alignment horizontal="center" vertical="center"/>
    </xf>
    <xf numFmtId="0" fontId="3" fillId="0" borderId="23" xfId="0" applyNumberFormat="1" applyFont="1" applyFill="1" applyBorder="1" applyAlignment="1">
      <alignment horizontal="center"/>
    </xf>
    <xf numFmtId="0" fontId="3" fillId="0" borderId="28" xfId="0" applyNumberFormat="1" applyFont="1" applyFill="1" applyBorder="1" applyAlignment="1">
      <alignment horizontal="center"/>
    </xf>
    <xf numFmtId="9" fontId="9" fillId="0" borderId="10" xfId="0" applyNumberFormat="1" applyFont="1" applyBorder="1" applyAlignment="1">
      <alignment horizontal="center" wrapText="1"/>
    </xf>
    <xf numFmtId="9" fontId="9" fillId="0" borderId="10" xfId="0" applyNumberFormat="1" applyFont="1" applyFill="1" applyBorder="1" applyAlignment="1">
      <alignment horizontal="center" wrapText="1"/>
    </xf>
    <xf numFmtId="3" fontId="3" fillId="0" borderId="12" xfId="0" applyNumberFormat="1" applyFont="1" applyFill="1" applyBorder="1"/>
    <xf numFmtId="0" fontId="9" fillId="0" borderId="12" xfId="0" applyNumberFormat="1" applyFont="1" applyFill="1" applyBorder="1" applyAlignment="1">
      <alignment horizontal="center"/>
    </xf>
    <xf numFmtId="3" fontId="3" fillId="0" borderId="0" xfId="0" applyNumberFormat="1" applyFont="1" applyFill="1" applyBorder="1"/>
    <xf numFmtId="0" fontId="9" fillId="0" borderId="0" xfId="0" applyNumberFormat="1" applyFont="1" applyFill="1" applyBorder="1" applyAlignment="1">
      <alignment horizontal="center"/>
    </xf>
    <xf numFmtId="0" fontId="9" fillId="0" borderId="29" xfId="0" applyFont="1" applyFill="1" applyBorder="1" applyAlignment="1">
      <alignment horizontal="center" vertical="center" wrapText="1"/>
    </xf>
    <xf numFmtId="0" fontId="9" fillId="0" borderId="29" xfId="0" applyFont="1" applyBorder="1" applyAlignment="1" applyProtection="1">
      <alignment horizontal="center" vertical="center" wrapText="1"/>
    </xf>
    <xf numFmtId="0" fontId="9" fillId="0" borderId="0" xfId="0" applyFont="1" applyFill="1" applyBorder="1" applyAlignment="1">
      <alignment horizontal="center" vertical="center"/>
    </xf>
    <xf numFmtId="0" fontId="9" fillId="0" borderId="0" xfId="0" applyFont="1" applyFill="1" applyBorder="1" applyAlignment="1" applyProtection="1">
      <alignment horizontal="center" vertical="center" wrapText="1"/>
    </xf>
    <xf numFmtId="0" fontId="9" fillId="0" borderId="0" xfId="0" applyFont="1" applyAlignment="1">
      <alignment horizontal="center" vertical="center"/>
    </xf>
    <xf numFmtId="9" fontId="3" fillId="0" borderId="10" xfId="0" applyNumberFormat="1" applyFont="1" applyFill="1" applyBorder="1" applyAlignment="1">
      <alignment horizontal="center" vertical="center"/>
    </xf>
    <xf numFmtId="0" fontId="3" fillId="0" borderId="10" xfId="0" applyFont="1" applyFill="1" applyBorder="1" applyAlignment="1">
      <alignment horizontal="center" vertical="center"/>
    </xf>
    <xf numFmtId="9" fontId="3" fillId="0" borderId="12" xfId="0" applyNumberFormat="1"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9" fontId="3" fillId="0" borderId="29" xfId="0" applyNumberFormat="1"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6" xfId="0" applyFont="1" applyFill="1" applyBorder="1" applyAlignment="1">
      <alignment horizontal="center" vertical="center"/>
    </xf>
    <xf numFmtId="0" fontId="9" fillId="20" borderId="10" xfId="0" applyFont="1" applyFill="1" applyBorder="1" applyAlignment="1">
      <alignment horizontal="center" wrapText="1"/>
    </xf>
    <xf numFmtId="0" fontId="9" fillId="20" borderId="10" xfId="0" applyFont="1" applyFill="1" applyBorder="1" applyAlignment="1" applyProtection="1">
      <alignment horizontal="center" wrapText="1"/>
    </xf>
    <xf numFmtId="9" fontId="3" fillId="20" borderId="10" xfId="0" applyNumberFormat="1" applyFont="1" applyFill="1" applyBorder="1" applyAlignment="1">
      <alignment horizontal="center"/>
    </xf>
    <xf numFmtId="0" fontId="3" fillId="20" borderId="10" xfId="0" applyNumberFormat="1" applyFont="1" applyFill="1" applyBorder="1" applyAlignment="1">
      <alignment horizontal="center"/>
    </xf>
    <xf numFmtId="0" fontId="3" fillId="20" borderId="10" xfId="0" applyFont="1" applyFill="1" applyBorder="1" applyAlignment="1">
      <alignment horizontal="center"/>
    </xf>
    <xf numFmtId="0" fontId="57" fillId="0" borderId="0" xfId="0" applyFont="1"/>
    <xf numFmtId="0" fontId="63" fillId="0" borderId="0" xfId="0" applyFont="1"/>
    <xf numFmtId="0" fontId="64" fillId="0" borderId="0" xfId="0" applyFont="1"/>
    <xf numFmtId="0" fontId="57" fillId="0" borderId="0" xfId="0" applyFont="1" applyFill="1" applyBorder="1"/>
    <xf numFmtId="0" fontId="0" fillId="0" borderId="0" xfId="0" applyBorder="1" applyAlignment="1"/>
    <xf numFmtId="0" fontId="58" fillId="0" borderId="0" xfId="0" applyFont="1"/>
    <xf numFmtId="0" fontId="57" fillId="0" borderId="0" xfId="0" applyFont="1" applyAlignment="1"/>
    <xf numFmtId="0" fontId="40" fillId="0" borderId="0" xfId="0" applyFont="1"/>
    <xf numFmtId="0" fontId="4" fillId="0" borderId="0" xfId="0" applyFont="1" applyAlignment="1">
      <alignment horizontal="right" wrapText="1"/>
    </xf>
    <xf numFmtId="0" fontId="3" fillId="0" borderId="0" xfId="0" applyFont="1" applyAlignment="1">
      <alignment horizontal="left" vertical="top" wrapText="1"/>
    </xf>
    <xf numFmtId="0" fontId="9" fillId="0" borderId="10" xfId="0" applyFont="1" applyBorder="1"/>
    <xf numFmtId="0" fontId="57" fillId="0" borderId="10" xfId="0" applyFont="1" applyBorder="1" applyAlignment="1">
      <alignment horizontal="center" vertical="center" wrapText="1"/>
    </xf>
    <xf numFmtId="0" fontId="4" fillId="0" borderId="0" xfId="0" applyFont="1"/>
    <xf numFmtId="164" fontId="9" fillId="0" borderId="0" xfId="0" applyNumberFormat="1" applyFont="1" applyFill="1"/>
    <xf numFmtId="0" fontId="3" fillId="0" borderId="0" xfId="0" applyFont="1" applyFill="1" applyAlignment="1">
      <alignment horizontal="center" wrapText="1"/>
    </xf>
    <xf numFmtId="164" fontId="8" fillId="0" borderId="0" xfId="0" applyNumberFormat="1" applyFont="1" applyFill="1" applyBorder="1"/>
    <xf numFmtId="0" fontId="9" fillId="0" borderId="0" xfId="0" applyFont="1" applyFill="1" applyBorder="1"/>
    <xf numFmtId="0" fontId="9" fillId="0" borderId="0" xfId="0" applyFont="1" applyFill="1" applyBorder="1" applyAlignment="1">
      <alignment horizontal="center" wrapText="1"/>
    </xf>
    <xf numFmtId="0" fontId="3" fillId="20" borderId="0" xfId="0" applyFont="1" applyFill="1"/>
    <xf numFmtId="37" fontId="0" fillId="0" borderId="0" xfId="0" applyNumberFormat="1" applyFill="1" applyBorder="1" applyProtection="1"/>
    <xf numFmtId="0" fontId="67" fillId="0" borderId="0" xfId="0" applyFont="1" applyAlignment="1">
      <alignment horizontal="left" indent="1"/>
    </xf>
    <xf numFmtId="0" fontId="68" fillId="0" borderId="0" xfId="0" applyFont="1" applyAlignment="1">
      <alignment horizontal="left" indent="1"/>
    </xf>
    <xf numFmtId="3" fontId="1" fillId="0" borderId="0" xfId="0" applyNumberFormat="1" applyFont="1" applyProtection="1"/>
    <xf numFmtId="0" fontId="67" fillId="0" borderId="0" xfId="0" applyFont="1" applyFill="1" applyAlignment="1">
      <alignment horizontal="left" indent="1"/>
    </xf>
    <xf numFmtId="0" fontId="67" fillId="0" borderId="0" xfId="0" applyFont="1" applyFill="1" applyAlignment="1">
      <alignment horizontal="left" wrapText="1" indent="1"/>
    </xf>
    <xf numFmtId="0" fontId="45" fillId="0" borderId="0" xfId="0" applyFont="1"/>
    <xf numFmtId="38" fontId="1" fillId="0" borderId="0" xfId="0" applyNumberFormat="1" applyFont="1" applyFill="1" applyProtection="1"/>
    <xf numFmtId="0" fontId="67" fillId="0" borderId="0" xfId="0" applyFont="1" applyAlignment="1">
      <alignment horizontal="left" indent="2"/>
    </xf>
    <xf numFmtId="0" fontId="67" fillId="0" borderId="0" xfId="0" applyFont="1" applyAlignment="1">
      <alignment horizontal="left" vertical="top" wrapText="1" indent="1"/>
    </xf>
    <xf numFmtId="0" fontId="69" fillId="0" borderId="0" xfId="0" applyFont="1" applyAlignment="1">
      <alignment horizontal="left" indent="1"/>
    </xf>
    <xf numFmtId="37" fontId="0" fillId="18" borderId="10" xfId="0" applyNumberFormat="1" applyFill="1" applyBorder="1" applyProtection="1"/>
    <xf numFmtId="37" fontId="0" fillId="23" borderId="10" xfId="0" applyNumberFormat="1" applyFill="1" applyBorder="1"/>
    <xf numFmtId="0" fontId="67" fillId="0" borderId="10" xfId="0" applyFont="1" applyBorder="1" applyAlignment="1">
      <alignment horizontal="right" indent="1"/>
    </xf>
    <xf numFmtId="37" fontId="1" fillId="18" borderId="10" xfId="0" applyNumberFormat="1" applyFont="1" applyFill="1" applyBorder="1" applyProtection="1"/>
    <xf numFmtId="38" fontId="0" fillId="18" borderId="10" xfId="0" applyNumberFormat="1" applyFill="1" applyBorder="1" applyProtection="1"/>
    <xf numFmtId="38" fontId="1" fillId="18" borderId="10" xfId="0" applyNumberFormat="1" applyFont="1" applyFill="1" applyBorder="1" applyProtection="1"/>
    <xf numFmtId="0" fontId="35" fillId="0" borderId="10" xfId="0" applyFont="1" applyBorder="1" applyAlignment="1">
      <alignment horizontal="center"/>
    </xf>
    <xf numFmtId="0" fontId="9" fillId="0" borderId="0" xfId="0" applyFont="1" applyBorder="1" applyAlignment="1"/>
    <xf numFmtId="0" fontId="3" fillId="0" borderId="0" xfId="0" applyFont="1" applyFill="1" applyAlignment="1">
      <alignment horizontal="center"/>
    </xf>
    <xf numFmtId="0" fontId="3" fillId="0" borderId="0" xfId="0" applyFont="1" applyFill="1" applyBorder="1" applyAlignment="1">
      <alignment horizontal="center"/>
    </xf>
    <xf numFmtId="37" fontId="0" fillId="18" borderId="13" xfId="0" applyNumberFormat="1" applyFill="1" applyBorder="1" applyProtection="1"/>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protection locked="0"/>
    </xf>
    <xf numFmtId="0" fontId="1" fillId="0" borderId="0" xfId="0" applyFont="1" applyFill="1" applyBorder="1" applyProtection="1"/>
    <xf numFmtId="0" fontId="0" fillId="0" borderId="0" xfId="0" applyFill="1" applyBorder="1" applyProtection="1"/>
    <xf numFmtId="0" fontId="0" fillId="0" borderId="0" xfId="0" applyFill="1" applyBorder="1" applyAlignment="1" applyProtection="1">
      <alignment horizontal="center"/>
    </xf>
    <xf numFmtId="0" fontId="3" fillId="0" borderId="0" xfId="0" applyFont="1" applyFill="1" applyBorder="1" applyAlignment="1" applyProtection="1">
      <alignment horizontal="center"/>
    </xf>
    <xf numFmtId="164" fontId="8" fillId="0" borderId="0" xfId="0" applyNumberFormat="1" applyFont="1" applyProtection="1"/>
    <xf numFmtId="37" fontId="0" fillId="0" borderId="0" xfId="0" applyNumberFormat="1" applyFill="1" applyProtection="1"/>
    <xf numFmtId="0" fontId="67" fillId="0" borderId="0" xfId="0" applyFont="1" applyProtection="1"/>
    <xf numFmtId="0" fontId="67" fillId="0" borderId="0" xfId="0" applyFont="1" applyAlignment="1" applyProtection="1">
      <alignment wrapText="1"/>
    </xf>
    <xf numFmtId="0" fontId="67" fillId="0" borderId="0" xfId="0" applyFont="1" applyFill="1" applyAlignment="1" applyProtection="1">
      <alignment wrapText="1"/>
    </xf>
    <xf numFmtId="0" fontId="67" fillId="0" borderId="0" xfId="0" applyFont="1" applyAlignment="1">
      <alignment wrapText="1"/>
    </xf>
    <xf numFmtId="37" fontId="9" fillId="0" borderId="0" xfId="0" applyNumberFormat="1" applyFont="1" applyFill="1" applyProtection="1"/>
    <xf numFmtId="0" fontId="67" fillId="0" borderId="0" xfId="0" applyFont="1" applyFill="1" applyProtection="1"/>
    <xf numFmtId="0" fontId="67" fillId="0" borderId="0" xfId="0" applyFont="1"/>
    <xf numFmtId="0" fontId="67" fillId="0" borderId="0" xfId="0" applyFont="1" applyFill="1"/>
    <xf numFmtId="37" fontId="9" fillId="0" borderId="0" xfId="0" applyNumberFormat="1" applyFont="1" applyFill="1"/>
    <xf numFmtId="0" fontId="67" fillId="0" borderId="0" xfId="0" applyFont="1" applyFill="1" applyAlignment="1">
      <alignment horizontal="left" wrapText="1"/>
    </xf>
    <xf numFmtId="164" fontId="13" fillId="0" borderId="0" xfId="0" applyNumberFormat="1" applyFont="1" applyProtection="1"/>
    <xf numFmtId="37" fontId="9" fillId="18" borderId="10" xfId="0" applyNumberFormat="1" applyFont="1" applyFill="1" applyBorder="1" applyProtection="1"/>
    <xf numFmtId="37" fontId="67" fillId="0" borderId="10" xfId="0" applyNumberFormat="1" applyFont="1" applyBorder="1" applyProtection="1">
      <protection locked="0"/>
    </xf>
    <xf numFmtId="37" fontId="67" fillId="0" borderId="10" xfId="0" applyNumberFormat="1" applyFont="1" applyFill="1" applyBorder="1" applyProtection="1"/>
    <xf numFmtId="37" fontId="9" fillId="18" borderId="10" xfId="0" applyNumberFormat="1" applyFont="1" applyFill="1" applyBorder="1"/>
    <xf numFmtId="37" fontId="67" fillId="0" borderId="10" xfId="0" applyNumberFormat="1" applyFont="1" applyFill="1" applyBorder="1" applyProtection="1">
      <protection locked="0"/>
    </xf>
    <xf numFmtId="37" fontId="0" fillId="23" borderId="10" xfId="0" applyNumberFormat="1" applyFill="1" applyBorder="1" applyProtection="1"/>
    <xf numFmtId="38" fontId="67" fillId="0" borderId="10" xfId="0" applyNumberFormat="1" applyFont="1" applyBorder="1" applyProtection="1"/>
    <xf numFmtId="37" fontId="0" fillId="23" borderId="10" xfId="0" applyNumberFormat="1" applyFill="1" applyBorder="1" applyProtection="1">
      <protection locked="0"/>
    </xf>
    <xf numFmtId="0" fontId="0" fillId="23" borderId="10" xfId="0" applyFill="1" applyBorder="1" applyProtection="1"/>
    <xf numFmtId="0" fontId="3" fillId="24" borderId="10" xfId="0" applyFont="1" applyFill="1" applyBorder="1" applyAlignment="1">
      <alignment horizontal="center"/>
    </xf>
    <xf numFmtId="0" fontId="3" fillId="0" borderId="10" xfId="0" applyFont="1" applyFill="1" applyBorder="1" applyAlignment="1">
      <alignment horizontal="right"/>
    </xf>
    <xf numFmtId="0" fontId="57" fillId="0" borderId="10" xfId="0" applyFont="1" applyFill="1" applyBorder="1"/>
    <xf numFmtId="0" fontId="3" fillId="25" borderId="10" xfId="0" applyFont="1" applyFill="1" applyBorder="1" applyAlignment="1">
      <alignment horizontal="center"/>
    </xf>
    <xf numFmtId="0" fontId="3" fillId="22" borderId="10" xfId="0" applyFont="1" applyFill="1" applyBorder="1" applyAlignment="1">
      <alignment horizontal="center"/>
    </xf>
    <xf numFmtId="0" fontId="9" fillId="22" borderId="10" xfId="0" applyFont="1" applyFill="1" applyBorder="1" applyAlignment="1">
      <alignment horizontal="center"/>
    </xf>
    <xf numFmtId="0" fontId="3" fillId="0" borderId="10" xfId="0" applyFont="1" applyBorder="1" applyAlignment="1">
      <alignment horizontal="right"/>
    </xf>
    <xf numFmtId="0" fontId="3" fillId="0" borderId="0" xfId="0" applyFont="1" applyFill="1" applyBorder="1" applyAlignment="1">
      <alignment horizontal="left" vertical="top"/>
    </xf>
    <xf numFmtId="0" fontId="57" fillId="0" borderId="0" xfId="0" applyFont="1" applyAlignment="1">
      <alignment horizontal="left" vertical="top"/>
    </xf>
    <xf numFmtId="0" fontId="3" fillId="0" borderId="0" xfId="0" applyFont="1" applyAlignment="1">
      <alignment horizontal="right"/>
    </xf>
    <xf numFmtId="0" fontId="3" fillId="0" borderId="0" xfId="0" applyFont="1" applyAlignment="1">
      <alignment horizontal="center" vertical="center" wrapText="1"/>
    </xf>
    <xf numFmtId="0" fontId="9" fillId="0" borderId="10" xfId="0" applyFont="1" applyFill="1" applyBorder="1" applyAlignment="1">
      <alignment horizontal="center" vertical="center"/>
    </xf>
    <xf numFmtId="0" fontId="7" fillId="0" borderId="0" xfId="0" applyFont="1" applyAlignment="1" applyProtection="1">
      <alignment horizontal="center" vertical="center"/>
    </xf>
    <xf numFmtId="0" fontId="0" fillId="0" borderId="0" xfId="0" applyFill="1" applyBorder="1" applyAlignment="1" applyProtection="1">
      <alignment horizontal="center" vertical="center"/>
    </xf>
    <xf numFmtId="0" fontId="0" fillId="0" borderId="10" xfId="0" applyFill="1" applyBorder="1" applyAlignment="1" applyProtection="1">
      <alignment horizontal="center" vertical="center"/>
    </xf>
    <xf numFmtId="0" fontId="3" fillId="25" borderId="10" xfId="0" applyFont="1" applyFill="1" applyBorder="1" applyAlignment="1" applyProtection="1">
      <alignment horizontal="center" vertical="center"/>
    </xf>
    <xf numFmtId="0" fontId="0" fillId="25" borderId="10" xfId="0" applyFill="1" applyBorder="1" applyAlignment="1" applyProtection="1">
      <alignment horizontal="center" vertical="center"/>
    </xf>
    <xf numFmtId="0" fontId="3" fillId="23" borderId="10" xfId="0" applyFont="1" applyFill="1" applyBorder="1" applyAlignment="1" applyProtection="1">
      <alignment horizontal="center"/>
    </xf>
    <xf numFmtId="0" fontId="3" fillId="23" borderId="10" xfId="0" applyFont="1" applyFill="1" applyBorder="1"/>
    <xf numFmtId="0" fontId="11" fillId="23" borderId="10" xfId="0" applyFont="1" applyFill="1" applyBorder="1" applyAlignment="1" applyProtection="1">
      <alignment horizontal="center"/>
    </xf>
    <xf numFmtId="0" fontId="57" fillId="0" borderId="0" xfId="0" applyFont="1" applyFill="1" applyBorder="1" applyProtection="1"/>
    <xf numFmtId="37" fontId="3" fillId="0" borderId="15" xfId="0" applyNumberFormat="1" applyFont="1" applyBorder="1" applyAlignment="1" applyProtection="1">
      <alignment horizontal="center"/>
      <protection locked="0"/>
    </xf>
    <xf numFmtId="0" fontId="64" fillId="0" borderId="0" xfId="0" applyFont="1" applyAlignment="1" applyProtection="1">
      <alignment horizontal="center"/>
    </xf>
    <xf numFmtId="164" fontId="9" fillId="0" borderId="0" xfId="0" applyNumberFormat="1" applyFont="1" applyAlignment="1">
      <alignment horizontal="center"/>
    </xf>
    <xf numFmtId="37" fontId="3" fillId="0" borderId="11" xfId="0" applyNumberFormat="1" applyFont="1" applyFill="1" applyBorder="1" applyAlignment="1" applyProtection="1">
      <alignment horizontal="center"/>
    </xf>
    <xf numFmtId="37" fontId="3" fillId="0" borderId="10" xfId="0" applyNumberFormat="1" applyFont="1" applyFill="1" applyBorder="1" applyAlignment="1" applyProtection="1">
      <alignment horizontal="center" vertical="center"/>
      <protection locked="0"/>
    </xf>
    <xf numFmtId="37" fontId="3" fillId="0" borderId="30" xfId="0" applyNumberFormat="1" applyFont="1" applyFill="1" applyBorder="1" applyAlignment="1" applyProtection="1">
      <alignment horizontal="center"/>
    </xf>
    <xf numFmtId="0" fontId="3" fillId="0" borderId="15" xfId="0" applyFont="1" applyBorder="1" applyAlignment="1" applyProtection="1">
      <alignment horizontal="center"/>
    </xf>
    <xf numFmtId="0" fontId="3" fillId="26" borderId="0" xfId="0" applyFont="1" applyFill="1" applyBorder="1"/>
    <xf numFmtId="0" fontId="69" fillId="0" borderId="10" xfId="0" applyFont="1" applyFill="1" applyBorder="1" applyAlignment="1">
      <alignment horizontal="center"/>
    </xf>
    <xf numFmtId="0" fontId="9" fillId="0" borderId="0" xfId="0" applyFont="1" applyAlignment="1">
      <alignment horizontal="centerContinuous"/>
    </xf>
    <xf numFmtId="0" fontId="9" fillId="0" borderId="0" xfId="0" applyFont="1" applyFill="1" applyAlignment="1">
      <alignment horizontal="left"/>
    </xf>
    <xf numFmtId="164" fontId="12" fillId="0" borderId="0" xfId="0" applyNumberFormat="1" applyFont="1" applyFill="1"/>
    <xf numFmtId="164" fontId="10" fillId="0" borderId="0" xfId="0" applyNumberFormat="1" applyFont="1" applyFill="1"/>
    <xf numFmtId="0" fontId="8" fillId="0" borderId="0" xfId="0" applyFont="1" applyFill="1"/>
    <xf numFmtId="164" fontId="8" fillId="0" borderId="0" xfId="0" applyNumberFormat="1" applyFont="1" applyFill="1"/>
    <xf numFmtId="0" fontId="9" fillId="0" borderId="0" xfId="0" applyFont="1" applyFill="1"/>
    <xf numFmtId="164" fontId="36" fillId="0" borderId="0" xfId="0" applyNumberFormat="1" applyFont="1" applyFill="1"/>
    <xf numFmtId="164" fontId="36" fillId="0" borderId="0" xfId="0" applyNumberFormat="1" applyFont="1"/>
    <xf numFmtId="0" fontId="36" fillId="0" borderId="0" xfId="0" applyFont="1"/>
    <xf numFmtId="37" fontId="11" fillId="0" borderId="10" xfId="0" applyNumberFormat="1" applyFont="1" applyFill="1" applyBorder="1" applyProtection="1">
      <protection locked="0"/>
    </xf>
    <xf numFmtId="37" fontId="3" fillId="23" borderId="10" xfId="0" applyNumberFormat="1" applyFont="1" applyFill="1" applyBorder="1"/>
    <xf numFmtId="0" fontId="3" fillId="27" borderId="10" xfId="0" applyFont="1" applyFill="1" applyBorder="1"/>
    <xf numFmtId="37" fontId="3" fillId="23" borderId="12" xfId="0" applyNumberFormat="1" applyFont="1" applyFill="1" applyBorder="1"/>
    <xf numFmtId="37" fontId="1" fillId="0" borderId="0" xfId="0" applyNumberFormat="1" applyFont="1" applyFill="1" applyBorder="1" applyAlignment="1">
      <alignment horizontal="center"/>
    </xf>
    <xf numFmtId="0" fontId="1" fillId="0" borderId="0" xfId="0" applyFont="1" applyFill="1" applyBorder="1"/>
    <xf numFmtId="0" fontId="9" fillId="0" borderId="0" xfId="0" applyFont="1" applyFill="1" applyBorder="1" applyAlignment="1" applyProtection="1">
      <alignment horizontal="center" wrapText="1"/>
    </xf>
    <xf numFmtId="37" fontId="9" fillId="0" borderId="0" xfId="0" applyNumberFormat="1" applyFont="1" applyAlignment="1">
      <alignment horizontal="center"/>
    </xf>
    <xf numFmtId="0" fontId="57" fillId="0" borderId="0" xfId="0" applyFont="1" applyAlignment="1">
      <alignment wrapText="1"/>
    </xf>
    <xf numFmtId="37" fontId="9" fillId="0" borderId="0" xfId="0" applyNumberFormat="1" applyFont="1"/>
    <xf numFmtId="37" fontId="11" fillId="0" borderId="0" xfId="28" applyNumberFormat="1" applyFont="1" applyProtection="1">
      <protection locked="0"/>
    </xf>
    <xf numFmtId="0" fontId="57" fillId="0" borderId="0" xfId="0" applyFont="1" applyAlignment="1" applyProtection="1">
      <alignment wrapText="1"/>
    </xf>
    <xf numFmtId="37" fontId="9" fillId="0" borderId="10" xfId="0" applyNumberFormat="1" applyFont="1" applyBorder="1" applyAlignment="1">
      <alignment horizontal="center"/>
    </xf>
    <xf numFmtId="37" fontId="0" fillId="0" borderId="10" xfId="0" applyNumberFormat="1" applyBorder="1"/>
    <xf numFmtId="37" fontId="0" fillId="0" borderId="10" xfId="28" applyNumberFormat="1" applyFont="1" applyBorder="1" applyProtection="1">
      <protection locked="0"/>
    </xf>
    <xf numFmtId="37" fontId="9" fillId="18" borderId="10" xfId="28" applyNumberFormat="1" applyFont="1" applyFill="1" applyBorder="1"/>
    <xf numFmtId="37" fontId="44" fillId="0" borderId="10" xfId="0" applyNumberFormat="1" applyFont="1" applyBorder="1" applyAlignment="1">
      <alignment horizontal="center"/>
    </xf>
    <xf numFmtId="0" fontId="44" fillId="0" borderId="10" xfId="0" applyFont="1" applyBorder="1" applyAlignment="1">
      <alignment horizontal="center" wrapText="1"/>
    </xf>
    <xf numFmtId="0" fontId="44" fillId="0" borderId="10" xfId="0" applyFont="1" applyBorder="1" applyAlignment="1">
      <alignment horizontal="center"/>
    </xf>
    <xf numFmtId="37" fontId="3" fillId="0" borderId="10" xfId="0" applyNumberFormat="1" applyFont="1" applyBorder="1" applyAlignment="1">
      <alignment horizontal="center"/>
    </xf>
    <xf numFmtId="0" fontId="44" fillId="0" borderId="10" xfId="0" applyFont="1" applyBorder="1"/>
    <xf numFmtId="37" fontId="11" fillId="0" borderId="10" xfId="28" applyNumberFormat="1" applyFont="1" applyBorder="1" applyProtection="1">
      <protection locked="0"/>
    </xf>
    <xf numFmtId="0" fontId="3" fillId="0" borderId="10" xfId="0" applyFont="1" applyBorder="1" applyAlignment="1">
      <alignment wrapText="1"/>
    </xf>
    <xf numFmtId="37" fontId="9" fillId="23" borderId="10" xfId="0" applyNumberFormat="1" applyFont="1" applyFill="1" applyBorder="1"/>
    <xf numFmtId="0" fontId="3" fillId="0" borderId="10" xfId="0" applyFont="1" applyFill="1" applyBorder="1" applyAlignment="1" applyProtection="1">
      <alignment wrapText="1"/>
    </xf>
    <xf numFmtId="0" fontId="0" fillId="0" borderId="10" xfId="0" applyFill="1" applyBorder="1" applyProtection="1"/>
    <xf numFmtId="37" fontId="9" fillId="0" borderId="10" xfId="28" applyNumberFormat="1" applyFont="1" applyBorder="1" applyProtection="1">
      <protection locked="0"/>
    </xf>
    <xf numFmtId="37" fontId="3" fillId="0" borderId="10" xfId="28" applyNumberFormat="1" applyFont="1" applyBorder="1" applyProtection="1">
      <protection locked="0"/>
    </xf>
    <xf numFmtId="37" fontId="9" fillId="18" borderId="10" xfId="0" applyNumberFormat="1" applyFont="1" applyFill="1" applyBorder="1" applyAlignment="1">
      <alignment horizontal="right"/>
    </xf>
    <xf numFmtId="0" fontId="9" fillId="0" borderId="12" xfId="0" applyFont="1" applyBorder="1" applyAlignment="1">
      <alignment horizontal="center"/>
    </xf>
    <xf numFmtId="0" fontId="9" fillId="0" borderId="29" xfId="0" applyFont="1" applyBorder="1" applyAlignment="1">
      <alignment horizontal="center"/>
    </xf>
    <xf numFmtId="37" fontId="0" fillId="18" borderId="10" xfId="0" applyNumberFormat="1" applyFill="1" applyBorder="1" applyAlignment="1" applyProtection="1">
      <alignment horizontal="right"/>
    </xf>
    <xf numFmtId="0" fontId="0" fillId="0" borderId="10" xfId="28" applyNumberFormat="1" applyFont="1" applyBorder="1" applyAlignment="1" applyProtection="1">
      <alignment horizontal="center"/>
      <protection locked="0"/>
    </xf>
    <xf numFmtId="0" fontId="9" fillId="18" borderId="10" xfId="28" applyNumberFormat="1" applyFont="1" applyFill="1" applyBorder="1" applyAlignment="1">
      <alignment horizontal="center"/>
    </xf>
    <xf numFmtId="0" fontId="3" fillId="18" borderId="10" xfId="28" applyNumberFormat="1" applyFont="1" applyFill="1" applyBorder="1" applyAlignment="1">
      <alignment horizontal="center"/>
    </xf>
    <xf numFmtId="37" fontId="0" fillId="27" borderId="10" xfId="0" applyNumberFormat="1" applyFill="1" applyBorder="1"/>
    <xf numFmtId="0" fontId="0" fillId="27" borderId="10" xfId="0" applyNumberFormat="1" applyFill="1" applyBorder="1" applyAlignment="1">
      <alignment horizontal="center"/>
    </xf>
    <xf numFmtId="0" fontId="0" fillId="0" borderId="10" xfId="0" applyNumberFormat="1" applyBorder="1" applyAlignment="1">
      <alignment horizontal="center"/>
    </xf>
    <xf numFmtId="0" fontId="9" fillId="0" borderId="0" xfId="0" applyNumberFormat="1" applyFont="1"/>
    <xf numFmtId="0" fontId="3" fillId="0" borderId="0" xfId="0" applyNumberFormat="1" applyFont="1"/>
    <xf numFmtId="0" fontId="1" fillId="0" borderId="0" xfId="0" applyNumberFormat="1" applyFont="1" applyFill="1" applyBorder="1" applyAlignment="1">
      <alignment horizontal="center"/>
    </xf>
    <xf numFmtId="0" fontId="3" fillId="0" borderId="10" xfId="0" applyNumberFormat="1" applyFont="1" applyBorder="1" applyAlignment="1">
      <alignment horizontal="center"/>
    </xf>
    <xf numFmtId="0" fontId="0" fillId="0" borderId="0" xfId="0" applyNumberFormat="1"/>
    <xf numFmtId="0" fontId="9" fillId="0" borderId="0" xfId="0" applyNumberFormat="1" applyFont="1" applyAlignment="1">
      <alignment horizontal="center"/>
    </xf>
    <xf numFmtId="0" fontId="44" fillId="0" borderId="10" xfId="0" applyNumberFormat="1" applyFont="1" applyBorder="1" applyAlignment="1">
      <alignment horizontal="center"/>
    </xf>
    <xf numFmtId="0" fontId="9" fillId="0" borderId="10" xfId="0" applyNumberFormat="1" applyFont="1" applyBorder="1" applyAlignment="1">
      <alignment horizontal="center"/>
    </xf>
    <xf numFmtId="0" fontId="9" fillId="0" borderId="12" xfId="0" applyNumberFormat="1" applyFont="1" applyBorder="1" applyAlignment="1">
      <alignment horizontal="center"/>
    </xf>
    <xf numFmtId="0" fontId="9" fillId="0" borderId="29" xfId="0" applyNumberFormat="1" applyFont="1" applyBorder="1" applyAlignment="1">
      <alignment horizontal="center"/>
    </xf>
    <xf numFmtId="0" fontId="7" fillId="0" borderId="0" xfId="0" applyNumberFormat="1" applyFont="1" applyAlignment="1">
      <alignment horizontal="center"/>
    </xf>
    <xf numFmtId="0" fontId="1" fillId="0" borderId="0" xfId="0" applyNumberFormat="1" applyFont="1"/>
    <xf numFmtId="0" fontId="9" fillId="0" borderId="0" xfId="0" applyNumberFormat="1" applyFont="1" applyFill="1" applyBorder="1" applyAlignment="1" applyProtection="1">
      <alignment horizontal="center" wrapText="1"/>
    </xf>
    <xf numFmtId="0" fontId="57" fillId="0" borderId="0" xfId="0" applyNumberFormat="1" applyFont="1" applyAlignment="1">
      <alignment wrapText="1"/>
    </xf>
    <xf numFmtId="0" fontId="44" fillId="0" borderId="10" xfId="0" applyNumberFormat="1" applyFont="1" applyBorder="1" applyAlignment="1">
      <alignment horizontal="center" wrapText="1"/>
    </xf>
    <xf numFmtId="0" fontId="57" fillId="0" borderId="0" xfId="0" applyNumberFormat="1" applyFont="1" applyAlignment="1" applyProtection="1">
      <alignment wrapText="1"/>
    </xf>
    <xf numFmtId="0" fontId="0" fillId="0" borderId="0" xfId="0" applyNumberFormat="1" applyFill="1" applyBorder="1"/>
    <xf numFmtId="0" fontId="0" fillId="0" borderId="0" xfId="0" applyNumberFormat="1" applyProtection="1"/>
    <xf numFmtId="0" fontId="3" fillId="0" borderId="0" xfId="0" applyNumberFormat="1" applyFont="1" applyAlignment="1">
      <alignment horizontal="center" wrapText="1"/>
    </xf>
    <xf numFmtId="0" fontId="1" fillId="0" borderId="0" xfId="0" applyNumberFormat="1" applyFont="1" applyFill="1" applyBorder="1"/>
    <xf numFmtId="0" fontId="0" fillId="0" borderId="0" xfId="0" applyNumberFormat="1" applyFill="1" applyBorder="1" applyProtection="1"/>
    <xf numFmtId="0" fontId="3" fillId="0" borderId="0" xfId="0" applyNumberFormat="1" applyFont="1" applyFill="1" applyBorder="1"/>
    <xf numFmtId="0" fontId="1" fillId="0" borderId="0" xfId="0" applyNumberFormat="1" applyFont="1" applyAlignment="1">
      <alignment horizontal="center"/>
    </xf>
    <xf numFmtId="0" fontId="11" fillId="0" borderId="10" xfId="28" applyNumberFormat="1" applyFont="1" applyBorder="1" applyAlignment="1" applyProtection="1">
      <alignment horizontal="center"/>
      <protection locked="0"/>
    </xf>
    <xf numFmtId="0" fontId="11" fillId="0" borderId="10" xfId="28" applyNumberFormat="1" applyFont="1" applyFill="1" applyBorder="1" applyAlignment="1" applyProtection="1">
      <alignment horizontal="center"/>
      <protection locked="0"/>
    </xf>
    <xf numFmtId="0" fontId="11" fillId="0" borderId="0" xfId="28" applyNumberFormat="1" applyFont="1" applyAlignment="1" applyProtection="1">
      <alignment horizontal="center"/>
      <protection locked="0"/>
    </xf>
    <xf numFmtId="0" fontId="9" fillId="0" borderId="10" xfId="28" applyNumberFormat="1" applyFont="1" applyBorder="1" applyAlignment="1" applyProtection="1">
      <alignment horizontal="center"/>
      <protection locked="0"/>
    </xf>
    <xf numFmtId="0" fontId="3" fillId="0" borderId="10" xfId="28" applyNumberFormat="1" applyFont="1" applyBorder="1" applyAlignment="1" applyProtection="1">
      <alignment horizontal="center"/>
      <protection locked="0"/>
    </xf>
    <xf numFmtId="0" fontId="9" fillId="18" borderId="10" xfId="0" applyNumberFormat="1" applyFont="1" applyFill="1" applyBorder="1" applyAlignment="1">
      <alignment horizontal="center"/>
    </xf>
    <xf numFmtId="0" fontId="44" fillId="0" borderId="10" xfId="0" applyNumberFormat="1" applyFont="1" applyBorder="1" applyAlignment="1">
      <alignment horizontal="center" vertical="center"/>
    </xf>
    <xf numFmtId="0" fontId="44" fillId="0" borderId="10" xfId="0" applyNumberFormat="1" applyFont="1" applyFill="1" applyBorder="1" applyAlignment="1">
      <alignment horizontal="center" vertical="center"/>
    </xf>
    <xf numFmtId="0" fontId="9" fillId="0" borderId="12" xfId="0" applyNumberFormat="1" applyFont="1" applyBorder="1" applyAlignment="1">
      <alignment horizontal="center" vertical="center"/>
    </xf>
    <xf numFmtId="0" fontId="9" fillId="0" borderId="29" xfId="0" applyNumberFormat="1" applyFont="1" applyBorder="1" applyAlignment="1">
      <alignment horizontal="center" vertical="center"/>
    </xf>
    <xf numFmtId="0" fontId="9" fillId="0" borderId="12" xfId="0" applyNumberFormat="1" applyFont="1" applyFill="1" applyBorder="1" applyAlignment="1">
      <alignment horizontal="center" vertical="center"/>
    </xf>
    <xf numFmtId="0" fontId="9" fillId="0" borderId="29" xfId="0" applyNumberFormat="1" applyFont="1" applyFill="1" applyBorder="1" applyAlignment="1">
      <alignment horizontal="center" vertical="center"/>
    </xf>
    <xf numFmtId="0" fontId="3" fillId="23" borderId="10" xfId="0" applyNumberFormat="1" applyFont="1" applyFill="1" applyBorder="1" applyAlignment="1" applyProtection="1">
      <alignment horizontal="center"/>
      <protection locked="0"/>
    </xf>
    <xf numFmtId="0" fontId="3" fillId="0" borderId="10" xfId="0" applyNumberFormat="1" applyFont="1" applyBorder="1" applyAlignment="1" applyProtection="1">
      <alignment horizontal="center" vertical="center"/>
      <protection locked="0"/>
    </xf>
    <xf numFmtId="0" fontId="3" fillId="18" borderId="10" xfId="0" applyNumberFormat="1" applyFont="1" applyFill="1" applyBorder="1" applyAlignment="1">
      <alignment horizontal="center" vertical="center"/>
    </xf>
    <xf numFmtId="0" fontId="9" fillId="18" borderId="10" xfId="0" applyNumberFormat="1" applyFont="1" applyFill="1" applyBorder="1" applyAlignment="1">
      <alignment horizontal="center" vertical="center"/>
    </xf>
    <xf numFmtId="0" fontId="3" fillId="18" borderId="10" xfId="0" applyNumberFormat="1" applyFont="1" applyFill="1" applyBorder="1" applyAlignment="1" applyProtection="1">
      <alignment horizontal="center" vertical="center"/>
    </xf>
    <xf numFmtId="0" fontId="0" fillId="0" borderId="0" xfId="0" applyAlignment="1">
      <alignment horizontal="left" vertical="top" wrapText="1"/>
    </xf>
    <xf numFmtId="0" fontId="3" fillId="0" borderId="0" xfId="0" applyFont="1" applyAlignment="1" applyProtection="1">
      <alignment wrapText="1"/>
    </xf>
    <xf numFmtId="0" fontId="64" fillId="0" borderId="0" xfId="0" applyFont="1" applyAlignment="1">
      <alignment wrapText="1"/>
    </xf>
    <xf numFmtId="164" fontId="47" fillId="0" borderId="0" xfId="0" applyNumberFormat="1" applyFont="1"/>
    <xf numFmtId="0" fontId="47" fillId="0" borderId="0" xfId="0" applyFont="1"/>
    <xf numFmtId="0" fontId="45" fillId="0" borderId="0" xfId="0" applyFont="1" applyProtection="1"/>
    <xf numFmtId="0" fontId="47" fillId="0" borderId="10" xfId="0" applyFont="1" applyBorder="1" applyAlignment="1" applyProtection="1">
      <alignment horizontal="center"/>
    </xf>
    <xf numFmtId="0" fontId="47" fillId="0" borderId="10" xfId="0" applyFont="1" applyBorder="1" applyAlignment="1">
      <alignment horizontal="center" wrapText="1"/>
    </xf>
    <xf numFmtId="164" fontId="45" fillId="0" borderId="0" xfId="0" applyNumberFormat="1" applyFont="1" applyProtection="1"/>
    <xf numFmtId="37" fontId="45" fillId="0" borderId="10" xfId="0" applyNumberFormat="1" applyFont="1" applyBorder="1" applyProtection="1">
      <protection locked="0"/>
    </xf>
    <xf numFmtId="0" fontId="45" fillId="0" borderId="10" xfId="0" applyNumberFormat="1" applyFont="1" applyBorder="1" applyAlignment="1" applyProtection="1">
      <alignment horizontal="center"/>
      <protection locked="0"/>
    </xf>
    <xf numFmtId="0" fontId="45" fillId="0" borderId="10" xfId="0" applyFont="1" applyBorder="1" applyAlignment="1" applyProtection="1">
      <alignment horizontal="center" vertical="center"/>
    </xf>
    <xf numFmtId="0" fontId="45" fillId="0" borderId="0" xfId="0" applyNumberFormat="1" applyFont="1" applyAlignment="1" applyProtection="1">
      <alignment horizontal="center"/>
    </xf>
    <xf numFmtId="0" fontId="45" fillId="0" borderId="0" xfId="0" applyFont="1" applyAlignment="1" applyProtection="1">
      <alignment horizontal="center" vertical="center"/>
    </xf>
    <xf numFmtId="0" fontId="46" fillId="0" borderId="13" xfId="0" applyFont="1" applyBorder="1" applyProtection="1"/>
    <xf numFmtId="0" fontId="45" fillId="0" borderId="11" xfId="0" applyFont="1" applyBorder="1" applyProtection="1"/>
    <xf numFmtId="0" fontId="46" fillId="0" borderId="0" xfId="0" applyFont="1" applyProtection="1"/>
    <xf numFmtId="0" fontId="46" fillId="0" borderId="0" xfId="0" applyNumberFormat="1" applyFont="1" applyAlignment="1" applyProtection="1">
      <alignment horizontal="center"/>
    </xf>
    <xf numFmtId="0" fontId="57" fillId="0" borderId="0" xfId="0" applyFont="1" applyProtection="1"/>
    <xf numFmtId="0" fontId="3" fillId="0" borderId="0" xfId="0" applyFont="1" applyFill="1" applyBorder="1" applyAlignment="1" applyProtection="1">
      <alignment horizontal="center" vertical="center"/>
    </xf>
    <xf numFmtId="0" fontId="9" fillId="0" borderId="0" xfId="0" applyFont="1" applyFill="1" applyAlignment="1" applyProtection="1">
      <alignment wrapText="1"/>
    </xf>
    <xf numFmtId="0" fontId="6" fillId="0" borderId="0" xfId="0" applyFont="1" applyFill="1"/>
    <xf numFmtId="0" fontId="9" fillId="0" borderId="0" xfId="0" applyFont="1" applyFill="1" applyAlignment="1">
      <alignment horizontal="center"/>
    </xf>
    <xf numFmtId="37" fontId="3" fillId="0" borderId="0" xfId="28" applyNumberFormat="1" applyFont="1" applyFill="1" applyAlignment="1">
      <alignment horizontal="right" vertical="top"/>
    </xf>
    <xf numFmtId="37" fontId="9" fillId="0" borderId="0" xfId="28" applyNumberFormat="1" applyFont="1" applyFill="1" applyAlignment="1">
      <alignment horizontal="right" vertical="top"/>
    </xf>
    <xf numFmtId="0" fontId="3" fillId="0" borderId="0" xfId="0" applyFont="1" applyFill="1" applyAlignment="1">
      <alignment horizontal="left" indent="1"/>
    </xf>
    <xf numFmtId="37" fontId="3" fillId="0" borderId="0" xfId="0" applyNumberFormat="1" applyFont="1" applyFill="1" applyProtection="1">
      <protection locked="0"/>
    </xf>
    <xf numFmtId="37" fontId="3" fillId="28" borderId="10" xfId="0" applyNumberFormat="1" applyFont="1" applyFill="1" applyBorder="1" applyProtection="1">
      <protection locked="0"/>
    </xf>
    <xf numFmtId="0" fontId="1" fillId="0" borderId="0" xfId="0" applyFont="1" applyAlignment="1">
      <alignment horizontal="center" vertical="center"/>
    </xf>
    <xf numFmtId="0" fontId="3" fillId="0" borderId="0" xfId="0" applyFont="1" applyFill="1" applyAlignment="1">
      <alignment horizontal="center" vertical="center"/>
    </xf>
    <xf numFmtId="37" fontId="9" fillId="0" borderId="0" xfId="28" applyNumberFormat="1" applyFont="1" applyFill="1" applyBorder="1" applyAlignment="1">
      <alignment horizontal="right" vertical="top"/>
    </xf>
    <xf numFmtId="0" fontId="3" fillId="0" borderId="0" xfId="0" applyFont="1" applyFill="1" applyBorder="1" applyAlignment="1">
      <alignment horizontal="center" vertical="center"/>
    </xf>
    <xf numFmtId="0" fontId="9" fillId="0" borderId="0" xfId="0" applyFont="1" applyFill="1" applyAlignment="1">
      <alignment horizontal="center" vertical="center"/>
    </xf>
    <xf numFmtId="0" fontId="3" fillId="0" borderId="0" xfId="0" applyFont="1" applyAlignment="1">
      <alignment horizontal="center" vertical="center"/>
    </xf>
    <xf numFmtId="37" fontId="3" fillId="0" borderId="0" xfId="0" applyNumberFormat="1" applyFont="1" applyFill="1" applyAlignment="1" applyProtection="1">
      <alignment horizontal="center" vertical="center"/>
      <protection locked="0"/>
    </xf>
    <xf numFmtId="37" fontId="9" fillId="28" borderId="10" xfId="28" applyNumberFormat="1" applyFont="1" applyFill="1" applyBorder="1" applyAlignment="1">
      <alignment horizontal="right" vertical="top"/>
    </xf>
    <xf numFmtId="0" fontId="0" fillId="0" borderId="0" xfId="0" applyFill="1" applyAlignment="1">
      <alignment horizontal="center" vertical="center"/>
    </xf>
    <xf numFmtId="164" fontId="51" fillId="0" borderId="0" xfId="0" applyNumberFormat="1" applyFont="1" applyFill="1" applyAlignment="1">
      <alignment horizontal="left" vertical="top"/>
    </xf>
    <xf numFmtId="0" fontId="3" fillId="0" borderId="0" xfId="0" applyFont="1" applyFill="1" applyAlignment="1">
      <alignment wrapText="1"/>
    </xf>
    <xf numFmtId="164" fontId="3" fillId="0" borderId="0" xfId="0" applyNumberFormat="1" applyFont="1" applyFill="1" applyAlignment="1">
      <alignment horizontal="left" vertical="top"/>
    </xf>
    <xf numFmtId="0" fontId="11" fillId="0" borderId="0" xfId="0" applyFont="1" applyFill="1" applyAlignment="1">
      <alignment vertical="top" wrapText="1"/>
    </xf>
    <xf numFmtId="0" fontId="57" fillId="0" borderId="0" xfId="0" applyFont="1" applyFill="1"/>
    <xf numFmtId="0" fontId="52" fillId="0" borderId="0" xfId="0" applyFont="1" applyFill="1" applyAlignment="1">
      <alignment wrapText="1"/>
    </xf>
    <xf numFmtId="0" fontId="9" fillId="0" borderId="0" xfId="0" applyFont="1" applyFill="1" applyAlignment="1">
      <alignment horizontal="left" wrapText="1"/>
    </xf>
    <xf numFmtId="0" fontId="3" fillId="0" borderId="0" xfId="0" applyFont="1" applyFill="1" applyAlignment="1">
      <alignment horizontal="left" vertical="top"/>
    </xf>
    <xf numFmtId="164" fontId="16" fillId="0" borderId="0" xfId="0" applyNumberFormat="1" applyFont="1" applyFill="1" applyAlignment="1">
      <alignment horizontal="left" vertical="top"/>
    </xf>
    <xf numFmtId="0" fontId="9" fillId="0" borderId="0" xfId="0" applyFont="1" applyFill="1" applyAlignment="1">
      <alignment wrapText="1"/>
    </xf>
    <xf numFmtId="37" fontId="9" fillId="0" borderId="0" xfId="0" applyNumberFormat="1" applyFont="1" applyFill="1" applyProtection="1">
      <protection locked="0"/>
    </xf>
    <xf numFmtId="164" fontId="8" fillId="0" borderId="0" xfId="0" applyNumberFormat="1" applyFont="1" applyFill="1" applyAlignment="1">
      <alignment horizontal="left" vertical="top"/>
    </xf>
    <xf numFmtId="164" fontId="36" fillId="0" borderId="0" xfId="0" applyNumberFormat="1" applyFont="1" applyFill="1" applyAlignment="1">
      <alignment horizontal="left" vertical="top"/>
    </xf>
    <xf numFmtId="0" fontId="16" fillId="0" borderId="0" xfId="0" applyFont="1" applyFill="1" applyAlignment="1">
      <alignment wrapText="1"/>
    </xf>
    <xf numFmtId="0" fontId="4" fillId="0" borderId="0" xfId="0" applyFont="1" applyFill="1"/>
    <xf numFmtId="0" fontId="36" fillId="0" borderId="0" xfId="0" applyFont="1" applyFill="1" applyAlignment="1">
      <alignment horizontal="left" vertical="top"/>
    </xf>
    <xf numFmtId="164" fontId="9" fillId="0" borderId="0" xfId="0" applyNumberFormat="1" applyFont="1" applyFill="1" applyAlignment="1">
      <alignment wrapText="1"/>
    </xf>
    <xf numFmtId="0" fontId="9" fillId="24" borderId="10" xfId="0" applyFont="1" applyFill="1" applyBorder="1" applyAlignment="1">
      <alignment horizontal="center"/>
    </xf>
    <xf numFmtId="38" fontId="3" fillId="0" borderId="10" xfId="0" applyNumberFormat="1" applyFont="1" applyFill="1" applyBorder="1" applyProtection="1"/>
    <xf numFmtId="0" fontId="4" fillId="0" borderId="0" xfId="0" applyFont="1" applyFill="1" applyAlignment="1">
      <alignment horizontal="center" vertical="center"/>
    </xf>
    <xf numFmtId="0" fontId="70" fillId="0" borderId="10" xfId="0" applyFont="1" applyFill="1" applyBorder="1"/>
    <xf numFmtId="0" fontId="64" fillId="0" borderId="0" xfId="0" applyFont="1" applyAlignment="1">
      <alignment horizontal="left"/>
    </xf>
    <xf numFmtId="0" fontId="9" fillId="0" borderId="0" xfId="0" applyFont="1" applyAlignment="1">
      <alignment horizontal="left" vertical="top"/>
    </xf>
    <xf numFmtId="0" fontId="0" fillId="0" borderId="0" xfId="0" applyAlignment="1">
      <alignment horizontal="left" vertical="top"/>
    </xf>
    <xf numFmtId="0" fontId="11" fillId="0" borderId="0" xfId="0" applyFont="1" applyAlignment="1">
      <alignment horizontal="left" vertical="top"/>
    </xf>
    <xf numFmtId="0" fontId="3" fillId="0" borderId="0" xfId="0" applyFont="1" applyAlignment="1">
      <alignment horizontal="left" vertical="top"/>
    </xf>
    <xf numFmtId="0" fontId="53" fillId="0" borderId="0" xfId="0" applyFont="1"/>
    <xf numFmtId="0" fontId="71" fillId="0" borderId="0" xfId="0" applyFont="1" applyAlignment="1">
      <alignment horizontal="left" indent="1"/>
    </xf>
    <xf numFmtId="0" fontId="71" fillId="29" borderId="0" xfId="0" applyFont="1" applyFill="1" applyAlignment="1">
      <alignment horizontal="left" indent="1"/>
    </xf>
    <xf numFmtId="0" fontId="57" fillId="0" borderId="0" xfId="0" applyFont="1" applyAlignment="1">
      <alignment horizontal="left" vertical="top" wrapText="1" indent="1"/>
    </xf>
    <xf numFmtId="0" fontId="67" fillId="0" borderId="0" xfId="0" applyFont="1" applyFill="1" applyAlignment="1">
      <alignment horizontal="left" vertical="top" wrapText="1" indent="1"/>
    </xf>
    <xf numFmtId="37" fontId="0" fillId="0" borderId="0" xfId="0" applyNumberFormat="1" applyFill="1" applyProtection="1">
      <protection locked="0"/>
    </xf>
    <xf numFmtId="164" fontId="0" fillId="0" borderId="0" xfId="0" applyNumberFormat="1" applyAlignment="1">
      <alignment horizontal="left" vertical="top"/>
    </xf>
    <xf numFmtId="0" fontId="3" fillId="0" borderId="0" xfId="0" applyFont="1" applyFill="1" applyAlignment="1">
      <alignment horizontal="left" vertical="top" wrapText="1"/>
    </xf>
    <xf numFmtId="0" fontId="57" fillId="0" borderId="0" xfId="0" applyFont="1" applyAlignment="1">
      <alignment horizontal="left" vertical="top" wrapText="1"/>
    </xf>
    <xf numFmtId="0" fontId="67" fillId="0" borderId="0" xfId="0" applyFont="1" applyAlignment="1">
      <alignment horizontal="left" vertical="top"/>
    </xf>
    <xf numFmtId="0" fontId="3" fillId="0" borderId="0" xfId="0" applyFont="1" applyFill="1" applyAlignment="1">
      <alignment horizontal="left" vertical="top" wrapText="1" indent="1"/>
    </xf>
    <xf numFmtId="0" fontId="13" fillId="0" borderId="0" xfId="0" applyFont="1" applyAlignment="1">
      <alignment horizontal="left" vertical="top"/>
    </xf>
    <xf numFmtId="37" fontId="13" fillId="0" borderId="0" xfId="0" applyNumberFormat="1" applyFont="1" applyFill="1" applyAlignment="1" applyProtection="1">
      <protection locked="0"/>
    </xf>
    <xf numFmtId="164" fontId="12" fillId="0" borderId="0" xfId="0" applyNumberFormat="1" applyFont="1"/>
    <xf numFmtId="164" fontId="13" fillId="0" borderId="0" xfId="0" applyNumberFormat="1" applyFont="1"/>
    <xf numFmtId="1" fontId="3" fillId="0" borderId="0" xfId="0" applyNumberFormat="1" applyFont="1" applyFill="1" applyAlignment="1" applyProtection="1">
      <alignment horizontal="right"/>
    </xf>
    <xf numFmtId="0" fontId="71" fillId="0" borderId="0" xfId="0" applyFont="1" applyAlignment="1">
      <alignment horizontal="left" vertical="top" wrapText="1" indent="1"/>
    </xf>
    <xf numFmtId="0" fontId="57" fillId="0" borderId="10" xfId="0" applyFont="1" applyBorder="1" applyAlignment="1">
      <alignment wrapText="1"/>
    </xf>
    <xf numFmtId="0" fontId="57" fillId="0" borderId="0" xfId="0" applyFont="1" applyAlignment="1">
      <alignment vertical="top"/>
    </xf>
    <xf numFmtId="0" fontId="3" fillId="0" borderId="10" xfId="0" applyFont="1" applyBorder="1" applyAlignment="1">
      <alignment horizontal="center" vertical="center" wrapText="1"/>
    </xf>
    <xf numFmtId="37" fontId="0" fillId="23" borderId="10" xfId="0" applyNumberFormat="1" applyFill="1" applyBorder="1" applyAlignment="1" applyProtection="1">
      <alignment horizontal="right" vertical="top"/>
      <protection locked="0"/>
    </xf>
    <xf numFmtId="37" fontId="67" fillId="0" borderId="10" xfId="0" applyNumberFormat="1" applyFont="1" applyFill="1" applyBorder="1" applyAlignment="1" applyProtection="1">
      <alignment horizontal="right" vertical="top"/>
      <protection locked="0"/>
    </xf>
    <xf numFmtId="37" fontId="3" fillId="0" borderId="10" xfId="0" applyNumberFormat="1" applyFont="1" applyFill="1" applyBorder="1" applyAlignment="1" applyProtection="1">
      <alignment horizontal="right" vertical="top"/>
      <protection locked="0"/>
    </xf>
    <xf numFmtId="37" fontId="3" fillId="0" borderId="10" xfId="0" applyNumberFormat="1" applyFont="1" applyBorder="1" applyAlignment="1" applyProtection="1">
      <alignment horizontal="center" vertical="center"/>
      <protection locked="0"/>
    </xf>
    <xf numFmtId="10" fontId="11" fillId="18" borderId="10" xfId="0" applyNumberFormat="1" applyFont="1" applyFill="1" applyBorder="1" applyAlignment="1" applyProtection="1">
      <alignment horizontal="right"/>
    </xf>
    <xf numFmtId="0" fontId="0" fillId="0" borderId="10" xfId="0" applyBorder="1" applyProtection="1"/>
    <xf numFmtId="0" fontId="3" fillId="0" borderId="10" xfId="0" applyFont="1" applyBorder="1" applyAlignment="1">
      <alignment horizontal="center" wrapText="1"/>
    </xf>
    <xf numFmtId="0" fontId="3" fillId="20" borderId="10" xfId="0" applyFont="1" applyFill="1" applyBorder="1" applyAlignment="1">
      <alignment horizontal="center" vertical="center" wrapText="1"/>
    </xf>
    <xf numFmtId="0" fontId="3" fillId="0" borderId="10" xfId="0" applyFont="1" applyFill="1" applyBorder="1" applyAlignment="1">
      <alignment horizontal="center" vertical="center" wrapText="1"/>
    </xf>
    <xf numFmtId="37" fontId="1" fillId="0" borderId="0" xfId="0" applyNumberFormat="1" applyFont="1" applyFill="1" applyBorder="1" applyProtection="1"/>
    <xf numFmtId="0" fontId="3" fillId="0" borderId="0" xfId="0" applyFont="1" applyFill="1" applyBorder="1" applyAlignment="1">
      <alignment horizontal="right"/>
    </xf>
    <xf numFmtId="0" fontId="3" fillId="0" borderId="13" xfId="0" applyFont="1" applyBorder="1" applyAlignment="1">
      <alignment horizontal="center"/>
    </xf>
    <xf numFmtId="0" fontId="56" fillId="0" borderId="0" xfId="0" applyFont="1"/>
    <xf numFmtId="0" fontId="4" fillId="0" borderId="0" xfId="0" applyFont="1" applyAlignment="1">
      <alignment wrapText="1"/>
    </xf>
    <xf numFmtId="0" fontId="64" fillId="0" borderId="0" xfId="0" applyFont="1" applyFill="1" applyBorder="1"/>
    <xf numFmtId="0" fontId="64" fillId="0" borderId="0" xfId="0" applyFont="1" applyFill="1" applyBorder="1" applyAlignment="1">
      <alignment horizontal="left" vertical="top"/>
    </xf>
    <xf numFmtId="0" fontId="72" fillId="0" borderId="0" xfId="0" applyFont="1" applyFill="1" applyBorder="1" applyAlignment="1">
      <alignment horizontal="left" vertical="top"/>
    </xf>
    <xf numFmtId="0" fontId="67" fillId="0" borderId="10" xfId="0" applyFont="1" applyFill="1" applyBorder="1" applyAlignment="1">
      <alignment horizontal="center"/>
    </xf>
    <xf numFmtId="0" fontId="57" fillId="0" borderId="0" xfId="0" applyFont="1" applyBorder="1" applyAlignment="1">
      <alignment horizontal="left"/>
    </xf>
    <xf numFmtId="0" fontId="73" fillId="0" borderId="0" xfId="0" applyFont="1" applyProtection="1"/>
    <xf numFmtId="0" fontId="67" fillId="22" borderId="10" xfId="0" applyFont="1" applyFill="1" applyBorder="1" applyAlignment="1">
      <alignment horizontal="center"/>
    </xf>
    <xf numFmtId="0" fontId="1" fillId="0" borderId="10" xfId="0" applyFont="1" applyBorder="1"/>
    <xf numFmtId="3" fontId="3" fillId="0" borderId="10" xfId="0" applyNumberFormat="1" applyFont="1" applyBorder="1" applyAlignment="1" applyProtection="1">
      <alignment horizontal="right"/>
      <protection locked="0"/>
    </xf>
    <xf numFmtId="38" fontId="3" fillId="18" borderId="10" xfId="0" applyNumberFormat="1" applyFont="1" applyFill="1" applyBorder="1" applyProtection="1"/>
    <xf numFmtId="37" fontId="3" fillId="23" borderId="10" xfId="0" applyNumberFormat="1" applyFont="1" applyFill="1" applyBorder="1" applyProtection="1"/>
    <xf numFmtId="0" fontId="9" fillId="0" borderId="10" xfId="0" applyFont="1" applyFill="1" applyBorder="1" applyAlignment="1" applyProtection="1">
      <alignment horizontal="center" vertical="center" wrapText="1"/>
    </xf>
    <xf numFmtId="37" fontId="9" fillId="0" borderId="10" xfId="28" applyNumberFormat="1" applyFont="1" applyFill="1" applyBorder="1" applyAlignment="1">
      <alignment horizontal="center" vertical="top"/>
    </xf>
    <xf numFmtId="37" fontId="3" fillId="23" borderId="27" xfId="0" applyNumberFormat="1" applyFont="1" applyFill="1" applyBorder="1" applyProtection="1"/>
    <xf numFmtId="0" fontId="3" fillId="23" borderId="32" xfId="0" applyFont="1" applyFill="1" applyBorder="1" applyAlignment="1" applyProtection="1">
      <alignment horizontal="center"/>
    </xf>
    <xf numFmtId="0" fontId="3" fillId="23" borderId="27" xfId="0" applyFont="1" applyFill="1" applyBorder="1" applyAlignment="1" applyProtection="1">
      <alignment horizontal="center"/>
    </xf>
    <xf numFmtId="37" fontId="3" fillId="23" borderId="33" xfId="0" applyNumberFormat="1" applyFont="1" applyFill="1" applyBorder="1" applyProtection="1"/>
    <xf numFmtId="0" fontId="3" fillId="23" borderId="27" xfId="0" applyNumberFormat="1" applyFont="1" applyFill="1" applyBorder="1" applyAlignment="1">
      <alignment horizontal="center"/>
    </xf>
    <xf numFmtId="0" fontId="3" fillId="23" borderId="27" xfId="0" applyNumberFormat="1" applyFont="1" applyFill="1" applyBorder="1" applyAlignment="1">
      <alignment horizontal="center" vertical="center"/>
    </xf>
    <xf numFmtId="0" fontId="3" fillId="23" borderId="27" xfId="0" applyNumberFormat="1" applyFont="1" applyFill="1" applyBorder="1" applyAlignment="1" applyProtection="1">
      <alignment horizontal="center" vertical="center"/>
      <protection locked="0"/>
    </xf>
    <xf numFmtId="0" fontId="9" fillId="23" borderId="27" xfId="0" applyNumberFormat="1" applyFont="1" applyFill="1" applyBorder="1" applyAlignment="1" applyProtection="1">
      <alignment horizontal="center" vertical="center"/>
      <protection locked="0"/>
    </xf>
    <xf numFmtId="3" fontId="3" fillId="23" borderId="27" xfId="0" applyNumberFormat="1" applyFont="1" applyFill="1" applyBorder="1"/>
    <xf numFmtId="0" fontId="9" fillId="23" borderId="27" xfId="0" applyNumberFormat="1" applyFont="1" applyFill="1" applyBorder="1" applyAlignment="1">
      <alignment horizontal="center"/>
    </xf>
    <xf numFmtId="9" fontId="3" fillId="23" borderId="27" xfId="0" applyNumberFormat="1" applyFont="1" applyFill="1" applyBorder="1" applyAlignment="1">
      <alignment horizontal="center" vertical="center"/>
    </xf>
    <xf numFmtId="0" fontId="3" fillId="23" borderId="27" xfId="0" applyFont="1" applyFill="1" applyBorder="1" applyAlignment="1">
      <alignment horizontal="center" vertical="center"/>
    </xf>
    <xf numFmtId="0" fontId="0" fillId="0" borderId="10" xfId="0" applyFill="1" applyBorder="1" applyAlignment="1">
      <alignment horizontal="center" vertical="center"/>
    </xf>
    <xf numFmtId="0" fontId="57" fillId="0" borderId="0" xfId="0" applyFont="1" applyFill="1" applyAlignment="1">
      <alignment horizontal="center" vertical="center" wrapText="1"/>
    </xf>
    <xf numFmtId="0" fontId="57" fillId="0" borderId="0" xfId="0" applyFont="1" applyAlignment="1">
      <alignment horizontal="center" vertical="center" wrapText="1"/>
    </xf>
    <xf numFmtId="0" fontId="57" fillId="25" borderId="10" xfId="0" applyFont="1" applyFill="1" applyBorder="1" applyAlignment="1">
      <alignment horizontal="right"/>
    </xf>
    <xf numFmtId="0" fontId="57" fillId="25" borderId="10" xfId="0" applyNumberFormat="1" applyFont="1" applyFill="1" applyBorder="1" applyAlignment="1" applyProtection="1">
      <alignment horizontal="center"/>
    </xf>
    <xf numFmtId="0" fontId="57" fillId="25" borderId="10" xfId="0" applyNumberFormat="1" applyFont="1" applyFill="1" applyBorder="1" applyAlignment="1" applyProtection="1">
      <alignment horizontal="center" vertical="center"/>
      <protection locked="0"/>
    </xf>
    <xf numFmtId="0" fontId="57" fillId="25" borderId="10" xfId="0" applyFont="1" applyFill="1" applyBorder="1" applyAlignment="1">
      <alignment horizontal="center" vertical="center"/>
    </xf>
    <xf numFmtId="0" fontId="9" fillId="0" borderId="0" xfId="0" applyNumberFormat="1" applyFont="1" applyAlignment="1">
      <alignment horizontal="center" vertical="center"/>
    </xf>
    <xf numFmtId="0" fontId="9" fillId="0" borderId="0" xfId="0" applyNumberFormat="1" applyFont="1" applyAlignment="1">
      <alignment horizontal="center" wrapText="1"/>
    </xf>
    <xf numFmtId="0" fontId="3" fillId="0" borderId="0" xfId="0" applyNumberFormat="1" applyFont="1" applyAlignment="1">
      <alignment horizontal="center" vertical="center"/>
    </xf>
    <xf numFmtId="0" fontId="0" fillId="0" borderId="0" xfId="0" applyNumberFormat="1" applyAlignment="1">
      <alignment horizontal="center" vertical="center"/>
    </xf>
    <xf numFmtId="0" fontId="57" fillId="0" borderId="0" xfId="0" applyNumberFormat="1" applyFont="1"/>
    <xf numFmtId="0" fontId="3" fillId="0" borderId="0" xfId="0" applyNumberFormat="1" applyFont="1" applyAlignment="1">
      <alignment horizontal="centerContinuous"/>
    </xf>
    <xf numFmtId="0" fontId="3" fillId="0" borderId="0" xfId="41" applyNumberFormat="1" applyFont="1"/>
    <xf numFmtId="0" fontId="9" fillId="0" borderId="10" xfId="0" applyNumberFormat="1" applyFont="1" applyBorder="1" applyAlignment="1">
      <alignment horizontal="center" vertical="center"/>
    </xf>
    <xf numFmtId="0" fontId="9" fillId="24" borderId="10" xfId="0" applyNumberFormat="1" applyFont="1" applyFill="1" applyBorder="1" applyAlignment="1">
      <alignment horizontal="center"/>
    </xf>
    <xf numFmtId="0" fontId="9" fillId="0" borderId="10" xfId="41" applyNumberFormat="1" applyFont="1" applyBorder="1" applyAlignment="1">
      <alignment horizontal="center"/>
    </xf>
    <xf numFmtId="0" fontId="3" fillId="0" borderId="10" xfId="0" applyNumberFormat="1" applyFont="1" applyFill="1" applyBorder="1" applyProtection="1">
      <protection locked="0"/>
    </xf>
    <xf numFmtId="0" fontId="3" fillId="0" borderId="10" xfId="41" applyNumberFormat="1" applyFont="1" applyFill="1" applyBorder="1"/>
    <xf numFmtId="0" fontId="3" fillId="0" borderId="10" xfId="0" applyNumberFormat="1" applyFont="1" applyFill="1" applyBorder="1"/>
    <xf numFmtId="0" fontId="3" fillId="0" borderId="0" xfId="0" applyNumberFormat="1" applyFont="1" applyFill="1" applyAlignment="1">
      <alignment horizontal="center" vertical="center"/>
    </xf>
    <xf numFmtId="0" fontId="3" fillId="0" borderId="0" xfId="0" applyNumberFormat="1" applyFont="1" applyFill="1"/>
    <xf numFmtId="0" fontId="3" fillId="0" borderId="0" xfId="41" applyNumberFormat="1" applyFont="1" applyFill="1"/>
    <xf numFmtId="0" fontId="3" fillId="23" borderId="10" xfId="0" applyNumberFormat="1" applyFont="1" applyFill="1" applyBorder="1"/>
    <xf numFmtId="0" fontId="4" fillId="0" borderId="0" xfId="41" applyNumberFormat="1" applyFont="1"/>
    <xf numFmtId="0" fontId="4" fillId="0" borderId="0" xfId="41" applyNumberFormat="1" applyFont="1" applyFill="1"/>
    <xf numFmtId="0" fontId="4" fillId="0" borderId="0" xfId="0" applyNumberFormat="1" applyFont="1"/>
    <xf numFmtId="0" fontId="4" fillId="0" borderId="0" xfId="0" applyNumberFormat="1" applyFont="1" applyFill="1"/>
    <xf numFmtId="0" fontId="3" fillId="23" borderId="12" xfId="0" applyNumberFormat="1" applyFont="1" applyFill="1" applyBorder="1"/>
    <xf numFmtId="0" fontId="57" fillId="0" borderId="0" xfId="41" applyNumberFormat="1" applyFont="1"/>
    <xf numFmtId="0" fontId="3" fillId="27" borderId="10" xfId="0" applyNumberFormat="1" applyFont="1" applyFill="1" applyBorder="1" applyAlignment="1">
      <alignment horizontal="center" vertical="center"/>
    </xf>
    <xf numFmtId="0" fontId="3" fillId="27" borderId="10" xfId="0" applyNumberFormat="1" applyFont="1" applyFill="1" applyBorder="1"/>
    <xf numFmtId="0" fontId="3" fillId="23" borderId="10" xfId="41" applyNumberFormat="1" applyFont="1" applyFill="1" applyBorder="1"/>
    <xf numFmtId="0" fontId="0" fillId="0" borderId="10" xfId="0" applyNumberFormat="1" applyBorder="1"/>
    <xf numFmtId="0" fontId="0" fillId="0" borderId="0" xfId="0" applyNumberFormat="1" applyFill="1" applyAlignment="1">
      <alignment horizontal="center" vertical="center"/>
    </xf>
    <xf numFmtId="0" fontId="0" fillId="0" borderId="0" xfId="0" applyNumberFormat="1" applyFill="1"/>
    <xf numFmtId="0" fontId="57" fillId="0" borderId="0" xfId="0" applyNumberFormat="1" applyFont="1" applyFill="1" applyAlignment="1">
      <alignment horizontal="center" vertical="center"/>
    </xf>
    <xf numFmtId="0" fontId="9" fillId="0" borderId="0" xfId="0" applyNumberFormat="1" applyFont="1" applyAlignment="1">
      <alignment horizontal="centerContinuous"/>
    </xf>
    <xf numFmtId="0" fontId="3" fillId="21" borderId="10" xfId="41" applyNumberFormat="1" applyFont="1" applyFill="1" applyBorder="1"/>
    <xf numFmtId="0" fontId="3" fillId="21" borderId="10" xfId="0" applyNumberFormat="1" applyFont="1" applyFill="1" applyBorder="1" applyAlignment="1" applyProtection="1">
      <alignment horizontal="center" vertical="center"/>
      <protection locked="0"/>
    </xf>
    <xf numFmtId="0" fontId="3" fillId="21" borderId="10" xfId="0" applyNumberFormat="1" applyFont="1" applyFill="1" applyBorder="1"/>
    <xf numFmtId="0" fontId="57" fillId="0" borderId="12" xfId="0" applyNumberFormat="1" applyFont="1" applyFill="1" applyBorder="1" applyAlignment="1">
      <alignment horizontal="center" vertical="center"/>
    </xf>
    <xf numFmtId="0" fontId="57" fillId="0" borderId="0" xfId="0" applyNumberFormat="1" applyFont="1" applyFill="1"/>
    <xf numFmtId="0" fontId="57" fillId="0" borderId="0" xfId="41" applyNumberFormat="1" applyFont="1" applyFill="1"/>
    <xf numFmtId="0" fontId="74" fillId="0" borderId="0" xfId="41" applyNumberFormat="1" applyFont="1" applyFill="1"/>
    <xf numFmtId="0" fontId="57" fillId="21" borderId="10" xfId="0" applyNumberFormat="1" applyFont="1" applyFill="1" applyBorder="1" applyAlignment="1" applyProtection="1">
      <alignment horizontal="center" vertical="center"/>
      <protection locked="0"/>
    </xf>
    <xf numFmtId="0" fontId="74" fillId="0" borderId="0" xfId="0" applyNumberFormat="1" applyFont="1" applyFill="1"/>
    <xf numFmtId="0" fontId="57" fillId="25" borderId="10" xfId="28" applyNumberFormat="1" applyFont="1" applyFill="1" applyBorder="1" applyAlignment="1" applyProtection="1">
      <alignment horizontal="center"/>
      <protection locked="0"/>
    </xf>
    <xf numFmtId="0" fontId="57" fillId="25" borderId="10" xfId="0" applyNumberFormat="1" applyFont="1" applyFill="1" applyBorder="1" applyAlignment="1">
      <alignment horizontal="center"/>
    </xf>
    <xf numFmtId="0" fontId="64" fillId="25" borderId="10" xfId="28" applyNumberFormat="1" applyFont="1" applyFill="1" applyBorder="1" applyAlignment="1">
      <alignment horizontal="center"/>
    </xf>
    <xf numFmtId="0" fontId="57" fillId="25" borderId="10" xfId="0" applyNumberFormat="1" applyFont="1" applyFill="1" applyBorder="1" applyAlignment="1">
      <alignment horizontal="center" vertical="center" wrapText="1"/>
    </xf>
    <xf numFmtId="0" fontId="57" fillId="25" borderId="10" xfId="0" applyNumberFormat="1" applyFont="1" applyFill="1" applyBorder="1" applyAlignment="1" applyProtection="1">
      <alignment horizontal="center" vertical="center" wrapText="1"/>
    </xf>
    <xf numFmtId="0" fontId="57" fillId="25" borderId="10" xfId="0" applyNumberFormat="1" applyFont="1" applyFill="1" applyBorder="1" applyAlignment="1" applyProtection="1">
      <alignment horizontal="center" vertical="center"/>
    </xf>
    <xf numFmtId="0" fontId="57" fillId="25" borderId="10" xfId="0" applyNumberFormat="1" applyFont="1" applyFill="1" applyBorder="1" applyAlignment="1">
      <alignment horizontal="center" vertical="center"/>
    </xf>
    <xf numFmtId="37" fontId="67" fillId="28" borderId="10" xfId="0" applyNumberFormat="1" applyFont="1" applyFill="1" applyBorder="1" applyProtection="1">
      <protection locked="0"/>
    </xf>
    <xf numFmtId="38" fontId="3" fillId="0" borderId="10" xfId="0" applyNumberFormat="1" applyFont="1" applyBorder="1" applyAlignment="1" applyProtection="1">
      <alignment horizontal="right"/>
      <protection locked="0"/>
    </xf>
    <xf numFmtId="0" fontId="3" fillId="0" borderId="0" xfId="0" applyFont="1" applyAlignment="1">
      <alignment horizontal="left" vertical="top" wrapText="1"/>
    </xf>
    <xf numFmtId="0" fontId="57" fillId="0" borderId="0" xfId="0" applyFont="1" applyAlignment="1">
      <alignment horizontal="left" vertical="center"/>
    </xf>
    <xf numFmtId="164" fontId="6" fillId="0" borderId="0" xfId="38" applyNumberFormat="1" applyFont="1" applyAlignment="1" applyProtection="1">
      <alignment horizontal="left"/>
    </xf>
    <xf numFmtId="0" fontId="3" fillId="0" borderId="0" xfId="38" applyProtection="1"/>
    <xf numFmtId="0" fontId="3" fillId="0" borderId="0" xfId="38"/>
    <xf numFmtId="0" fontId="3" fillId="0" borderId="0" xfId="38" applyAlignment="1" applyProtection="1">
      <alignment horizontal="right"/>
    </xf>
    <xf numFmtId="0" fontId="3" fillId="30" borderId="13" xfId="38" applyFill="1" applyBorder="1" applyAlignment="1" applyProtection="1">
      <alignment horizontal="right"/>
    </xf>
    <xf numFmtId="0" fontId="3" fillId="30" borderId="26" xfId="38" applyFill="1" applyBorder="1" applyProtection="1"/>
    <xf numFmtId="0" fontId="1" fillId="30" borderId="26" xfId="38" applyFont="1" applyFill="1" applyBorder="1" applyProtection="1"/>
    <xf numFmtId="0" fontId="77" fillId="30" borderId="26" xfId="38" applyFont="1" applyFill="1" applyBorder="1" applyProtection="1"/>
    <xf numFmtId="0" fontId="3" fillId="30" borderId="26" xfId="38" applyFill="1" applyBorder="1"/>
    <xf numFmtId="0" fontId="1" fillId="0" borderId="0" xfId="38" applyFont="1" applyProtection="1"/>
    <xf numFmtId="0" fontId="78" fillId="0" borderId="0" xfId="38" applyFont="1" applyProtection="1"/>
    <xf numFmtId="0" fontId="1" fillId="0" borderId="0" xfId="38" applyFont="1"/>
    <xf numFmtId="164" fontId="3" fillId="0" borderId="0" xfId="38" applyNumberFormat="1" applyAlignment="1" applyProtection="1">
      <alignment horizontal="right" wrapText="1"/>
    </xf>
    <xf numFmtId="0" fontId="2" fillId="0" borderId="0" xfId="38" applyFont="1" applyAlignment="1" applyProtection="1">
      <alignment wrapText="1"/>
    </xf>
    <xf numFmtId="0" fontId="3" fillId="0" borderId="0" xfId="38" applyAlignment="1">
      <alignment wrapText="1"/>
    </xf>
    <xf numFmtId="164" fontId="3" fillId="0" borderId="0" xfId="38" applyNumberFormat="1" applyAlignment="1" applyProtection="1">
      <alignment horizontal="right"/>
    </xf>
    <xf numFmtId="37" fontId="3" fillId="0" borderId="10" xfId="38" applyNumberFormat="1" applyBorder="1" applyProtection="1">
      <protection locked="0"/>
    </xf>
    <xf numFmtId="37" fontId="3" fillId="0" borderId="0" xfId="38" applyNumberFormat="1" applyBorder="1" applyProtection="1">
      <protection locked="0"/>
    </xf>
    <xf numFmtId="37" fontId="79" fillId="0" borderId="10" xfId="38" applyNumberFormat="1" applyFont="1" applyBorder="1" applyProtection="1">
      <protection locked="0"/>
    </xf>
    <xf numFmtId="0" fontId="3" fillId="0" borderId="0" xfId="38" applyFont="1" applyFill="1" applyBorder="1" applyProtection="1"/>
    <xf numFmtId="0" fontId="2" fillId="0" borderId="0" xfId="38" applyFont="1" applyFill="1" applyBorder="1" applyProtection="1"/>
    <xf numFmtId="0" fontId="3" fillId="0" borderId="0" xfId="38" applyFont="1" applyFill="1" applyBorder="1" applyAlignment="1" applyProtection="1">
      <alignment horizontal="left"/>
    </xf>
    <xf numFmtId="0" fontId="16" fillId="0" borderId="10" xfId="38" applyFont="1" applyBorder="1"/>
    <xf numFmtId="37" fontId="3" fillId="1" borderId="10" xfId="38" applyNumberFormat="1" applyFill="1" applyBorder="1" applyProtection="1">
      <protection locked="0"/>
    </xf>
    <xf numFmtId="0" fontId="3" fillId="0" borderId="0" xfId="38" applyFont="1" applyProtection="1"/>
    <xf numFmtId="0" fontId="2" fillId="0" borderId="0" xfId="38" applyFont="1" applyProtection="1"/>
    <xf numFmtId="0" fontId="3" fillId="0" borderId="0" xfId="38" applyBorder="1"/>
    <xf numFmtId="0" fontId="3" fillId="0" borderId="0" xfId="38" applyAlignment="1">
      <alignment horizontal="right"/>
    </xf>
    <xf numFmtId="37" fontId="2" fillId="0" borderId="0" xfId="38" applyNumberFormat="1" applyFont="1" applyBorder="1" applyProtection="1">
      <protection locked="0"/>
    </xf>
    <xf numFmtId="0" fontId="3" fillId="0" borderId="0" xfId="38" applyFont="1" applyFill="1" applyBorder="1" applyAlignment="1" applyProtection="1">
      <alignment horizontal="right"/>
    </xf>
    <xf numFmtId="0" fontId="3" fillId="0" borderId="10" xfId="38" applyBorder="1"/>
    <xf numFmtId="0" fontId="3" fillId="0" borderId="10" xfId="38" applyFont="1" applyFill="1" applyBorder="1" applyAlignment="1">
      <alignment horizontal="center"/>
    </xf>
    <xf numFmtId="0" fontId="3" fillId="0" borderId="0" xfId="38" applyFill="1" applyBorder="1" applyAlignment="1">
      <alignment horizontal="center"/>
    </xf>
    <xf numFmtId="167" fontId="0" fillId="0" borderId="0" xfId="45" applyNumberFormat="1" applyFont="1" applyFill="1" applyBorder="1"/>
    <xf numFmtId="0" fontId="3" fillId="0" borderId="0" xfId="38" applyFont="1" applyFill="1" applyBorder="1" applyAlignment="1">
      <alignment horizontal="center"/>
    </xf>
    <xf numFmtId="0" fontId="57" fillId="0" borderId="0" xfId="38" applyFont="1"/>
    <xf numFmtId="0" fontId="3" fillId="0" borderId="0" xfId="38" applyAlignment="1">
      <alignment horizontal="right" wrapText="1"/>
    </xf>
    <xf numFmtId="0" fontId="1" fillId="0" borderId="0" xfId="38" applyFont="1" applyAlignment="1">
      <alignment wrapText="1"/>
    </xf>
    <xf numFmtId="0" fontId="3" fillId="0" borderId="0" xfId="38" applyFont="1" applyAlignment="1">
      <alignment horizontal="left"/>
    </xf>
    <xf numFmtId="0" fontId="3" fillId="0" borderId="0" xfId="38" applyFont="1" applyAlignment="1">
      <alignment horizontal="right"/>
    </xf>
    <xf numFmtId="0" fontId="3" fillId="0" borderId="0" xfId="38" applyFont="1" applyFill="1" applyBorder="1" applyAlignment="1">
      <alignment horizontal="left"/>
    </xf>
    <xf numFmtId="0" fontId="80" fillId="0" borderId="0" xfId="38" applyFont="1"/>
    <xf numFmtId="0" fontId="2" fillId="0" borderId="0" xfId="38" applyFont="1"/>
    <xf numFmtId="164" fontId="80" fillId="0" borderId="0" xfId="38" applyNumberFormat="1" applyFont="1" applyAlignment="1" applyProtection="1">
      <alignment horizontal="right"/>
    </xf>
    <xf numFmtId="0" fontId="81" fillId="0" borderId="0" xfId="38" applyFont="1"/>
    <xf numFmtId="0" fontId="80" fillId="0" borderId="0" xfId="38" applyFont="1" applyFill="1" applyBorder="1"/>
    <xf numFmtId="0" fontId="81" fillId="0" borderId="0" xfId="38" applyFont="1" applyFill="1" applyBorder="1"/>
    <xf numFmtId="0" fontId="80" fillId="0" borderId="0" xfId="38" applyFont="1" applyAlignment="1">
      <alignment horizontal="right"/>
    </xf>
    <xf numFmtId="0" fontId="3" fillId="0" borderId="0" xfId="0" applyFont="1" applyBorder="1" applyProtection="1"/>
    <xf numFmtId="0" fontId="3" fillId="0" borderId="0" xfId="0" applyFont="1" applyProtection="1"/>
    <xf numFmtId="0" fontId="43" fillId="0" borderId="0" xfId="0" applyFont="1" applyBorder="1" applyAlignment="1">
      <alignment horizontal="center" vertical="center"/>
    </xf>
    <xf numFmtId="0" fontId="75" fillId="0" borderId="0" xfId="0" applyFont="1" applyBorder="1"/>
    <xf numFmtId="0" fontId="63" fillId="0" borderId="0" xfId="0" applyFont="1" applyFill="1" applyBorder="1" applyAlignment="1">
      <alignment vertical="top" wrapText="1"/>
    </xf>
    <xf numFmtId="0" fontId="59" fillId="21" borderId="10" xfId="0" applyFont="1" applyFill="1" applyBorder="1" applyAlignment="1">
      <alignment vertical="top" wrapText="1"/>
    </xf>
    <xf numFmtId="0" fontId="9" fillId="0" borderId="19" xfId="0" applyFont="1" applyBorder="1" applyProtection="1"/>
    <xf numFmtId="0" fontId="9" fillId="0" borderId="23" xfId="0" applyFont="1" applyBorder="1" applyAlignment="1" applyProtection="1">
      <alignment wrapText="1"/>
    </xf>
    <xf numFmtId="0" fontId="9" fillId="0" borderId="29" xfId="0" applyFont="1" applyBorder="1" applyAlignment="1" applyProtection="1">
      <alignment horizontal="center" wrapText="1"/>
    </xf>
    <xf numFmtId="0" fontId="9" fillId="0" borderId="29" xfId="0" applyFont="1" applyBorder="1" applyAlignment="1" applyProtection="1">
      <alignment horizontal="center"/>
    </xf>
    <xf numFmtId="0" fontId="9" fillId="0" borderId="45" xfId="0" applyFont="1" applyBorder="1" applyAlignment="1" applyProtection="1">
      <alignment horizontal="center" wrapText="1"/>
    </xf>
    <xf numFmtId="0" fontId="3" fillId="0" borderId="13" xfId="0" applyFont="1" applyBorder="1" applyProtection="1"/>
    <xf numFmtId="0" fontId="3" fillId="0" borderId="26" xfId="0" applyFont="1" applyBorder="1" applyProtection="1"/>
    <xf numFmtId="0" fontId="9" fillId="0" borderId="30" xfId="0" applyFont="1" applyBorder="1" applyAlignment="1" applyProtection="1">
      <alignment horizontal="center"/>
    </xf>
    <xf numFmtId="37" fontId="3" fillId="0" borderId="11" xfId="0" applyNumberFormat="1" applyFont="1" applyBorder="1" applyProtection="1">
      <protection locked="0"/>
    </xf>
    <xf numFmtId="37" fontId="3" fillId="0" borderId="20" xfId="0" applyNumberFormat="1" applyFont="1" applyBorder="1" applyProtection="1">
      <protection locked="0"/>
    </xf>
    <xf numFmtId="37" fontId="3" fillId="23" borderId="32" xfId="0" applyNumberFormat="1" applyFont="1" applyFill="1" applyBorder="1" applyProtection="1"/>
    <xf numFmtId="0" fontId="57" fillId="27" borderId="10" xfId="0" applyFont="1" applyFill="1" applyBorder="1" applyProtection="1"/>
    <xf numFmtId="0" fontId="9" fillId="28" borderId="10" xfId="0" applyFont="1" applyFill="1" applyBorder="1" applyProtection="1"/>
    <xf numFmtId="0" fontId="1" fillId="0" borderId="10" xfId="0" applyFont="1" applyBorder="1" applyAlignment="1" applyProtection="1">
      <alignment horizontal="center"/>
    </xf>
    <xf numFmtId="0" fontId="82" fillId="0" borderId="10" xfId="0" applyFont="1" applyBorder="1" applyAlignment="1" applyProtection="1">
      <alignment horizontal="center"/>
    </xf>
    <xf numFmtId="0" fontId="82" fillId="27" borderId="10" xfId="0" applyFont="1" applyFill="1" applyBorder="1" applyAlignment="1" applyProtection="1">
      <alignment horizontal="center"/>
    </xf>
    <xf numFmtId="0" fontId="83" fillId="0" borderId="10" xfId="0" applyFont="1" applyBorder="1" applyAlignment="1" applyProtection="1">
      <alignment horizontal="center"/>
    </xf>
    <xf numFmtId="0" fontId="9" fillId="0" borderId="0" xfId="0" applyFont="1" applyBorder="1" applyAlignment="1" applyProtection="1">
      <alignment horizontal="center" wrapText="1"/>
    </xf>
    <xf numFmtId="0" fontId="3" fillId="0" borderId="0" xfId="0" applyNumberFormat="1" applyFont="1" applyBorder="1" applyAlignment="1" applyProtection="1">
      <alignment horizontal="center"/>
      <protection locked="0"/>
    </xf>
    <xf numFmtId="0" fontId="9" fillId="0" borderId="0" xfId="0" applyFont="1" applyBorder="1" applyProtection="1"/>
    <xf numFmtId="39" fontId="9" fillId="0" borderId="0" xfId="0" applyNumberFormat="1" applyFont="1" applyBorder="1" applyProtection="1">
      <protection locked="0"/>
    </xf>
    <xf numFmtId="10" fontId="11" fillId="0" borderId="0" xfId="0" applyNumberFormat="1" applyFont="1" applyFill="1" applyBorder="1" applyAlignment="1" applyProtection="1">
      <alignment horizontal="right"/>
      <protection locked="0"/>
    </xf>
    <xf numFmtId="0" fontId="0" fillId="0" borderId="0" xfId="0" applyBorder="1" applyAlignment="1">
      <alignment horizontal="center" vertical="center"/>
    </xf>
    <xf numFmtId="0" fontId="84" fillId="0" borderId="0" xfId="0" applyFont="1"/>
    <xf numFmtId="0" fontId="9" fillId="0" borderId="10" xfId="0" applyFont="1" applyFill="1" applyBorder="1" applyAlignment="1" applyProtection="1">
      <alignment horizontal="center" wrapText="1"/>
    </xf>
    <xf numFmtId="9" fontId="3" fillId="0" borderId="10" xfId="0" applyNumberFormat="1" applyFont="1" applyFill="1" applyBorder="1" applyAlignment="1">
      <alignment horizontal="center"/>
    </xf>
    <xf numFmtId="0" fontId="0" fillId="0" borderId="10" xfId="0" applyFill="1" applyBorder="1"/>
    <xf numFmtId="0" fontId="0" fillId="0" borderId="10" xfId="0" applyFill="1" applyBorder="1" applyAlignment="1">
      <alignment horizontal="center"/>
    </xf>
    <xf numFmtId="0" fontId="3" fillId="0" borderId="12" xfId="0" applyFont="1" applyFill="1" applyBorder="1"/>
    <xf numFmtId="0" fontId="3" fillId="0" borderId="12" xfId="0" applyFont="1" applyFill="1" applyBorder="1" applyAlignment="1">
      <alignment horizontal="center"/>
    </xf>
    <xf numFmtId="0" fontId="3" fillId="0" borderId="28" xfId="0" applyFont="1" applyFill="1" applyBorder="1"/>
    <xf numFmtId="0" fontId="3" fillId="0" borderId="27" xfId="0" applyFont="1" applyFill="1" applyBorder="1" applyAlignment="1">
      <alignment horizontal="center"/>
    </xf>
    <xf numFmtId="0" fontId="9" fillId="21" borderId="10" xfId="0" applyFont="1" applyFill="1" applyBorder="1" applyAlignment="1" applyProtection="1">
      <alignment horizontal="center" wrapText="1"/>
    </xf>
    <xf numFmtId="0" fontId="9" fillId="21" borderId="10" xfId="0" applyFont="1" applyFill="1" applyBorder="1" applyAlignment="1">
      <alignment horizontal="center" wrapText="1"/>
    </xf>
    <xf numFmtId="0" fontId="9" fillId="21" borderId="10" xfId="0" applyNumberFormat="1" applyFont="1" applyFill="1" applyBorder="1" applyAlignment="1" applyProtection="1">
      <alignment horizontal="center" vertical="center"/>
      <protection locked="0"/>
    </xf>
    <xf numFmtId="0" fontId="3" fillId="21" borderId="10" xfId="0" applyNumberFormat="1" applyFont="1" applyFill="1" applyBorder="1" applyAlignment="1">
      <alignment horizontal="center"/>
    </xf>
    <xf numFmtId="0" fontId="9" fillId="21" borderId="10" xfId="0" applyNumberFormat="1" applyFont="1" applyFill="1" applyBorder="1" applyAlignment="1">
      <alignment horizontal="center"/>
    </xf>
    <xf numFmtId="0" fontId="3" fillId="21" borderId="10" xfId="0" applyFont="1" applyFill="1" applyBorder="1"/>
    <xf numFmtId="0" fontId="0" fillId="21" borderId="10" xfId="0" applyFill="1" applyBorder="1"/>
    <xf numFmtId="0" fontId="3" fillId="21" borderId="10" xfId="0" applyFont="1" applyFill="1" applyBorder="1" applyAlignment="1">
      <alignment horizontal="center"/>
    </xf>
    <xf numFmtId="0" fontId="3" fillId="21" borderId="0" xfId="0" applyFont="1" applyFill="1" applyBorder="1" applyAlignment="1">
      <alignment horizontal="center"/>
    </xf>
    <xf numFmtId="9" fontId="3" fillId="21" borderId="10" xfId="0" applyNumberFormat="1" applyFont="1" applyFill="1" applyBorder="1" applyAlignment="1">
      <alignment horizontal="center"/>
    </xf>
    <xf numFmtId="0" fontId="0" fillId="21" borderId="10" xfId="0" applyFill="1" applyBorder="1" applyAlignment="1">
      <alignment horizontal="center"/>
    </xf>
    <xf numFmtId="0" fontId="3" fillId="21" borderId="10" xfId="0" applyNumberFormat="1" applyFont="1" applyFill="1" applyBorder="1" applyAlignment="1">
      <alignment horizontal="center" vertical="center"/>
    </xf>
    <xf numFmtId="9" fontId="3" fillId="21" borderId="10" xfId="0" applyNumberFormat="1" applyFont="1" applyFill="1" applyBorder="1" applyAlignment="1">
      <alignment horizontal="center" wrapText="1"/>
    </xf>
    <xf numFmtId="0" fontId="3" fillId="21" borderId="10" xfId="0" applyFont="1" applyFill="1" applyBorder="1" applyAlignment="1">
      <alignment horizontal="center" wrapText="1"/>
    </xf>
    <xf numFmtId="0" fontId="0" fillId="21" borderId="0" xfId="0" applyFill="1" applyBorder="1" applyAlignment="1">
      <alignment horizontal="center"/>
    </xf>
    <xf numFmtId="0" fontId="57" fillId="31" borderId="10" xfId="0" applyFont="1" applyFill="1" applyBorder="1" applyAlignment="1">
      <alignment horizontal="right"/>
    </xf>
    <xf numFmtId="0" fontId="57" fillId="20" borderId="12" xfId="0" applyNumberFormat="1" applyFont="1" applyFill="1" applyBorder="1" applyAlignment="1">
      <alignment horizontal="center" vertical="center"/>
    </xf>
    <xf numFmtId="168" fontId="57" fillId="0" borderId="10" xfId="0" applyNumberFormat="1" applyFont="1" applyFill="1" applyBorder="1" applyAlignment="1" applyProtection="1">
      <alignment horizontal="center" vertical="center"/>
      <protection locked="0"/>
    </xf>
    <xf numFmtId="0" fontId="1" fillId="0" borderId="29" xfId="0" applyFont="1" applyBorder="1" applyAlignment="1">
      <alignment horizontal="center"/>
    </xf>
    <xf numFmtId="0" fontId="2" fillId="0" borderId="10" xfId="38" applyFont="1" applyBorder="1" applyAlignment="1" applyProtection="1">
      <alignment wrapText="1"/>
    </xf>
    <xf numFmtId="37" fontId="2" fillId="0" borderId="10" xfId="38" applyNumberFormat="1" applyFont="1" applyBorder="1" applyProtection="1">
      <protection locked="0"/>
    </xf>
    <xf numFmtId="0" fontId="3" fillId="32" borderId="10" xfId="38" applyFill="1" applyBorder="1"/>
    <xf numFmtId="0" fontId="2" fillId="0" borderId="10" xfId="38" applyFont="1" applyBorder="1"/>
    <xf numFmtId="0" fontId="69" fillId="0" borderId="10" xfId="0" applyFont="1" applyFill="1" applyBorder="1" applyAlignment="1">
      <alignment horizontal="center" wrapText="1"/>
    </xf>
    <xf numFmtId="0" fontId="3" fillId="26" borderId="0" xfId="0" applyFont="1" applyFill="1" applyBorder="1" applyAlignment="1">
      <alignment wrapText="1"/>
    </xf>
    <xf numFmtId="0" fontId="3" fillId="0" borderId="10" xfId="38" applyFill="1" applyBorder="1"/>
    <xf numFmtId="9" fontId="3" fillId="23" borderId="10" xfId="41" quotePrefix="1" applyFont="1" applyFill="1" applyBorder="1" applyAlignment="1">
      <alignment horizontal="center" vertical="center"/>
    </xf>
    <xf numFmtId="0" fontId="39" fillId="0" borderId="0" xfId="0" applyFont="1" applyAlignment="1">
      <alignment horizontal="left" vertical="top" wrapText="1"/>
    </xf>
    <xf numFmtId="0" fontId="40" fillId="0" borderId="0" xfId="0" applyFont="1" applyAlignment="1">
      <alignment horizontal="left" vertical="top" wrapText="1"/>
    </xf>
    <xf numFmtId="0" fontId="40" fillId="0" borderId="0" xfId="0" applyFont="1" applyAlignment="1">
      <alignment wrapText="1"/>
    </xf>
    <xf numFmtId="0" fontId="42" fillId="0" borderId="0" xfId="0" applyFont="1" applyAlignment="1">
      <alignment horizontal="center" wrapText="1"/>
    </xf>
    <xf numFmtId="0" fontId="42" fillId="0" borderId="31" xfId="0" applyFont="1" applyBorder="1" applyAlignment="1">
      <alignment horizontal="center"/>
    </xf>
    <xf numFmtId="0" fontId="4" fillId="0" borderId="0" xfId="0" applyFont="1" applyAlignment="1">
      <alignment horizontal="right" wrapText="1"/>
    </xf>
    <xf numFmtId="0" fontId="3" fillId="0" borderId="0" xfId="0" applyFont="1" applyAlignment="1">
      <alignment wrapText="1"/>
    </xf>
    <xf numFmtId="0" fontId="39" fillId="0" borderId="0" xfId="0" applyFont="1" applyAlignment="1">
      <alignment horizontal="center"/>
    </xf>
    <xf numFmtId="0" fontId="3" fillId="0" borderId="0" xfId="0" applyFont="1" applyAlignment="1">
      <alignment horizontal="left" vertical="top" wrapText="1"/>
    </xf>
    <xf numFmtId="0" fontId="34" fillId="0" borderId="0" xfId="0" applyFont="1" applyAlignment="1">
      <alignment horizontal="center"/>
    </xf>
    <xf numFmtId="0" fontId="0" fillId="0" borderId="0" xfId="0" applyAlignment="1">
      <alignment horizontal="left" vertical="top" wrapText="1"/>
    </xf>
    <xf numFmtId="0" fontId="9" fillId="0" borderId="10" xfId="0" applyFont="1" applyBorder="1" applyAlignment="1"/>
    <xf numFmtId="0" fontId="0" fillId="0" borderId="10" xfId="0" applyBorder="1" applyAlignment="1"/>
    <xf numFmtId="0" fontId="9" fillId="23" borderId="10" xfId="0" applyFont="1" applyFill="1" applyBorder="1" applyAlignment="1"/>
    <xf numFmtId="0" fontId="0" fillId="23" borderId="10" xfId="0" applyFill="1" applyBorder="1" applyAlignment="1"/>
    <xf numFmtId="0" fontId="9" fillId="0" borderId="13" xfId="0" applyFont="1" applyBorder="1" applyAlignment="1"/>
    <xf numFmtId="0" fontId="0" fillId="0" borderId="26" xfId="0" applyBorder="1" applyAlignment="1"/>
    <xf numFmtId="0" fontId="0" fillId="0" borderId="11" xfId="0" applyBorder="1" applyAlignment="1"/>
    <xf numFmtId="0" fontId="67" fillId="0" borderId="10" xfId="0" applyFont="1" applyBorder="1" applyAlignment="1">
      <alignment horizontal="right" indent="1"/>
    </xf>
    <xf numFmtId="0" fontId="0" fillId="0" borderId="10" xfId="0" applyBorder="1" applyAlignment="1">
      <alignment horizontal="right" indent="1"/>
    </xf>
    <xf numFmtId="0" fontId="0" fillId="0" borderId="10" xfId="0" applyFill="1" applyBorder="1" applyAlignment="1"/>
    <xf numFmtId="0" fontId="3" fillId="0" borderId="10" xfId="0" applyFont="1" applyBorder="1" applyAlignment="1"/>
    <xf numFmtId="0" fontId="9" fillId="0" borderId="10" xfId="0" applyFont="1" applyBorder="1" applyAlignment="1">
      <alignment horizontal="right" indent="1"/>
    </xf>
    <xf numFmtId="0" fontId="3" fillId="0" borderId="10" xfId="0" applyFont="1" applyBorder="1" applyAlignment="1">
      <alignment horizontal="right" indent="1"/>
    </xf>
    <xf numFmtId="0" fontId="57" fillId="0" borderId="41" xfId="0" applyFont="1" applyBorder="1" applyAlignment="1">
      <alignment horizontal="left" vertical="top"/>
    </xf>
    <xf numFmtId="0" fontId="0" fillId="0" borderId="42" xfId="0" applyBorder="1" applyAlignment="1">
      <alignment horizontal="left" vertical="top"/>
    </xf>
    <xf numFmtId="0" fontId="0" fillId="0" borderId="43" xfId="0" applyBorder="1" applyAlignment="1">
      <alignment horizontal="left" vertical="top"/>
    </xf>
    <xf numFmtId="0" fontId="0" fillId="0" borderId="36" xfId="0" applyBorder="1" applyAlignment="1">
      <alignment horizontal="left" vertical="top"/>
    </xf>
    <xf numFmtId="0" fontId="0" fillId="0" borderId="10" xfId="0" applyBorder="1" applyAlignment="1">
      <alignment horizontal="left" vertical="top"/>
    </xf>
    <xf numFmtId="0" fontId="0" fillId="0" borderId="39" xfId="0" applyBorder="1" applyAlignment="1">
      <alignment horizontal="left" vertical="top"/>
    </xf>
    <xf numFmtId="0" fontId="0" fillId="0" borderId="37" xfId="0" applyBorder="1" applyAlignment="1">
      <alignment horizontal="left" vertical="top"/>
    </xf>
    <xf numFmtId="0" fontId="0" fillId="0" borderId="38" xfId="0" applyBorder="1" applyAlignment="1">
      <alignment horizontal="left" vertical="top"/>
    </xf>
    <xf numFmtId="0" fontId="0" fillId="0" borderId="40" xfId="0" applyBorder="1" applyAlignment="1">
      <alignment horizontal="left" vertical="top"/>
    </xf>
    <xf numFmtId="164" fontId="6" fillId="0" borderId="0" xfId="0" applyNumberFormat="1" applyFont="1" applyAlignment="1">
      <alignment horizontal="center"/>
    </xf>
    <xf numFmtId="164" fontId="6" fillId="0" borderId="0" xfId="0" applyNumberFormat="1" applyFont="1" applyAlignment="1" applyProtection="1">
      <alignment horizontal="center"/>
    </xf>
    <xf numFmtId="164" fontId="7" fillId="0" borderId="0" xfId="0" applyNumberFormat="1" applyFont="1" applyAlignment="1" applyProtection="1">
      <alignment horizontal="center"/>
    </xf>
    <xf numFmtId="164" fontId="7" fillId="0" borderId="0" xfId="0" applyNumberFormat="1" applyFont="1" applyAlignment="1">
      <alignment horizontal="center"/>
    </xf>
    <xf numFmtId="164" fontId="6" fillId="0" borderId="0" xfId="0" applyNumberFormat="1" applyFont="1" applyAlignment="1">
      <alignment horizontal="center" vertical="center"/>
    </xf>
    <xf numFmtId="164" fontId="7" fillId="0" borderId="0" xfId="0" applyNumberFormat="1" applyFont="1" applyAlignment="1">
      <alignment horizontal="center" vertical="center"/>
    </xf>
    <xf numFmtId="0" fontId="3" fillId="0" borderId="0" xfId="0" applyFont="1" applyBorder="1" applyProtection="1"/>
    <xf numFmtId="0" fontId="3" fillId="0" borderId="25" xfId="0" applyFont="1" applyBorder="1" applyAlignment="1" applyProtection="1">
      <alignment wrapText="1"/>
    </xf>
    <xf numFmtId="0" fontId="3" fillId="0" borderId="0" xfId="0" applyFont="1" applyBorder="1" applyAlignment="1" applyProtection="1">
      <alignment wrapText="1"/>
    </xf>
    <xf numFmtId="0" fontId="3" fillId="0" borderId="25" xfId="0" applyFont="1" applyBorder="1" applyProtection="1"/>
    <xf numFmtId="0" fontId="6" fillId="0" borderId="0" xfId="0" applyFont="1" applyAlignment="1" applyProtection="1">
      <alignment horizontal="center"/>
    </xf>
    <xf numFmtId="0" fontId="9" fillId="0" borderId="26" xfId="0" applyFont="1" applyBorder="1" applyAlignment="1" applyProtection="1">
      <alignment horizontal="center"/>
    </xf>
    <xf numFmtId="0" fontId="9" fillId="0" borderId="11" xfId="0" applyFont="1" applyBorder="1" applyAlignment="1" applyProtection="1">
      <alignment horizontal="center"/>
    </xf>
    <xf numFmtId="0" fontId="9" fillId="0" borderId="44" xfId="0" applyFont="1" applyBorder="1" applyAlignment="1" applyProtection="1">
      <alignment horizontal="center"/>
    </xf>
    <xf numFmtId="0" fontId="9" fillId="0" borderId="34" xfId="0" applyFont="1" applyBorder="1" applyAlignment="1" applyProtection="1">
      <alignment horizontal="center"/>
    </xf>
    <xf numFmtId="0" fontId="9" fillId="0" borderId="35" xfId="0" applyFont="1" applyBorder="1" applyAlignment="1" applyProtection="1">
      <alignment horizontal="center"/>
    </xf>
    <xf numFmtId="0" fontId="61" fillId="0" borderId="0" xfId="0" applyFont="1" applyFill="1" applyBorder="1" applyAlignment="1">
      <alignment horizontal="center"/>
    </xf>
    <xf numFmtId="0" fontId="65" fillId="0" borderId="0" xfId="0" applyFont="1" applyAlignment="1">
      <alignment horizontal="center" vertical="center"/>
    </xf>
    <xf numFmtId="0" fontId="60" fillId="0" borderId="10" xfId="0" applyFont="1" applyBorder="1" applyAlignment="1">
      <alignment horizontal="center" vertical="center" wrapText="1"/>
    </xf>
    <xf numFmtId="0" fontId="60" fillId="0" borderId="0" xfId="0" applyFont="1" applyBorder="1" applyAlignment="1">
      <alignment horizontal="center" vertical="center" wrapText="1"/>
    </xf>
    <xf numFmtId="0" fontId="61" fillId="0" borderId="10" xfId="0" applyFont="1" applyFill="1" applyBorder="1" applyAlignment="1">
      <alignment horizontal="center"/>
    </xf>
    <xf numFmtId="0" fontId="66" fillId="0" borderId="0" xfId="0" applyFont="1" applyFill="1" applyBorder="1" applyAlignment="1">
      <alignment horizontal="center" vertical="center"/>
    </xf>
    <xf numFmtId="0" fontId="66" fillId="0" borderId="10" xfId="0" applyFont="1" applyFill="1" applyBorder="1" applyAlignment="1">
      <alignment horizontal="center" vertical="center"/>
    </xf>
    <xf numFmtId="0" fontId="62" fillId="0" borderId="0" xfId="0" applyFont="1" applyFill="1" applyBorder="1" applyAlignment="1">
      <alignment horizontal="center"/>
    </xf>
    <xf numFmtId="0" fontId="0" fillId="0" borderId="10" xfId="0" applyBorder="1" applyAlignment="1">
      <alignment horizontal="center"/>
    </xf>
    <xf numFmtId="3" fontId="9" fillId="0" borderId="10" xfId="0" applyNumberFormat="1" applyFont="1" applyFill="1" applyBorder="1" applyAlignment="1">
      <alignment horizontal="center"/>
    </xf>
    <xf numFmtId="0" fontId="9" fillId="0" borderId="0" xfId="0" applyFont="1" applyAlignment="1">
      <alignment horizontal="center"/>
    </xf>
    <xf numFmtId="166" fontId="9" fillId="20" borderId="13" xfId="0" applyNumberFormat="1" applyFont="1" applyFill="1" applyBorder="1" applyAlignment="1">
      <alignment horizontal="center"/>
    </xf>
    <xf numFmtId="166" fontId="9" fillId="20" borderId="26" xfId="0" applyNumberFormat="1" applyFont="1" applyFill="1" applyBorder="1" applyAlignment="1">
      <alignment horizontal="center"/>
    </xf>
    <xf numFmtId="166" fontId="9" fillId="20" borderId="11" xfId="0" applyNumberFormat="1" applyFont="1" applyFill="1" applyBorder="1" applyAlignment="1">
      <alignment horizontal="center"/>
    </xf>
    <xf numFmtId="0" fontId="3" fillId="0" borderId="10" xfId="0" applyFont="1" applyBorder="1" applyAlignment="1">
      <alignment horizontal="center"/>
    </xf>
    <xf numFmtId="3" fontId="9" fillId="0" borderId="0" xfId="0" applyNumberFormat="1" applyFont="1" applyFill="1" applyBorder="1" applyAlignment="1">
      <alignment horizontal="center"/>
    </xf>
    <xf numFmtId="166" fontId="3" fillId="0" borderId="10" xfId="0" applyNumberFormat="1" applyFont="1" applyFill="1" applyBorder="1" applyAlignment="1">
      <alignment horizontal="center"/>
    </xf>
    <xf numFmtId="166" fontId="9" fillId="0" borderId="10" xfId="0" applyNumberFormat="1" applyFont="1" applyFill="1" applyBorder="1" applyAlignment="1">
      <alignment horizontal="center"/>
    </xf>
    <xf numFmtId="0" fontId="46" fillId="0" borderId="13" xfId="0" applyFont="1" applyBorder="1" applyAlignment="1" applyProtection="1">
      <alignment horizontal="left"/>
    </xf>
    <xf numFmtId="0" fontId="46" fillId="0" borderId="11" xfId="0" applyFont="1" applyBorder="1" applyAlignment="1" applyProtection="1">
      <alignment horizontal="left"/>
    </xf>
    <xf numFmtId="164" fontId="48" fillId="0" borderId="0" xfId="0" applyNumberFormat="1" applyFont="1" applyAlignment="1" applyProtection="1">
      <alignment horizontal="center"/>
    </xf>
    <xf numFmtId="0" fontId="0" fillId="0" borderId="0" xfId="0" applyAlignment="1">
      <alignment wrapText="1"/>
    </xf>
    <xf numFmtId="0" fontId="1" fillId="0" borderId="0" xfId="0" applyFont="1" applyAlignment="1">
      <alignment horizontal="left" vertical="center"/>
    </xf>
    <xf numFmtId="0" fontId="9" fillId="0" borderId="0" xfId="0" applyFont="1" applyAlignment="1">
      <alignment horizontal="left" vertical="center"/>
    </xf>
    <xf numFmtId="0" fontId="0" fillId="28" borderId="10" xfId="0" applyFill="1" applyBorder="1"/>
    <xf numFmtId="0" fontId="3" fillId="0" borderId="10" xfId="0" applyFont="1" applyFill="1" applyBorder="1" applyAlignment="1">
      <alignment horizontal="center" wrapText="1"/>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45"/>
    <cellStyle name="Currency 2" xfId="46"/>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cellStyle name="Normal 3" xfId="47"/>
    <cellStyle name="Note" xfId="39" builtinId="10" customBuiltin="1"/>
    <cellStyle name="Output" xfId="40" builtinId="21" customBuiltin="1"/>
    <cellStyle name="Percent" xfId="41" builtinId="5"/>
    <cellStyle name="Title" xfId="42" builtinId="15" customBuiltin="1"/>
    <cellStyle name="Total" xfId="43" builtinId="25" customBuiltin="1"/>
    <cellStyle name="Warning Text" xfId="4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294429</xdr:colOff>
      <xdr:row>107</xdr:row>
      <xdr:rowOff>33867</xdr:rowOff>
    </xdr:from>
    <xdr:to>
      <xdr:col>12</xdr:col>
      <xdr:colOff>504199</xdr:colOff>
      <xdr:row>107</xdr:row>
      <xdr:rowOff>33867</xdr:rowOff>
    </xdr:to>
    <xdr:cxnSp macro="">
      <xdr:nvCxnSpPr>
        <xdr:cNvPr id="3" name="Straight Arrow Connector 2"/>
        <xdr:cNvCxnSpPr/>
      </xdr:nvCxnSpPr>
      <xdr:spPr>
        <a:xfrm>
          <a:off x="6358467" y="18618200"/>
          <a:ext cx="5156200" cy="0"/>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6</xdr:col>
      <xdr:colOff>598382</xdr:colOff>
      <xdr:row>107</xdr:row>
      <xdr:rowOff>126153</xdr:rowOff>
    </xdr:from>
    <xdr:to>
      <xdr:col>16</xdr:col>
      <xdr:colOff>227753</xdr:colOff>
      <xdr:row>108</xdr:row>
      <xdr:rowOff>2916</xdr:rowOff>
    </xdr:to>
    <xdr:cxnSp macro="">
      <xdr:nvCxnSpPr>
        <xdr:cNvPr id="5" name="Straight Arrow Connector 4"/>
        <xdr:cNvCxnSpPr/>
      </xdr:nvCxnSpPr>
      <xdr:spPr>
        <a:xfrm>
          <a:off x="7416800" y="18702866"/>
          <a:ext cx="4614333" cy="59267"/>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5</xdr:col>
      <xdr:colOff>445982</xdr:colOff>
      <xdr:row>29</xdr:row>
      <xdr:rowOff>158962</xdr:rowOff>
    </xdr:from>
    <xdr:to>
      <xdr:col>12</xdr:col>
      <xdr:colOff>512664</xdr:colOff>
      <xdr:row>30</xdr:row>
      <xdr:rowOff>15874</xdr:rowOff>
    </xdr:to>
    <xdr:cxnSp macro="">
      <xdr:nvCxnSpPr>
        <xdr:cNvPr id="4" name="Straight Arrow Connector 3"/>
        <xdr:cNvCxnSpPr/>
      </xdr:nvCxnSpPr>
      <xdr:spPr>
        <a:xfrm flipV="1">
          <a:off x="6502400" y="5029200"/>
          <a:ext cx="5020733" cy="25400"/>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546524</xdr:colOff>
      <xdr:row>56</xdr:row>
      <xdr:rowOff>84667</xdr:rowOff>
    </xdr:from>
    <xdr:to>
      <xdr:col>7</xdr:col>
      <xdr:colOff>193937</xdr:colOff>
      <xdr:row>56</xdr:row>
      <xdr:rowOff>118533</xdr:rowOff>
    </xdr:to>
    <xdr:cxnSp macro="">
      <xdr:nvCxnSpPr>
        <xdr:cNvPr id="3" name="Straight Arrow Connector 2"/>
        <xdr:cNvCxnSpPr/>
      </xdr:nvCxnSpPr>
      <xdr:spPr>
        <a:xfrm>
          <a:off x="5427134" y="9618134"/>
          <a:ext cx="2142067" cy="33866"/>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613198</xdr:colOff>
      <xdr:row>56</xdr:row>
      <xdr:rowOff>92075</xdr:rowOff>
    </xdr:from>
    <xdr:to>
      <xdr:col>7</xdr:col>
      <xdr:colOff>260611</xdr:colOff>
      <xdr:row>56</xdr:row>
      <xdr:rowOff>125941</xdr:rowOff>
    </xdr:to>
    <xdr:cxnSp macro="">
      <xdr:nvCxnSpPr>
        <xdr:cNvPr id="10" name="Straight Arrow Connector 9"/>
        <xdr:cNvCxnSpPr/>
      </xdr:nvCxnSpPr>
      <xdr:spPr>
        <a:xfrm>
          <a:off x="5503333" y="9635067"/>
          <a:ext cx="2142067" cy="33866"/>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630343</xdr:colOff>
      <xdr:row>56</xdr:row>
      <xdr:rowOff>92075</xdr:rowOff>
    </xdr:from>
    <xdr:to>
      <xdr:col>7</xdr:col>
      <xdr:colOff>258654</xdr:colOff>
      <xdr:row>56</xdr:row>
      <xdr:rowOff>125941</xdr:rowOff>
    </xdr:to>
    <xdr:cxnSp macro="">
      <xdr:nvCxnSpPr>
        <xdr:cNvPr id="3" name="Straight Arrow Connector 2"/>
        <xdr:cNvCxnSpPr/>
      </xdr:nvCxnSpPr>
      <xdr:spPr>
        <a:xfrm>
          <a:off x="5503333" y="9550400"/>
          <a:ext cx="2142914" cy="33866"/>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371475</xdr:colOff>
      <xdr:row>1</xdr:row>
      <xdr:rowOff>76200</xdr:rowOff>
    </xdr:from>
    <xdr:to>
      <xdr:col>8</xdr:col>
      <xdr:colOff>392490</xdr:colOff>
      <xdr:row>25</xdr:row>
      <xdr:rowOff>127641</xdr:rowOff>
    </xdr:to>
    <xdr:sp macro="" textlink="">
      <xdr:nvSpPr>
        <xdr:cNvPr id="2" name="Right Brace 1"/>
        <xdr:cNvSpPr/>
      </xdr:nvSpPr>
      <xdr:spPr>
        <a:xfrm>
          <a:off x="6720840" y="274320"/>
          <a:ext cx="1249680" cy="424434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NCUAFS1\sh-ocio\Product%20Services\Corporate%20Apps\Call%20Report%20SS\Call11Re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5310/Call%20Files/Call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rdean/AppData/Local/Microsoft/Windows/Temporary%20Internet%20Files/Content.Outlook/8FZAB4NI/SPEC%20DOC%205310%20WIP%20OCIO%20V2%201%2013-09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yapplonie/AppData/Local/Microsoft/Windows/Temporary%20Internet%20Files/Content.Outlook/20J20JGA/5310%20Re-Design%20Version%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ncuacentral/EANDI/CUOnlineTeamSite/5310%20CORE%20Project/5310%20Forms/2011-%20October%202011%20Chang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FC STMT FIN COND"/>
      <sheetName val="LR LIQ REP"/>
      <sheetName val="A2 LOANS"/>
      <sheetName val="A3 INVEST"/>
      <sheetName val="A3A VALU"/>
      <sheetName val="L1 LIAB"/>
      <sheetName val="L2 SHARES"/>
      <sheetName val="IS1 INV INC"/>
      <sheetName val="IS5 OPER EXP"/>
      <sheetName val="C1 CAP-NEV"/>
      <sheetName val="M1-2 MISC"/>
    </sheetNames>
    <sheetDataSet>
      <sheetData sheetId="0">
        <row r="31">
          <cell r="E31">
            <v>0</v>
          </cell>
        </row>
        <row r="46">
          <cell r="E46">
            <v>0</v>
          </cell>
        </row>
      </sheetData>
      <sheetData sheetId="1">
        <row r="16">
          <cell r="C16">
            <v>0</v>
          </cell>
          <cell r="D16">
            <v>0</v>
          </cell>
          <cell r="E16">
            <v>0</v>
          </cell>
          <cell r="F16">
            <v>0</v>
          </cell>
        </row>
      </sheetData>
      <sheetData sheetId="2">
        <row r="43">
          <cell r="C43">
            <v>0</v>
          </cell>
        </row>
        <row r="45">
          <cell r="C45">
            <v>0</v>
          </cell>
        </row>
      </sheetData>
      <sheetData sheetId="3">
        <row r="107">
          <cell r="E107">
            <v>0</v>
          </cell>
        </row>
        <row r="111">
          <cell r="E111">
            <v>0</v>
          </cell>
        </row>
      </sheetData>
      <sheetData sheetId="4">
        <row r="6">
          <cell r="C6">
            <v>0</v>
          </cell>
          <cell r="D6">
            <v>0</v>
          </cell>
        </row>
        <row r="12">
          <cell r="C12">
            <v>0</v>
          </cell>
          <cell r="D12">
            <v>0</v>
          </cell>
        </row>
        <row r="15">
          <cell r="C15">
            <v>0</v>
          </cell>
          <cell r="D15">
            <v>0</v>
          </cell>
        </row>
        <row r="18">
          <cell r="C18">
            <v>0</v>
          </cell>
          <cell r="D18">
            <v>0</v>
          </cell>
        </row>
        <row r="20">
          <cell r="C20">
            <v>0</v>
          </cell>
          <cell r="D20">
            <v>0</v>
          </cell>
        </row>
        <row r="22">
          <cell r="C22">
            <v>0</v>
          </cell>
          <cell r="D22">
            <v>0</v>
          </cell>
        </row>
      </sheetData>
      <sheetData sheetId="5">
        <row r="29">
          <cell r="E29">
            <v>0</v>
          </cell>
        </row>
        <row r="39">
          <cell r="E39">
            <v>0</v>
          </cell>
        </row>
      </sheetData>
      <sheetData sheetId="6">
        <row r="13">
          <cell r="C13">
            <v>0</v>
          </cell>
        </row>
        <row r="33">
          <cell r="C33">
            <v>0</v>
          </cell>
        </row>
        <row r="45">
          <cell r="D45">
            <v>0</v>
          </cell>
        </row>
      </sheetData>
      <sheetData sheetId="7">
        <row r="23">
          <cell r="C23">
            <v>0</v>
          </cell>
        </row>
      </sheetData>
      <sheetData sheetId="8"/>
      <sheetData sheetId="9">
        <row r="7">
          <cell r="F7">
            <v>0</v>
          </cell>
        </row>
        <row r="8">
          <cell r="F8">
            <v>0</v>
          </cell>
        </row>
        <row r="9">
          <cell r="F9">
            <v>0</v>
          </cell>
        </row>
        <row r="11">
          <cell r="F11">
            <v>0</v>
          </cell>
        </row>
        <row r="12">
          <cell r="F12">
            <v>0</v>
          </cell>
        </row>
        <row r="13">
          <cell r="F13">
            <v>0</v>
          </cell>
        </row>
        <row r="14">
          <cell r="F14">
            <v>0</v>
          </cell>
        </row>
        <row r="15">
          <cell r="F15">
            <v>0</v>
          </cell>
        </row>
        <row r="19">
          <cell r="F19">
            <v>0</v>
          </cell>
        </row>
        <row r="20">
          <cell r="F20">
            <v>0</v>
          </cell>
        </row>
        <row r="21">
          <cell r="F21">
            <v>0</v>
          </cell>
        </row>
        <row r="33">
          <cell r="F33">
            <v>0</v>
          </cell>
        </row>
        <row r="34">
          <cell r="F34">
            <v>0</v>
          </cell>
        </row>
        <row r="35">
          <cell r="F35">
            <v>0</v>
          </cell>
        </row>
        <row r="51">
          <cell r="F51">
            <v>0</v>
          </cell>
        </row>
      </sheetData>
      <sheetData sheetId="10">
        <row r="13">
          <cell r="E13">
            <v>0</v>
          </cell>
        </row>
        <row r="19">
          <cell r="G19">
            <v>0</v>
          </cell>
        </row>
        <row r="52">
          <cell r="G52">
            <v>1</v>
          </cell>
        </row>
        <row r="59">
          <cell r="G59">
            <v>1</v>
          </cell>
        </row>
        <row r="62">
          <cell r="G62">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FC STMT FIN COND"/>
      <sheetName val="IS INC STMT"/>
      <sheetName val="LR LIQ REP"/>
      <sheetName val="A1 CASH"/>
      <sheetName val="A2 LOANS"/>
      <sheetName val="A2A-B DEL LNS"/>
      <sheetName val="A3 INVEST"/>
      <sheetName val="A3A VALU"/>
      <sheetName val="A3B INVEST LIMITS"/>
      <sheetName val="A3C ISSUER LIMITS"/>
      <sheetName val="A4-5 FA,ETC."/>
      <sheetName val="L1 LIAB"/>
      <sheetName val="L2 SHARES"/>
      <sheetName val="IS1 INV INC"/>
      <sheetName val="IS2-4 ASSTD SCHD"/>
      <sheetName val="IS5 OPER EXP"/>
      <sheetName val="C1 CAP-NEV"/>
      <sheetName val="C2 CAP-RW"/>
      <sheetName val="PSI PAYMT"/>
      <sheetName val="M1-2 MISC"/>
      <sheetName val="M3 MISC3"/>
      <sheetName val="M4 MISC4"/>
      <sheetName val="EDITS"/>
    </sheetNames>
    <sheetDataSet>
      <sheetData sheetId="0">
        <row r="16">
          <cell r="E16">
            <v>0</v>
          </cell>
        </row>
      </sheetData>
      <sheetData sheetId="1" refreshError="1"/>
      <sheetData sheetId="2">
        <row r="16">
          <cell r="C16">
            <v>0</v>
          </cell>
          <cell r="D16">
            <v>0</v>
          </cell>
          <cell r="E16">
            <v>0</v>
          </cell>
          <cell r="F16">
            <v>0</v>
          </cell>
        </row>
      </sheetData>
      <sheetData sheetId="3">
        <row r="24">
          <cell r="C24">
            <v>0</v>
          </cell>
        </row>
      </sheetData>
      <sheetData sheetId="4">
        <row r="43">
          <cell r="C43">
            <v>0</v>
          </cell>
        </row>
      </sheetData>
      <sheetData sheetId="5" refreshError="1"/>
      <sheetData sheetId="6">
        <row r="90">
          <cell r="E90">
            <v>0</v>
          </cell>
        </row>
      </sheetData>
      <sheetData sheetId="7">
        <row r="6">
          <cell r="C6">
            <v>0</v>
          </cell>
        </row>
      </sheetData>
      <sheetData sheetId="8" refreshError="1"/>
      <sheetData sheetId="9">
        <row r="23">
          <cell r="F23">
            <v>0</v>
          </cell>
        </row>
      </sheetData>
      <sheetData sheetId="10">
        <row r="12">
          <cell r="E12">
            <v>0</v>
          </cell>
        </row>
      </sheetData>
      <sheetData sheetId="11">
        <row r="19">
          <cell r="E19">
            <v>0</v>
          </cell>
        </row>
      </sheetData>
      <sheetData sheetId="12">
        <row r="13">
          <cell r="C13">
            <v>0</v>
          </cell>
        </row>
      </sheetData>
      <sheetData sheetId="13">
        <row r="21">
          <cell r="C21">
            <v>0</v>
          </cell>
        </row>
      </sheetData>
      <sheetData sheetId="14">
        <row r="39">
          <cell r="C39">
            <v>0</v>
          </cell>
        </row>
      </sheetData>
      <sheetData sheetId="15" refreshError="1"/>
      <sheetData sheetId="16">
        <row r="6">
          <cell r="F6">
            <v>0</v>
          </cell>
        </row>
        <row r="17">
          <cell r="F17">
            <v>0</v>
          </cell>
        </row>
      </sheetData>
      <sheetData sheetId="17">
        <row r="16">
          <cell r="E16">
            <v>0</v>
          </cell>
        </row>
        <row r="40">
          <cell r="J40">
            <v>0</v>
          </cell>
        </row>
        <row r="43">
          <cell r="B43">
            <v>0</v>
          </cell>
        </row>
        <row r="44">
          <cell r="B44">
            <v>0</v>
          </cell>
        </row>
        <row r="45">
          <cell r="B45">
            <v>0</v>
          </cell>
        </row>
        <row r="46">
          <cell r="B46">
            <v>0</v>
          </cell>
        </row>
      </sheetData>
      <sheetData sheetId="18"/>
      <sheetData sheetId="19">
        <row r="12">
          <cell r="E12">
            <v>0</v>
          </cell>
        </row>
      </sheetData>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in Data Cover"/>
      <sheetName val="SFC (1)"/>
      <sheetName val="Income Statement (2)"/>
      <sheetName val="NON 115 (3)"/>
      <sheetName val="HTM (4)"/>
      <sheetName val="AFS (5)"/>
      <sheetName val="Trading (6)"/>
      <sheetName val="Additional Investment Info (7)"/>
      <sheetName val="Loans (8)"/>
      <sheetName val="Liquidity Report (9)"/>
      <sheetName val="Investment CUSIP Info for JT "/>
      <sheetName val="Individual Investment Info (10)"/>
      <sheetName val="Investment Concentration(11)"/>
      <sheetName val="Counterparty Concentration(12)"/>
      <sheetName val="Capital and NEV (13)"/>
      <sheetName val="Risk Weighting  (14)"/>
      <sheetName val="PSI to be DELETED(15)"/>
      <sheetName val="CUSO (15)"/>
      <sheetName val="NonFin Profile Data Cover"/>
      <sheetName val="General (16)"/>
      <sheetName val="Contacts-1(17)"/>
      <sheetName val="Contacts-2(18)"/>
      <sheetName val="Sites (19)"/>
      <sheetName val="IST(20)"/>
      <sheetName val="Regulatory(21)"/>
      <sheetName val="CUSO (22)"/>
      <sheetName val="Prog_Svs(23)"/>
      <sheetName val="CU Search"/>
      <sheetName val="User Info"/>
      <sheetName val="NCUA Assignment UI"/>
      <sheetName val="NCUA Assignment Bus Rules"/>
      <sheetName val="SSA Assignments"/>
      <sheetName val="Email Notifications"/>
      <sheetName val="Nonfinancial Bus Rules"/>
      <sheetName val="Financial Bus Rules"/>
      <sheetName val="User Actions"/>
      <sheetName val="Fields"/>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Income Statement"/>
      <sheetName val="NON FASB 115Banks"/>
      <sheetName val="HTM Investments"/>
      <sheetName val="AFS Investments "/>
      <sheetName val="Trading Investments"/>
      <sheetName val="Additional Investment Info"/>
      <sheetName val="Investment Issuer Limits"/>
      <sheetName val="Liquidity Report"/>
      <sheetName val="Loans"/>
      <sheetName val="CUSO"/>
      <sheetName val="Capital and NEV"/>
      <sheetName val="Risk Based Capital"/>
      <sheetName val="Misc Information"/>
      <sheetName val="Profile M3 MISC3"/>
      <sheetName val="Profile M4 MISC4"/>
      <sheetName val="EDITS"/>
      <sheetName val="Tabs after this are old -Delete"/>
      <sheetName val="DELETE A2A-B DEL LNS"/>
      <sheetName val="DELTE A1 CASH"/>
      <sheetName val="DELETE A4-5 FA,ETC."/>
      <sheetName val="Delete IS1 INV INC"/>
      <sheetName val="Delete PSI PAYMT"/>
      <sheetName val="Delete A3A VALU"/>
      <sheetName val="Delete IS5 OPER EXP"/>
      <sheetName val="Delete SHARES"/>
      <sheetName val="Delete Inv Concentration Limits"/>
      <sheetName val="Delete M1-2 MISC"/>
      <sheetName val="Delete L1 LIAB"/>
      <sheetName val="Delete IS2-4 ASSTD SCHD"/>
      <sheetName val="Sheet9"/>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9">
          <cell r="B49">
            <v>0</v>
          </cell>
        </row>
        <row r="50">
          <cell r="B50">
            <v>0</v>
          </cell>
        </row>
        <row r="51">
          <cell r="B51">
            <v>0</v>
          </cell>
        </row>
        <row r="53">
          <cell r="B53">
            <v>0</v>
          </cell>
        </row>
        <row r="54">
          <cell r="B54">
            <v>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3">
          <cell r="E23">
            <v>0</v>
          </cell>
        </row>
        <row r="25">
          <cell r="E25">
            <v>0</v>
          </cell>
        </row>
        <row r="27">
          <cell r="E27">
            <v>0</v>
          </cell>
        </row>
        <row r="29">
          <cell r="E29">
            <v>0</v>
          </cell>
        </row>
        <row r="33">
          <cell r="E33">
            <v>0</v>
          </cell>
        </row>
      </sheetData>
      <sheetData sheetId="29">
        <row r="41">
          <cell r="C41">
            <v>0</v>
          </cell>
        </row>
      </sheetData>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FC STMT FIN COND"/>
      <sheetName val="IS INC STMT"/>
      <sheetName val="LR LIQ REP"/>
      <sheetName val="A1 CASH"/>
      <sheetName val="A2 LOANS"/>
      <sheetName val="A2A-B DEL LNS"/>
      <sheetName val="A3 INVEST"/>
      <sheetName val="A3A VALU"/>
      <sheetName val="A3B INVEST LIMITS"/>
      <sheetName val="A3C ISSUER LIMITS"/>
      <sheetName val="A4-5 FA,ETC."/>
      <sheetName val="L1 LIAB"/>
      <sheetName val="L2 SHARES"/>
      <sheetName val="IS1 INV INC"/>
      <sheetName val="IS2-4 ASSTD SCHD"/>
      <sheetName val="IS5 OPER EXP"/>
      <sheetName val="C1 CAP-NEV"/>
      <sheetName val="C2 CAP-RW"/>
      <sheetName val="PSI PAYMT"/>
      <sheetName val="M1-2 MISC"/>
      <sheetName val="M3 MISC3"/>
      <sheetName val="M4 MISC4"/>
      <sheetName val="EDITS"/>
    </sheetNames>
    <sheetDataSet>
      <sheetData sheetId="0"/>
      <sheetData sheetId="1"/>
      <sheetData sheetId="2"/>
      <sheetData sheetId="3"/>
      <sheetData sheetId="4"/>
      <sheetData sheetId="5"/>
      <sheetData sheetId="6"/>
      <sheetData sheetId="7"/>
      <sheetData sheetId="8"/>
      <sheetData sheetId="9">
        <row r="23">
          <cell r="F23">
            <v>0</v>
          </cell>
          <cell r="G23">
            <v>0</v>
          </cell>
          <cell r="H23">
            <v>0</v>
          </cell>
          <cell r="J23">
            <v>0</v>
          </cell>
          <cell r="L23">
            <v>0</v>
          </cell>
          <cell r="N23">
            <v>0</v>
          </cell>
        </row>
      </sheetData>
      <sheetData sheetId="10"/>
      <sheetData sheetId="11"/>
      <sheetData sheetId="12"/>
      <sheetData sheetId="13"/>
      <sheetData sheetId="14"/>
      <sheetData sheetId="15"/>
      <sheetData sheetId="16"/>
      <sheetData sheetId="17">
        <row r="16">
          <cell r="E16">
            <v>0</v>
          </cell>
          <cell r="F16">
            <v>0</v>
          </cell>
          <cell r="G16">
            <v>0</v>
          </cell>
          <cell r="H16">
            <v>0</v>
          </cell>
          <cell r="I16">
            <v>0</v>
          </cell>
          <cell r="J16">
            <v>0</v>
          </cell>
        </row>
        <row r="32">
          <cell r="E32">
            <v>0</v>
          </cell>
          <cell r="F32">
            <v>0</v>
          </cell>
          <cell r="G32">
            <v>0</v>
          </cell>
          <cell r="H32">
            <v>0</v>
          </cell>
          <cell r="I32">
            <v>0</v>
          </cell>
          <cell r="J32">
            <v>0</v>
          </cell>
        </row>
      </sheetData>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4"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16"/>
  <sheetViews>
    <sheetView topLeftCell="A28" workbookViewId="0">
      <selection activeCell="A7" sqref="A7:J7"/>
    </sheetView>
  </sheetViews>
  <sheetFormatPr defaultRowHeight="13.2" x14ac:dyDescent="0.25"/>
  <sheetData>
    <row r="1" spans="1:10" ht="17.399999999999999" x14ac:dyDescent="0.3">
      <c r="A1" s="230" t="s">
        <v>957</v>
      </c>
    </row>
    <row r="2" spans="1:10" x14ac:dyDescent="0.25">
      <c r="A2" t="s">
        <v>958</v>
      </c>
    </row>
    <row r="3" spans="1:10" x14ac:dyDescent="0.25">
      <c r="A3" t="s">
        <v>956</v>
      </c>
    </row>
    <row r="4" spans="1:10" x14ac:dyDescent="0.25">
      <c r="A4" s="1" t="s">
        <v>12</v>
      </c>
    </row>
    <row r="5" spans="1:10" ht="73.2" customHeight="1" x14ac:dyDescent="0.85">
      <c r="A5" s="706" t="s">
        <v>962</v>
      </c>
      <c r="B5" s="706"/>
      <c r="C5" s="706"/>
      <c r="D5" s="706"/>
      <c r="E5" s="706"/>
      <c r="F5" s="706"/>
      <c r="G5" s="706"/>
      <c r="H5" s="706"/>
      <c r="I5" s="706"/>
      <c r="J5" s="706"/>
    </row>
    <row r="6" spans="1:10" ht="37.200000000000003" thickBot="1" x14ac:dyDescent="0.9">
      <c r="A6" s="707" t="s">
        <v>959</v>
      </c>
      <c r="B6" s="707"/>
      <c r="C6" s="707"/>
      <c r="D6" s="707"/>
      <c r="E6" s="707"/>
      <c r="F6" s="707"/>
      <c r="G6" s="707"/>
      <c r="H6" s="707"/>
      <c r="I6" s="707"/>
      <c r="J6" s="707"/>
    </row>
    <row r="7" spans="1:10" ht="15" x14ac:dyDescent="0.25">
      <c r="A7" s="708" t="s">
        <v>1955</v>
      </c>
      <c r="B7" s="708"/>
      <c r="C7" s="708"/>
      <c r="D7" s="708"/>
      <c r="E7" s="708"/>
      <c r="F7" s="708"/>
      <c r="G7" s="708"/>
      <c r="H7" s="708"/>
      <c r="I7" s="708"/>
      <c r="J7" s="708"/>
    </row>
    <row r="8" spans="1:10" ht="15" x14ac:dyDescent="0.25">
      <c r="A8" s="708" t="s">
        <v>960</v>
      </c>
      <c r="B8" s="708"/>
      <c r="C8" s="708"/>
      <c r="D8" s="708"/>
      <c r="E8" s="708"/>
      <c r="F8" s="708"/>
      <c r="G8" s="708"/>
      <c r="H8" s="708"/>
      <c r="I8" s="708"/>
      <c r="J8" s="708"/>
    </row>
    <row r="9" spans="1:10" ht="15" x14ac:dyDescent="0.25">
      <c r="A9" s="708" t="s">
        <v>1325</v>
      </c>
      <c r="B9" s="708"/>
      <c r="C9" s="708"/>
      <c r="D9" s="708"/>
      <c r="E9" s="708"/>
      <c r="F9" s="708"/>
      <c r="G9" s="708"/>
      <c r="H9" s="708"/>
      <c r="I9" s="708"/>
      <c r="J9" s="708"/>
    </row>
    <row r="10" spans="1:10" ht="15" x14ac:dyDescent="0.25">
      <c r="A10" s="231"/>
      <c r="B10" s="231"/>
      <c r="C10" s="231"/>
      <c r="D10" s="231"/>
      <c r="E10" s="231"/>
      <c r="F10" s="231"/>
      <c r="G10" s="231"/>
      <c r="H10" s="231"/>
      <c r="I10" s="231"/>
      <c r="J10" s="231"/>
    </row>
    <row r="12" spans="1:10" ht="46.2" customHeight="1" x14ac:dyDescent="0.25">
      <c r="A12" s="703" t="s">
        <v>961</v>
      </c>
      <c r="B12" s="703"/>
      <c r="C12" s="703"/>
      <c r="D12" s="703"/>
      <c r="E12" s="703"/>
      <c r="F12" s="703"/>
      <c r="G12" s="703"/>
      <c r="H12" s="703"/>
      <c r="I12" s="703"/>
      <c r="J12" s="703"/>
    </row>
    <row r="13" spans="1:10" ht="114" customHeight="1" x14ac:dyDescent="0.25">
      <c r="A13" s="704" t="s">
        <v>1326</v>
      </c>
      <c r="B13" s="704"/>
      <c r="C13" s="704"/>
      <c r="D13" s="704"/>
      <c r="E13" s="704"/>
      <c r="F13" s="704"/>
      <c r="G13" s="704"/>
      <c r="H13" s="704"/>
      <c r="I13" s="704"/>
      <c r="J13" s="704"/>
    </row>
    <row r="14" spans="1:10" ht="91.95" customHeight="1" x14ac:dyDescent="0.3">
      <c r="A14" s="705" t="s">
        <v>1327</v>
      </c>
      <c r="B14" s="705"/>
      <c r="C14" s="705"/>
      <c r="D14" s="705"/>
      <c r="E14" s="705"/>
      <c r="F14" s="705"/>
      <c r="G14" s="705"/>
      <c r="H14" s="705"/>
      <c r="I14" s="705"/>
      <c r="J14" s="705"/>
    </row>
    <row r="16" spans="1:10" x14ac:dyDescent="0.25">
      <c r="A16" s="223" t="s">
        <v>1884</v>
      </c>
    </row>
  </sheetData>
  <customSheetViews>
    <customSheetView guid="{C700B33F-FE7F-47BE-B591-1B56FA92E4DE}">
      <selection activeCell="A12" sqref="A12:J12"/>
      <pageMargins left="0.7" right="0.7" top="0.75" bottom="0.75" header="0.3" footer="0.3"/>
      <pageSetup orientation="portrait" r:id="rId1"/>
    </customSheetView>
    <customSheetView guid="{3213D0AA-C9C8-4AA9-BC36-52AFCF7ADA31}">
      <selection activeCell="A12" sqref="A12:J12"/>
      <pageMargins left="0.7" right="0.7" top="0.75" bottom="0.75" header="0.3" footer="0.3"/>
      <pageSetup orientation="portrait" r:id="rId2"/>
    </customSheetView>
  </customSheetViews>
  <mergeCells count="8">
    <mergeCell ref="A12:J12"/>
    <mergeCell ref="A13:J13"/>
    <mergeCell ref="A14:J14"/>
    <mergeCell ref="A5:J5"/>
    <mergeCell ref="A6:J6"/>
    <mergeCell ref="A7:J7"/>
    <mergeCell ref="A8:J8"/>
    <mergeCell ref="A9:J9"/>
  </mergeCell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sheetPr>
  <dimension ref="A1:J61"/>
  <sheetViews>
    <sheetView topLeftCell="A10" zoomScaleNormal="100" workbookViewId="0">
      <selection activeCell="B40" sqref="B40"/>
    </sheetView>
  </sheetViews>
  <sheetFormatPr defaultRowHeight="13.2" x14ac:dyDescent="0.25"/>
  <cols>
    <col min="1" max="1" width="4.33203125" style="2" customWidth="1"/>
    <col min="2" max="2" width="68.5546875" customWidth="1"/>
    <col min="3" max="3" width="16.6640625" style="47" customWidth="1"/>
    <col min="4" max="4" width="10.6640625" style="167" customWidth="1"/>
    <col min="5" max="5" width="17.33203125" customWidth="1"/>
    <col min="6" max="6" width="13.109375" style="374" customWidth="1"/>
    <col min="7" max="7" width="14.33203125" customWidth="1"/>
    <col min="8" max="8" width="11.33203125" style="374" customWidth="1"/>
    <col min="9" max="9" width="12.44140625" customWidth="1"/>
    <col min="10" max="10" width="8.88671875" style="374" customWidth="1"/>
  </cols>
  <sheetData>
    <row r="1" spans="1:10" s="8" customFormat="1" ht="15.6" x14ac:dyDescent="0.3">
      <c r="A1" s="736" t="s">
        <v>1320</v>
      </c>
      <c r="B1" s="739"/>
      <c r="C1" s="739"/>
      <c r="D1" s="739"/>
      <c r="E1" s="739"/>
      <c r="F1" s="380"/>
      <c r="H1" s="381"/>
      <c r="J1" s="381"/>
    </row>
    <row r="2" spans="1:10" s="27" customFormat="1" x14ac:dyDescent="0.25">
      <c r="A2" s="32" t="s">
        <v>203</v>
      </c>
      <c r="C2" s="27" t="s">
        <v>303</v>
      </c>
      <c r="D2" s="375"/>
      <c r="F2" s="370"/>
      <c r="H2" s="370"/>
      <c r="I2" s="79"/>
      <c r="J2" s="370"/>
    </row>
    <row r="3" spans="1:10" s="1" customFormat="1" x14ac:dyDescent="0.25">
      <c r="A3" s="32" t="s">
        <v>205</v>
      </c>
      <c r="D3" s="137"/>
      <c r="F3" s="371"/>
      <c r="H3" s="371"/>
      <c r="J3" s="388"/>
    </row>
    <row r="4" spans="1:10" s="8" customFormat="1" ht="10.5" customHeight="1" x14ac:dyDescent="0.3">
      <c r="A4" s="9"/>
      <c r="C4" s="48"/>
      <c r="D4" s="392"/>
      <c r="F4" s="381"/>
      <c r="H4" s="381"/>
      <c r="J4" s="381"/>
    </row>
    <row r="5" spans="1:10" s="166" customFormat="1" x14ac:dyDescent="0.25">
      <c r="A5" s="238"/>
      <c r="B5" s="337"/>
      <c r="C5" s="336"/>
      <c r="D5" s="372"/>
      <c r="E5" s="338"/>
      <c r="F5" s="382"/>
      <c r="H5" s="386"/>
      <c r="J5" s="386"/>
    </row>
    <row r="6" spans="1:10" s="166" customFormat="1" x14ac:dyDescent="0.25">
      <c r="A6" s="65" t="s">
        <v>65</v>
      </c>
      <c r="B6" s="27"/>
      <c r="C6" s="351" t="s">
        <v>0</v>
      </c>
      <c r="D6" s="373" t="s">
        <v>189</v>
      </c>
      <c r="E6" s="340"/>
      <c r="F6" s="383"/>
      <c r="G6"/>
      <c r="H6" s="374"/>
      <c r="I6"/>
      <c r="J6" s="386"/>
    </row>
    <row r="7" spans="1:10" s="166" customFormat="1" x14ac:dyDescent="0.25">
      <c r="A7" s="2">
        <v>1</v>
      </c>
      <c r="B7" t="s">
        <v>1248</v>
      </c>
      <c r="C7" s="346">
        <v>0</v>
      </c>
      <c r="D7" s="364">
        <v>5380</v>
      </c>
      <c r="E7" s="340"/>
      <c r="F7" s="383"/>
      <c r="G7"/>
      <c r="H7" s="374"/>
      <c r="I7"/>
      <c r="J7" s="386"/>
    </row>
    <row r="8" spans="1:10" s="166" customFormat="1" x14ac:dyDescent="0.25">
      <c r="A8" s="2">
        <v>2</v>
      </c>
      <c r="B8" t="s">
        <v>66</v>
      </c>
      <c r="C8" s="346">
        <v>0</v>
      </c>
      <c r="D8" s="364">
        <v>5382</v>
      </c>
      <c r="E8" s="340"/>
      <c r="F8" s="383"/>
      <c r="G8"/>
      <c r="H8" s="374"/>
      <c r="I8"/>
      <c r="J8" s="386"/>
    </row>
    <row r="9" spans="1:10" s="166" customFormat="1" x14ac:dyDescent="0.25">
      <c r="A9" s="2"/>
      <c r="B9" s="27" t="s">
        <v>67</v>
      </c>
      <c r="C9" s="347">
        <f>+wA2SubGuarMemCUs+CLFOther</f>
        <v>0</v>
      </c>
      <c r="D9" s="366">
        <v>5383</v>
      </c>
      <c r="E9" s="340"/>
      <c r="F9" s="383"/>
      <c r="G9"/>
      <c r="H9" s="374"/>
      <c r="I9"/>
      <c r="J9" s="386"/>
    </row>
    <row r="10" spans="1:10" s="166" customFormat="1" x14ac:dyDescent="0.25">
      <c r="A10"/>
      <c r="B10"/>
      <c r="C10" s="47"/>
      <c r="D10" s="167"/>
      <c r="E10" s="340"/>
      <c r="F10" s="383"/>
      <c r="G10"/>
      <c r="H10" s="374"/>
      <c r="I10"/>
      <c r="J10" s="386"/>
    </row>
    <row r="11" spans="1:10" s="337" customFormat="1" x14ac:dyDescent="0.25">
      <c r="A11" s="65" t="s">
        <v>1249</v>
      </c>
      <c r="B11"/>
      <c r="C11" s="339"/>
      <c r="D11" s="375"/>
      <c r="E11" s="340"/>
      <c r="F11" s="383"/>
      <c r="G11"/>
      <c r="H11" s="374"/>
      <c r="I11"/>
      <c r="J11" s="389"/>
    </row>
    <row r="12" spans="1:10" s="166" customFormat="1" x14ac:dyDescent="0.25">
      <c r="A12" s="2"/>
      <c r="B12"/>
      <c r="C12" s="348" t="s">
        <v>1250</v>
      </c>
      <c r="D12" s="376" t="s">
        <v>189</v>
      </c>
      <c r="E12" s="349" t="s">
        <v>1251</v>
      </c>
      <c r="F12" s="384" t="s">
        <v>189</v>
      </c>
      <c r="G12" s="350" t="s">
        <v>1252</v>
      </c>
      <c r="H12" s="376" t="s">
        <v>189</v>
      </c>
      <c r="I12"/>
      <c r="J12" s="386"/>
    </row>
    <row r="13" spans="1:10" s="166" customFormat="1" x14ac:dyDescent="0.25">
      <c r="A13" s="2">
        <v>3</v>
      </c>
      <c r="B13" t="s">
        <v>69</v>
      </c>
      <c r="C13" s="346">
        <v>0</v>
      </c>
      <c r="D13" s="364">
        <v>5384</v>
      </c>
      <c r="E13" s="346">
        <v>0</v>
      </c>
      <c r="F13" s="364">
        <v>5390</v>
      </c>
      <c r="G13" s="346">
        <f>E13+LnUnsec</f>
        <v>0</v>
      </c>
      <c r="H13" s="579">
        <v>6300</v>
      </c>
      <c r="I13" s="27"/>
      <c r="J13" s="386"/>
    </row>
    <row r="14" spans="1:10" s="166" customFormat="1" x14ac:dyDescent="0.25">
      <c r="A14" s="2">
        <v>4</v>
      </c>
      <c r="B14" t="s">
        <v>70</v>
      </c>
      <c r="C14" s="346">
        <v>0</v>
      </c>
      <c r="D14" s="364">
        <v>5385</v>
      </c>
      <c r="E14" s="346">
        <v>0</v>
      </c>
      <c r="F14" s="364">
        <v>5391</v>
      </c>
      <c r="G14" s="346">
        <f>E14+C14</f>
        <v>0</v>
      </c>
      <c r="H14" s="579">
        <v>6301</v>
      </c>
      <c r="I14"/>
      <c r="J14" s="386"/>
    </row>
    <row r="15" spans="1:10" s="166" customFormat="1" x14ac:dyDescent="0.25">
      <c r="A15" s="2">
        <v>5</v>
      </c>
      <c r="B15" t="s">
        <v>71</v>
      </c>
      <c r="C15" s="346">
        <v>0</v>
      </c>
      <c r="D15" s="364">
        <v>5386</v>
      </c>
      <c r="E15" s="346">
        <v>0</v>
      </c>
      <c r="F15" s="364">
        <v>5392</v>
      </c>
      <c r="G15" s="346">
        <f>E15+C15</f>
        <v>0</v>
      </c>
      <c r="H15" s="579">
        <v>6302</v>
      </c>
      <c r="I15"/>
      <c r="J15" s="386"/>
    </row>
    <row r="16" spans="1:10" s="166" customFormat="1" x14ac:dyDescent="0.25">
      <c r="A16" s="14">
        <v>6</v>
      </c>
      <c r="B16" s="18" t="s">
        <v>1266</v>
      </c>
      <c r="C16" s="345">
        <v>0</v>
      </c>
      <c r="D16" s="369">
        <v>5387</v>
      </c>
      <c r="E16" s="367">
        <v>0</v>
      </c>
      <c r="F16" s="368"/>
      <c r="G16" s="346">
        <f>E16+C16</f>
        <v>0</v>
      </c>
      <c r="H16" s="580">
        <v>6303</v>
      </c>
      <c r="I16"/>
      <c r="J16" s="386"/>
    </row>
    <row r="17" spans="1:10" s="337" customFormat="1" x14ac:dyDescent="0.25">
      <c r="A17" s="2">
        <v>7</v>
      </c>
      <c r="B17" t="s">
        <v>66</v>
      </c>
      <c r="C17" s="346">
        <v>0</v>
      </c>
      <c r="D17" s="364">
        <v>5388</v>
      </c>
      <c r="E17" s="346">
        <v>0</v>
      </c>
      <c r="F17" s="364">
        <v>5393</v>
      </c>
      <c r="G17" s="346">
        <f>E17+C17</f>
        <v>0</v>
      </c>
      <c r="H17" s="579">
        <v>6304</v>
      </c>
      <c r="I17"/>
      <c r="J17" s="389"/>
    </row>
    <row r="18" spans="1:10" s="166" customFormat="1" x14ac:dyDescent="0.25">
      <c r="A18" s="2"/>
      <c r="B18" s="27" t="s">
        <v>67</v>
      </c>
      <c r="C18" s="347">
        <f>SUM(C13:C17)</f>
        <v>0</v>
      </c>
      <c r="D18" s="365">
        <v>5389</v>
      </c>
      <c r="E18" s="347">
        <f>SUM(E13:E17)</f>
        <v>0</v>
      </c>
      <c r="F18" s="365">
        <v>5394</v>
      </c>
      <c r="G18" s="347">
        <f>SUM(G13:G17)</f>
        <v>0</v>
      </c>
      <c r="H18" s="581">
        <v>6305</v>
      </c>
      <c r="I18"/>
      <c r="J18" s="386"/>
    </row>
    <row r="19" spans="1:10" s="166" customFormat="1" x14ac:dyDescent="0.25">
      <c r="A19" s="2"/>
      <c r="B19"/>
      <c r="C19" s="47"/>
      <c r="D19" s="167"/>
      <c r="E19" s="340"/>
      <c r="F19" s="383"/>
      <c r="G19"/>
      <c r="H19" s="374"/>
      <c r="I19"/>
      <c r="J19" s="386"/>
    </row>
    <row r="20" spans="1:10" s="166" customFormat="1" x14ac:dyDescent="0.25">
      <c r="A20" s="27"/>
      <c r="B20" s="27"/>
      <c r="C20" s="341"/>
      <c r="D20" s="375"/>
      <c r="E20" s="340"/>
      <c r="F20" s="383"/>
      <c r="G20" s="27"/>
      <c r="H20" s="370"/>
      <c r="I20" s="27"/>
      <c r="J20" s="386"/>
    </row>
    <row r="21" spans="1:10" s="166" customFormat="1" x14ac:dyDescent="0.25">
      <c r="A21" s="65" t="s">
        <v>1342</v>
      </c>
      <c r="B21"/>
      <c r="C21" s="348" t="s">
        <v>1253</v>
      </c>
      <c r="D21" s="376" t="s">
        <v>189</v>
      </c>
      <c r="E21" s="349" t="s">
        <v>1254</v>
      </c>
      <c r="F21" s="400" t="s">
        <v>189</v>
      </c>
      <c r="G21" s="350" t="s">
        <v>66</v>
      </c>
      <c r="H21" s="399" t="s">
        <v>189</v>
      </c>
      <c r="I21" s="352" t="s">
        <v>1252</v>
      </c>
      <c r="J21" s="376" t="s">
        <v>189</v>
      </c>
    </row>
    <row r="22" spans="1:10" s="166" customFormat="1" x14ac:dyDescent="0.25">
      <c r="A22" s="40">
        <v>8</v>
      </c>
      <c r="B22" s="38" t="s">
        <v>1255</v>
      </c>
      <c r="C22" s="353">
        <v>0</v>
      </c>
      <c r="D22" s="393">
        <v>5395</v>
      </c>
      <c r="E22" s="354">
        <v>0</v>
      </c>
      <c r="F22" s="582">
        <v>6306</v>
      </c>
      <c r="G22" s="183">
        <v>0</v>
      </c>
      <c r="H22" s="150">
        <v>5396</v>
      </c>
      <c r="I22" s="355">
        <f>G22+E22+wA2SubNotMemCUs</f>
        <v>0</v>
      </c>
      <c r="J22" s="585">
        <v>6307</v>
      </c>
    </row>
    <row r="23" spans="1:10" s="166" customFormat="1" x14ac:dyDescent="0.25">
      <c r="A23" s="59">
        <v>9</v>
      </c>
      <c r="B23" s="44" t="s">
        <v>1256</v>
      </c>
      <c r="C23" s="129">
        <v>0</v>
      </c>
      <c r="D23" s="394">
        <v>5397</v>
      </c>
      <c r="E23" s="356">
        <v>0</v>
      </c>
      <c r="F23" s="583">
        <v>6308</v>
      </c>
      <c r="G23" s="357">
        <v>0</v>
      </c>
      <c r="H23" s="584">
        <v>6309</v>
      </c>
      <c r="I23" s="355">
        <f>G23+E23+wA2SubNotMemCUs</f>
        <v>0</v>
      </c>
      <c r="J23" s="585">
        <v>6310</v>
      </c>
    </row>
    <row r="24" spans="1:10" s="337" customFormat="1" x14ac:dyDescent="0.25">
      <c r="A24" s="59"/>
      <c r="B24" s="45"/>
      <c r="C24" s="342"/>
      <c r="D24" s="395"/>
      <c r="E24" s="343"/>
      <c r="F24" s="385"/>
      <c r="G24" s="20"/>
      <c r="H24" s="387"/>
      <c r="I24" s="20"/>
      <c r="J24" s="389"/>
    </row>
    <row r="25" spans="1:10" s="166" customFormat="1" x14ac:dyDescent="0.25">
      <c r="A25" s="65" t="s">
        <v>73</v>
      </c>
      <c r="B25" s="45"/>
      <c r="C25" s="342"/>
      <c r="D25" s="395"/>
      <c r="E25" s="343"/>
      <c r="F25" s="385"/>
      <c r="G25" s="20"/>
      <c r="H25" s="387"/>
      <c r="I25" s="20"/>
      <c r="J25" s="386"/>
    </row>
    <row r="26" spans="1:10" s="166" customFormat="1" x14ac:dyDescent="0.25">
      <c r="A26" s="40">
        <v>10</v>
      </c>
      <c r="B26" s="38" t="s">
        <v>74</v>
      </c>
      <c r="C26" s="353">
        <v>0</v>
      </c>
      <c r="D26" s="393">
        <v>5398</v>
      </c>
      <c r="E26" s="340"/>
      <c r="F26" s="383"/>
      <c r="G26"/>
      <c r="H26" s="374"/>
      <c r="I26"/>
      <c r="J26" s="386"/>
    </row>
    <row r="27" spans="1:10" s="267" customFormat="1" x14ac:dyDescent="0.25">
      <c r="A27" s="40">
        <v>11</v>
      </c>
      <c r="B27" t="s">
        <v>69</v>
      </c>
      <c r="C27" s="346">
        <v>0</v>
      </c>
      <c r="D27" s="364">
        <v>5399</v>
      </c>
      <c r="E27" s="340"/>
      <c r="F27" s="383"/>
      <c r="G27"/>
      <c r="H27" s="374"/>
      <c r="I27"/>
      <c r="J27" s="390"/>
    </row>
    <row r="28" spans="1:10" s="166" customFormat="1" x14ac:dyDescent="0.25">
      <c r="A28" s="40">
        <v>12</v>
      </c>
      <c r="B28" t="s">
        <v>70</v>
      </c>
      <c r="C28" s="346">
        <v>0</v>
      </c>
      <c r="D28" s="364">
        <v>5400</v>
      </c>
      <c r="E28" s="340"/>
      <c r="F28" s="383"/>
      <c r="G28"/>
      <c r="H28" s="374"/>
      <c r="I28"/>
      <c r="J28" s="386"/>
    </row>
    <row r="29" spans="1:10" s="166" customFormat="1" x14ac:dyDescent="0.25">
      <c r="A29" s="40">
        <v>13</v>
      </c>
      <c r="B29" t="s">
        <v>71</v>
      </c>
      <c r="C29" s="346">
        <v>0</v>
      </c>
      <c r="D29" s="364">
        <v>5401</v>
      </c>
      <c r="E29" s="340"/>
      <c r="F29" s="383"/>
      <c r="G29"/>
      <c r="H29" s="374"/>
      <c r="I29"/>
      <c r="J29" s="386"/>
    </row>
    <row r="30" spans="1:10" s="166" customFormat="1" x14ac:dyDescent="0.25">
      <c r="A30" s="40">
        <v>14</v>
      </c>
      <c r="B30" t="s">
        <v>66</v>
      </c>
      <c r="C30" s="346">
        <v>0</v>
      </c>
      <c r="D30" s="364">
        <v>5403</v>
      </c>
      <c r="E30" s="340"/>
      <c r="F30" s="383"/>
      <c r="G30"/>
      <c r="H30" s="374"/>
      <c r="I30"/>
      <c r="J30" s="386"/>
    </row>
    <row r="31" spans="1:10" s="166" customFormat="1" x14ac:dyDescent="0.25">
      <c r="A31" s="2"/>
      <c r="B31" s="27" t="s">
        <v>67</v>
      </c>
      <c r="C31" s="347">
        <f>SUM(C26:C30)</f>
        <v>0</v>
      </c>
      <c r="D31" s="365">
        <v>5404</v>
      </c>
      <c r="E31" s="340"/>
      <c r="F31" s="383"/>
      <c r="G31"/>
      <c r="H31" s="374"/>
      <c r="I31"/>
      <c r="J31" s="386"/>
    </row>
    <row r="32" spans="1:10" s="166" customFormat="1" x14ac:dyDescent="0.25">
      <c r="A32" s="2"/>
      <c r="B32"/>
      <c r="C32" s="47"/>
      <c r="D32" s="167"/>
      <c r="E32" s="340"/>
      <c r="F32" s="383"/>
      <c r="G32"/>
      <c r="H32" s="374"/>
      <c r="I32"/>
      <c r="J32" s="386"/>
    </row>
    <row r="33" spans="1:10" s="166" customFormat="1" x14ac:dyDescent="0.25">
      <c r="A33" s="32"/>
      <c r="B33" s="27" t="s">
        <v>75</v>
      </c>
      <c r="C33" s="347">
        <v>0</v>
      </c>
      <c r="D33" s="365">
        <v>5405</v>
      </c>
      <c r="E33" s="340"/>
      <c r="F33" s="383"/>
      <c r="G33" s="27"/>
      <c r="H33" s="370"/>
      <c r="I33" s="27"/>
      <c r="J33" s="386"/>
    </row>
    <row r="34" spans="1:10" s="166" customFormat="1" x14ac:dyDescent="0.25">
      <c r="A34" s="32"/>
      <c r="B34" s="27"/>
      <c r="C34" s="341"/>
      <c r="D34" s="375"/>
      <c r="E34" s="340"/>
      <c r="F34" s="383"/>
      <c r="G34" s="27"/>
      <c r="H34" s="370"/>
      <c r="I34" s="27"/>
      <c r="J34" s="386"/>
    </row>
    <row r="35" spans="1:10" s="166" customFormat="1" x14ac:dyDescent="0.25">
      <c r="A35" s="6">
        <v>15</v>
      </c>
      <c r="B35" s="26" t="s">
        <v>76</v>
      </c>
      <c r="C35" s="358">
        <v>0</v>
      </c>
      <c r="D35" s="396">
        <v>5406</v>
      </c>
      <c r="E35" s="229" t="s">
        <v>1881</v>
      </c>
      <c r="F35" s="383"/>
      <c r="G35" s="27"/>
      <c r="H35" s="370"/>
      <c r="I35" s="27"/>
      <c r="J35" s="386"/>
    </row>
    <row r="36" spans="1:10" s="337" customFormat="1" x14ac:dyDescent="0.25">
      <c r="A36" s="32"/>
      <c r="B36" s="27"/>
      <c r="C36" s="341"/>
      <c r="D36" s="375"/>
      <c r="E36" s="340"/>
      <c r="F36" s="383"/>
      <c r="G36" s="27"/>
      <c r="H36" s="370"/>
      <c r="I36" s="27"/>
      <c r="J36" s="389"/>
    </row>
    <row r="37" spans="1:10" s="337" customFormat="1" x14ac:dyDescent="0.25">
      <c r="A37" s="32"/>
      <c r="B37" s="27" t="s">
        <v>77</v>
      </c>
      <c r="C37" s="347">
        <f>NCULnOther+C35</f>
        <v>0</v>
      </c>
      <c r="D37" s="365">
        <v>5407</v>
      </c>
      <c r="E37" s="340"/>
      <c r="F37" s="383"/>
      <c r="G37" s="27"/>
      <c r="H37" s="370"/>
      <c r="I37" s="27"/>
      <c r="J37" s="389"/>
    </row>
    <row r="38" spans="1:10" s="337" customFormat="1" x14ac:dyDescent="0.25">
      <c r="A38" s="6"/>
      <c r="B38" s="1"/>
      <c r="C38" s="47"/>
      <c r="D38" s="167"/>
      <c r="E38" s="340"/>
      <c r="F38" s="383"/>
      <c r="G38" s="1"/>
      <c r="H38" s="371"/>
      <c r="I38" s="1"/>
      <c r="J38" s="389"/>
    </row>
    <row r="39" spans="1:10" s="337" customFormat="1" x14ac:dyDescent="0.25">
      <c r="A39" s="26" t="s">
        <v>1257</v>
      </c>
      <c r="B39"/>
      <c r="C39" s="344" t="s">
        <v>0</v>
      </c>
      <c r="D39" s="377" t="s">
        <v>189</v>
      </c>
      <c r="E39" s="340"/>
      <c r="F39" s="383"/>
      <c r="G39"/>
      <c r="H39" s="374"/>
      <c r="I39"/>
      <c r="J39" s="391"/>
    </row>
    <row r="40" spans="1:10" s="166" customFormat="1" x14ac:dyDescent="0.25">
      <c r="A40" s="2">
        <v>16</v>
      </c>
      <c r="B40" s="1" t="s">
        <v>78</v>
      </c>
      <c r="C40" s="359">
        <v>0</v>
      </c>
      <c r="D40" s="397">
        <v>5408</v>
      </c>
      <c r="E40" s="340"/>
      <c r="F40" s="383"/>
      <c r="G40"/>
      <c r="H40" s="374"/>
      <c r="I40"/>
      <c r="J40" s="386"/>
    </row>
    <row r="41" spans="1:10" s="166" customFormat="1" x14ac:dyDescent="0.25">
      <c r="A41" s="2">
        <v>17</v>
      </c>
      <c r="B41" s="1" t="s">
        <v>79</v>
      </c>
      <c r="C41" s="359">
        <v>0</v>
      </c>
      <c r="D41" s="397">
        <v>5409</v>
      </c>
      <c r="E41" s="340"/>
      <c r="F41" s="383"/>
      <c r="G41"/>
      <c r="H41" s="374"/>
      <c r="I41"/>
      <c r="J41" s="386"/>
    </row>
    <row r="42" spans="1:10" s="166" customFormat="1" x14ac:dyDescent="0.25">
      <c r="A42" s="2">
        <v>18</v>
      </c>
      <c r="B42" s="1" t="s">
        <v>80</v>
      </c>
      <c r="C42" s="359">
        <v>0</v>
      </c>
      <c r="D42" s="397">
        <v>5411</v>
      </c>
      <c r="E42" s="340"/>
      <c r="F42" s="383"/>
      <c r="G42"/>
      <c r="H42" s="374"/>
      <c r="I42"/>
      <c r="J42" s="386"/>
    </row>
    <row r="43" spans="1:10" s="166" customFormat="1" x14ac:dyDescent="0.25">
      <c r="A43" s="2">
        <v>19</v>
      </c>
      <c r="B43" s="1" t="s">
        <v>81</v>
      </c>
      <c r="C43" s="359">
        <v>0</v>
      </c>
      <c r="D43" s="397">
        <v>5412</v>
      </c>
      <c r="E43" s="340"/>
      <c r="F43" s="383"/>
      <c r="G43"/>
      <c r="H43" s="374"/>
      <c r="I43"/>
      <c r="J43" s="386"/>
    </row>
    <row r="44" spans="1:10" s="166" customFormat="1" x14ac:dyDescent="0.25">
      <c r="A44" s="2">
        <v>20</v>
      </c>
      <c r="B44" s="1" t="s">
        <v>1341</v>
      </c>
      <c r="C44" s="359">
        <v>0</v>
      </c>
      <c r="D44" s="397">
        <v>5413</v>
      </c>
      <c r="E44" s="340"/>
      <c r="F44" s="383"/>
      <c r="G44"/>
      <c r="H44" s="374"/>
      <c r="I44"/>
      <c r="J44" s="386"/>
    </row>
    <row r="45" spans="1:10" s="166" customFormat="1" x14ac:dyDescent="0.25">
      <c r="A45" s="2"/>
      <c r="B45"/>
      <c r="C45" s="47"/>
      <c r="D45" s="167"/>
      <c r="E45" s="340"/>
      <c r="F45" s="383"/>
      <c r="G45"/>
      <c r="H45" s="374"/>
      <c r="I45"/>
      <c r="J45" s="386"/>
    </row>
    <row r="46" spans="1:10" s="166" customFormat="1" ht="15.6" x14ac:dyDescent="0.3">
      <c r="A46" s="12" t="s">
        <v>1258</v>
      </c>
      <c r="B46" s="27"/>
      <c r="C46" s="63"/>
      <c r="D46" s="375"/>
      <c r="E46" s="63"/>
      <c r="F46" s="375"/>
      <c r="G46" s="63"/>
      <c r="H46" s="375"/>
      <c r="I46"/>
      <c r="J46" s="386"/>
    </row>
    <row r="47" spans="1:10" s="166" customFormat="1" ht="15.6" x14ac:dyDescent="0.3">
      <c r="A47" s="12"/>
      <c r="B47" s="27"/>
      <c r="C47" s="361" t="s">
        <v>1259</v>
      </c>
      <c r="D47" s="378"/>
      <c r="E47" s="361" t="s">
        <v>1260</v>
      </c>
      <c r="F47" s="401"/>
      <c r="G47" s="361" t="s">
        <v>1261</v>
      </c>
      <c r="H47" s="403"/>
      <c r="I47"/>
      <c r="J47" s="386"/>
    </row>
    <row r="48" spans="1:10" x14ac:dyDescent="0.25">
      <c r="C48" s="362" t="s">
        <v>1262</v>
      </c>
      <c r="D48" s="379" t="s">
        <v>189</v>
      </c>
      <c r="E48" s="362" t="s">
        <v>1262</v>
      </c>
      <c r="F48" s="402" t="s">
        <v>189</v>
      </c>
      <c r="G48" s="362" t="s">
        <v>1262</v>
      </c>
      <c r="H48" s="404" t="s">
        <v>189</v>
      </c>
    </row>
    <row r="49" spans="1:8" x14ac:dyDescent="0.25">
      <c r="A49" s="2">
        <v>21</v>
      </c>
      <c r="B49" t="s">
        <v>65</v>
      </c>
      <c r="C49" s="131">
        <v>0</v>
      </c>
      <c r="D49" s="102" t="s">
        <v>304</v>
      </c>
      <c r="E49" s="131">
        <v>0</v>
      </c>
      <c r="F49" s="406" t="s">
        <v>308</v>
      </c>
      <c r="G49" s="131">
        <v>0</v>
      </c>
      <c r="H49" s="406" t="s">
        <v>312</v>
      </c>
    </row>
    <row r="50" spans="1:8" x14ac:dyDescent="0.25">
      <c r="A50" s="2">
        <v>22</v>
      </c>
      <c r="B50" t="s">
        <v>68</v>
      </c>
      <c r="C50" s="131">
        <v>0</v>
      </c>
      <c r="D50" s="102" t="s">
        <v>305</v>
      </c>
      <c r="E50" s="131">
        <v>0</v>
      </c>
      <c r="F50" s="102" t="s">
        <v>309</v>
      </c>
      <c r="G50" s="131">
        <v>0</v>
      </c>
      <c r="H50" s="406" t="s">
        <v>313</v>
      </c>
    </row>
    <row r="51" spans="1:8" x14ac:dyDescent="0.25">
      <c r="A51" s="2">
        <v>23</v>
      </c>
      <c r="B51" t="s">
        <v>72</v>
      </c>
      <c r="C51" s="131">
        <v>0</v>
      </c>
      <c r="D51" s="102" t="s">
        <v>306</v>
      </c>
      <c r="E51" s="131">
        <v>0</v>
      </c>
      <c r="F51" s="102" t="s">
        <v>310</v>
      </c>
      <c r="G51" s="131">
        <v>0</v>
      </c>
      <c r="H51" s="406" t="s">
        <v>314</v>
      </c>
    </row>
    <row r="52" spans="1:8" x14ac:dyDescent="0.25">
      <c r="A52" s="2">
        <v>24</v>
      </c>
      <c r="B52" s="1" t="s">
        <v>1263</v>
      </c>
      <c r="C52" s="131">
        <v>0</v>
      </c>
      <c r="D52" s="102" t="s">
        <v>307</v>
      </c>
      <c r="E52" s="131">
        <v>0</v>
      </c>
      <c r="F52" s="102" t="s">
        <v>311</v>
      </c>
      <c r="G52" s="131">
        <v>0</v>
      </c>
      <c r="H52" s="406" t="s">
        <v>315</v>
      </c>
    </row>
    <row r="53" spans="1:8" x14ac:dyDescent="0.25">
      <c r="B53" s="27" t="s">
        <v>82</v>
      </c>
      <c r="C53" s="360">
        <f>SUM(C49:C52)</f>
        <v>0</v>
      </c>
      <c r="D53" s="398">
        <v>5414</v>
      </c>
      <c r="E53" s="360">
        <f>SUM(E49:E52)</f>
        <v>0</v>
      </c>
      <c r="F53" s="405">
        <v>5415</v>
      </c>
      <c r="G53" s="360">
        <f>SUM(G49:G52)</f>
        <v>0</v>
      </c>
      <c r="H53" s="407">
        <v>5416</v>
      </c>
    </row>
    <row r="54" spans="1:8" x14ac:dyDescent="0.25">
      <c r="B54" s="62"/>
      <c r="C54" s="3"/>
      <c r="E54" s="3"/>
      <c r="F54" s="167"/>
      <c r="G54" s="3"/>
      <c r="H54" s="167"/>
    </row>
    <row r="55" spans="1:8" ht="15.6" x14ac:dyDescent="0.3">
      <c r="A55" s="12" t="s">
        <v>1264</v>
      </c>
      <c r="B55" s="27"/>
      <c r="C55" s="63"/>
      <c r="D55" s="375"/>
      <c r="E55" s="63"/>
      <c r="F55" s="375"/>
      <c r="G55" s="63"/>
      <c r="H55" s="375"/>
    </row>
    <row r="56" spans="1:8" ht="15" x14ac:dyDescent="0.25">
      <c r="A56" s="4"/>
      <c r="C56" s="361" t="s">
        <v>83</v>
      </c>
      <c r="D56" s="378"/>
      <c r="E56" s="361" t="s">
        <v>84</v>
      </c>
      <c r="F56" s="378"/>
      <c r="G56" s="361" t="s">
        <v>85</v>
      </c>
      <c r="H56" s="378"/>
    </row>
    <row r="57" spans="1:8" ht="15" x14ac:dyDescent="0.25">
      <c r="A57" s="4"/>
      <c r="C57" s="694" t="s">
        <v>1991</v>
      </c>
      <c r="D57" s="379" t="s">
        <v>189</v>
      </c>
      <c r="E57" s="362" t="s">
        <v>86</v>
      </c>
      <c r="F57" s="379" t="s">
        <v>189</v>
      </c>
      <c r="G57" s="362" t="s">
        <v>83</v>
      </c>
      <c r="H57" s="379" t="s">
        <v>189</v>
      </c>
    </row>
    <row r="58" spans="1:8" x14ac:dyDescent="0.25">
      <c r="A58" s="2">
        <v>25</v>
      </c>
      <c r="B58" t="s">
        <v>87</v>
      </c>
      <c r="C58" s="131">
        <v>0</v>
      </c>
      <c r="D58" s="102" t="s">
        <v>316</v>
      </c>
      <c r="E58" s="131">
        <v>0</v>
      </c>
      <c r="F58" s="406" t="s">
        <v>319</v>
      </c>
      <c r="G58" s="363">
        <f>C58-E58</f>
        <v>0</v>
      </c>
      <c r="H58" s="409" t="s">
        <v>322</v>
      </c>
    </row>
    <row r="59" spans="1:8" x14ac:dyDescent="0.25">
      <c r="A59" s="2">
        <v>26</v>
      </c>
      <c r="B59" t="s">
        <v>72</v>
      </c>
      <c r="C59" s="131">
        <v>0</v>
      </c>
      <c r="D59" s="102" t="s">
        <v>317</v>
      </c>
      <c r="E59" s="131">
        <v>0</v>
      </c>
      <c r="F59" s="406" t="s">
        <v>320</v>
      </c>
      <c r="G59" s="363">
        <f>C59-E59</f>
        <v>0</v>
      </c>
      <c r="H59" s="409" t="s">
        <v>323</v>
      </c>
    </row>
    <row r="60" spans="1:8" x14ac:dyDescent="0.25">
      <c r="A60" s="2">
        <v>27</v>
      </c>
      <c r="B60" t="s">
        <v>73</v>
      </c>
      <c r="C60" s="131">
        <v>0</v>
      </c>
      <c r="D60" s="102" t="s">
        <v>318</v>
      </c>
      <c r="E60" s="131">
        <v>0</v>
      </c>
      <c r="F60" s="406" t="s">
        <v>321</v>
      </c>
      <c r="G60" s="363">
        <f>C60-E60</f>
        <v>0</v>
      </c>
      <c r="H60" s="409" t="s">
        <v>324</v>
      </c>
    </row>
    <row r="61" spans="1:8" x14ac:dyDescent="0.25">
      <c r="B61" s="27" t="s">
        <v>1265</v>
      </c>
      <c r="C61" s="360">
        <f>SUM(C58:C60)</f>
        <v>0</v>
      </c>
      <c r="D61" s="398">
        <v>5417</v>
      </c>
      <c r="E61" s="360">
        <f>SUM(E58:E60)</f>
        <v>0</v>
      </c>
      <c r="F61" s="408">
        <v>5418</v>
      </c>
      <c r="G61" s="360">
        <f>SUM(G58:G60)</f>
        <v>0</v>
      </c>
      <c r="H61" s="408">
        <v>5419</v>
      </c>
    </row>
  </sheetData>
  <customSheetViews>
    <customSheetView guid="{C700B33F-FE7F-47BE-B591-1B56FA92E4DE}">
      <selection activeCell="A8" sqref="A8"/>
      <pageMargins left="0.75" right="0.5" top="1" bottom="0.75" header="0.5" footer="0.5"/>
      <printOptions horizontalCentered="1"/>
      <pageSetup scale="90" orientation="portrait" horizontalDpi="300" verticalDpi="300" r:id="rId1"/>
      <headerFooter alignWithMargins="0">
        <oddFooter>&amp;LOMB No
Expires&amp;CNCUA 5310&amp;RPage 5</oddFooter>
      </headerFooter>
    </customSheetView>
    <customSheetView guid="{3213D0AA-C9C8-4AA9-BC36-52AFCF7ADA31}">
      <selection activeCell="I39" sqref="I39"/>
      <pageMargins left="0.75" right="0.5" top="1" bottom="0.75" header="0.5" footer="0.5"/>
      <printOptions horizontalCentered="1"/>
      <pageSetup scale="90" orientation="portrait" horizontalDpi="300" verticalDpi="300" r:id="rId2"/>
      <headerFooter alignWithMargins="0">
        <oddFooter>&amp;LOMB No
Expires&amp;CNCUA 5310&amp;RPage 5</oddFooter>
      </headerFooter>
    </customSheetView>
  </customSheetViews>
  <mergeCells count="1">
    <mergeCell ref="A1:E1"/>
  </mergeCells>
  <printOptions horizontalCentered="1"/>
  <pageMargins left="0.75" right="0.5" top="1" bottom="0.75" header="0.5" footer="0.5"/>
  <pageSetup scale="90" orientation="portrait" horizontalDpi="300" verticalDpi="300" r:id="rId3"/>
  <headerFooter alignWithMargins="0">
    <oddFooter>&amp;LOMB No
Expires&amp;CNCUA 5310&amp;RPage 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92D050"/>
  </sheetPr>
  <dimension ref="A1:L47"/>
  <sheetViews>
    <sheetView topLeftCell="A4" zoomScale="90" workbookViewId="0">
      <selection activeCell="F14" sqref="F14"/>
    </sheetView>
  </sheetViews>
  <sheetFormatPr defaultColWidth="8.88671875" defaultRowHeight="13.2" x14ac:dyDescent="0.25"/>
  <cols>
    <col min="1" max="1" width="4" style="29" customWidth="1"/>
    <col min="2" max="2" width="28.44140625" style="29" customWidth="1"/>
    <col min="3" max="3" width="15.109375" style="639" customWidth="1"/>
    <col min="4" max="4" width="16" style="639" customWidth="1"/>
    <col min="5" max="5" width="21.33203125" style="22" customWidth="1"/>
    <col min="6" max="6" width="11.33203125" style="22" customWidth="1"/>
    <col min="7" max="7" width="20.6640625" style="22" customWidth="1"/>
    <col min="8" max="8" width="11.88671875" style="22" customWidth="1"/>
    <col min="9" max="9" width="15.6640625" style="29" customWidth="1"/>
    <col min="10" max="10" width="11.33203125" style="22" customWidth="1"/>
    <col min="11" max="11" width="20.88671875" style="29" customWidth="1"/>
    <col min="12" max="12" width="10.33203125" style="29" customWidth="1"/>
    <col min="13" max="16384" width="8.88671875" style="29"/>
  </cols>
  <sheetData>
    <row r="1" spans="1:12" ht="15.6" x14ac:dyDescent="0.3">
      <c r="A1" s="746" t="s">
        <v>45</v>
      </c>
      <c r="B1" s="746"/>
      <c r="C1" s="746"/>
      <c r="D1" s="746"/>
      <c r="E1" s="746"/>
      <c r="F1" s="746"/>
      <c r="G1" s="746"/>
      <c r="H1" s="746"/>
      <c r="I1" s="746"/>
      <c r="J1" s="746"/>
      <c r="K1" s="746"/>
      <c r="L1" s="746"/>
    </row>
    <row r="2" spans="1:12" s="27" customFormat="1" x14ac:dyDescent="0.25">
      <c r="A2" s="32" t="s">
        <v>203</v>
      </c>
      <c r="G2" s="27" t="s">
        <v>206</v>
      </c>
      <c r="J2" s="315" t="s">
        <v>287</v>
      </c>
      <c r="K2" s="79"/>
    </row>
    <row r="3" spans="1:12" ht="11.25" customHeight="1" x14ac:dyDescent="0.25"/>
    <row r="4" spans="1:12" ht="13.8" thickBot="1" x14ac:dyDescent="0.3">
      <c r="A4" s="56" t="s">
        <v>207</v>
      </c>
      <c r="G4" s="314"/>
    </row>
    <row r="5" spans="1:12" x14ac:dyDescent="0.25">
      <c r="C5" s="649"/>
      <c r="D5" s="650"/>
      <c r="E5" s="747" t="s">
        <v>187</v>
      </c>
      <c r="F5" s="747"/>
      <c r="G5" s="747"/>
      <c r="H5" s="748"/>
      <c r="I5" s="749" t="s">
        <v>188</v>
      </c>
      <c r="J5" s="750"/>
      <c r="K5" s="750"/>
      <c r="L5" s="751"/>
    </row>
    <row r="6" spans="1:12" x14ac:dyDescent="0.25">
      <c r="B6" s="97" t="s">
        <v>46</v>
      </c>
      <c r="C6" s="657" t="s">
        <v>1975</v>
      </c>
      <c r="D6" s="657" t="s">
        <v>189</v>
      </c>
      <c r="E6" s="651" t="s">
        <v>47</v>
      </c>
      <c r="F6" s="646" t="s">
        <v>189</v>
      </c>
      <c r="G6" s="647" t="s">
        <v>48</v>
      </c>
      <c r="H6" s="648" t="s">
        <v>189</v>
      </c>
      <c r="I6" s="98" t="s">
        <v>49</v>
      </c>
      <c r="J6" s="84" t="s">
        <v>189</v>
      </c>
      <c r="K6" s="83" t="s">
        <v>14</v>
      </c>
      <c r="L6" s="99" t="s">
        <v>189</v>
      </c>
    </row>
    <row r="7" spans="1:12" x14ac:dyDescent="0.25">
      <c r="A7" s="22">
        <v>1</v>
      </c>
      <c r="B7" s="29" t="s">
        <v>50</v>
      </c>
      <c r="C7" s="95"/>
      <c r="D7" s="658" t="s">
        <v>1976</v>
      </c>
      <c r="E7" s="652"/>
      <c r="F7" s="102" t="s">
        <v>208</v>
      </c>
      <c r="G7" s="94"/>
      <c r="H7" s="313" t="s">
        <v>215</v>
      </c>
      <c r="I7" s="100"/>
      <c r="J7" s="136" t="s">
        <v>222</v>
      </c>
      <c r="K7" s="94"/>
      <c r="L7" s="319" t="s">
        <v>229</v>
      </c>
    </row>
    <row r="8" spans="1:12" x14ac:dyDescent="0.25">
      <c r="A8" s="22">
        <v>2</v>
      </c>
      <c r="B8" s="29" t="s">
        <v>51</v>
      </c>
      <c r="C8" s="95"/>
      <c r="D8" s="658" t="s">
        <v>1977</v>
      </c>
      <c r="E8" s="652"/>
      <c r="F8" s="102" t="s">
        <v>209</v>
      </c>
      <c r="G8" s="94"/>
      <c r="H8" s="313" t="s">
        <v>216</v>
      </c>
      <c r="I8" s="100"/>
      <c r="J8" s="136" t="s">
        <v>223</v>
      </c>
      <c r="K8" s="94"/>
      <c r="L8" s="319" t="s">
        <v>230</v>
      </c>
    </row>
    <row r="9" spans="1:12" x14ac:dyDescent="0.25">
      <c r="A9" s="22">
        <v>3</v>
      </c>
      <c r="B9" s="29" t="s">
        <v>52</v>
      </c>
      <c r="C9" s="95"/>
      <c r="D9" s="658" t="s">
        <v>1978</v>
      </c>
      <c r="E9" s="652"/>
      <c r="F9" s="102" t="s">
        <v>210</v>
      </c>
      <c r="G9" s="94"/>
      <c r="H9" s="313" t="s">
        <v>217</v>
      </c>
      <c r="I9" s="100"/>
      <c r="J9" s="136" t="s">
        <v>224</v>
      </c>
      <c r="K9" s="94"/>
      <c r="L9" s="319" t="s">
        <v>231</v>
      </c>
    </row>
    <row r="10" spans="1:12" x14ac:dyDescent="0.25">
      <c r="A10" s="22">
        <v>4</v>
      </c>
      <c r="B10" s="29" t="s">
        <v>53</v>
      </c>
      <c r="C10" s="655"/>
      <c r="D10" s="659"/>
      <c r="E10" s="652"/>
      <c r="F10" s="102" t="s">
        <v>211</v>
      </c>
      <c r="G10" s="94"/>
      <c r="H10" s="313" t="s">
        <v>218</v>
      </c>
      <c r="I10" s="100"/>
      <c r="J10" s="136" t="s">
        <v>225</v>
      </c>
      <c r="K10" s="94"/>
      <c r="L10" s="319" t="s">
        <v>232</v>
      </c>
    </row>
    <row r="11" spans="1:12" x14ac:dyDescent="0.25">
      <c r="A11" s="22">
        <v>5</v>
      </c>
      <c r="B11" s="29" t="s">
        <v>54</v>
      </c>
      <c r="C11" s="655"/>
      <c r="D11" s="659"/>
      <c r="E11" s="652"/>
      <c r="F11" s="102" t="s">
        <v>212</v>
      </c>
      <c r="G11" s="94"/>
      <c r="H11" s="313" t="s">
        <v>219</v>
      </c>
      <c r="I11" s="100"/>
      <c r="J11" s="136" t="s">
        <v>226</v>
      </c>
      <c r="K11" s="94"/>
      <c r="L11" s="319" t="s">
        <v>233</v>
      </c>
    </row>
    <row r="12" spans="1:12" x14ac:dyDescent="0.25">
      <c r="A12" s="22">
        <v>6</v>
      </c>
      <c r="B12" s="29" t="s">
        <v>55</v>
      </c>
      <c r="C12" s="655"/>
      <c r="D12" s="659"/>
      <c r="E12" s="652"/>
      <c r="F12" s="102" t="s">
        <v>213</v>
      </c>
      <c r="G12" s="94"/>
      <c r="H12" s="313" t="s">
        <v>220</v>
      </c>
      <c r="I12" s="100"/>
      <c r="J12" s="136" t="s">
        <v>227</v>
      </c>
      <c r="K12" s="94"/>
      <c r="L12" s="319" t="s">
        <v>234</v>
      </c>
    </row>
    <row r="13" spans="1:12" ht="13.8" thickBot="1" x14ac:dyDescent="0.3">
      <c r="A13" s="22">
        <v>7</v>
      </c>
      <c r="B13" s="29" t="s">
        <v>56</v>
      </c>
      <c r="C13" s="655"/>
      <c r="D13" s="659"/>
      <c r="E13" s="653"/>
      <c r="F13" s="102" t="s">
        <v>214</v>
      </c>
      <c r="G13" s="96"/>
      <c r="H13" s="313" t="s">
        <v>221</v>
      </c>
      <c r="I13" s="101"/>
      <c r="J13" s="136" t="s">
        <v>228</v>
      </c>
      <c r="K13" s="96"/>
      <c r="L13" s="319" t="s">
        <v>235</v>
      </c>
    </row>
    <row r="14" spans="1:12" ht="13.8" thickBot="1" x14ac:dyDescent="0.3">
      <c r="B14" s="28" t="s">
        <v>57</v>
      </c>
      <c r="C14" s="656"/>
      <c r="D14" s="660" t="s">
        <v>1979</v>
      </c>
      <c r="E14" s="654"/>
      <c r="F14" s="103">
        <v>5343</v>
      </c>
      <c r="G14" s="520"/>
      <c r="H14" s="103">
        <v>5342</v>
      </c>
      <c r="I14" s="520"/>
      <c r="J14" s="103">
        <v>5341</v>
      </c>
      <c r="K14" s="520"/>
      <c r="L14" s="124">
        <v>5340</v>
      </c>
    </row>
    <row r="15" spans="1:12" ht="8.25" customHeight="1" x14ac:dyDescent="0.25"/>
    <row r="16" spans="1:12" x14ac:dyDescent="0.25">
      <c r="A16" s="56" t="s">
        <v>236</v>
      </c>
    </row>
    <row r="17" spans="2:12" x14ac:dyDescent="0.25">
      <c r="B17" s="28"/>
      <c r="C17" s="28"/>
      <c r="D17" s="28"/>
      <c r="E17" s="29"/>
      <c r="F17" s="29"/>
      <c r="G17" s="83" t="s">
        <v>237</v>
      </c>
      <c r="H17" s="84" t="s">
        <v>189</v>
      </c>
      <c r="I17" s="83" t="s">
        <v>238</v>
      </c>
      <c r="J17" s="84" t="s">
        <v>189</v>
      </c>
      <c r="K17" s="83" t="s">
        <v>239</v>
      </c>
      <c r="L17" s="84" t="s">
        <v>189</v>
      </c>
    </row>
    <row r="18" spans="2:12" x14ac:dyDescent="0.25">
      <c r="B18" s="110" t="s">
        <v>58</v>
      </c>
      <c r="C18" s="644"/>
      <c r="D18" s="644"/>
      <c r="E18" s="111"/>
      <c r="F18" s="112"/>
      <c r="G18" s="126"/>
      <c r="H18" s="82"/>
      <c r="I18" s="82"/>
      <c r="J18" s="82"/>
      <c r="K18" s="105"/>
      <c r="L18" s="113"/>
    </row>
    <row r="19" spans="2:12" x14ac:dyDescent="0.25">
      <c r="B19" s="743" t="s">
        <v>288</v>
      </c>
      <c r="C19" s="744"/>
      <c r="D19" s="744"/>
      <c r="E19" s="744"/>
      <c r="F19" s="113"/>
      <c r="G19" s="91"/>
      <c r="H19" s="86" t="s">
        <v>240</v>
      </c>
      <c r="I19" s="106"/>
      <c r="J19" s="106" t="s">
        <v>249</v>
      </c>
      <c r="K19" s="91"/>
      <c r="L19" s="91" t="s">
        <v>258</v>
      </c>
    </row>
    <row r="20" spans="2:12" ht="14.25" customHeight="1" x14ac:dyDescent="0.25">
      <c r="B20" s="743" t="s">
        <v>289</v>
      </c>
      <c r="C20" s="744"/>
      <c r="D20" s="744"/>
      <c r="E20" s="744"/>
      <c r="F20" s="113"/>
      <c r="G20" s="91"/>
      <c r="H20" s="86" t="s">
        <v>241</v>
      </c>
      <c r="I20" s="106"/>
      <c r="J20" s="106" t="s">
        <v>250</v>
      </c>
      <c r="K20" s="91"/>
      <c r="L20" s="91" t="s">
        <v>259</v>
      </c>
    </row>
    <row r="21" spans="2:12" x14ac:dyDescent="0.25">
      <c r="B21" s="745" t="s">
        <v>290</v>
      </c>
      <c r="C21" s="742"/>
      <c r="D21" s="742"/>
      <c r="E21" s="742"/>
      <c r="F21" s="113"/>
      <c r="G21" s="91"/>
      <c r="H21" s="86" t="s">
        <v>242</v>
      </c>
      <c r="I21" s="106"/>
      <c r="J21" s="106" t="s">
        <v>252</v>
      </c>
      <c r="K21" s="91"/>
      <c r="L21" s="91" t="s">
        <v>260</v>
      </c>
    </row>
    <row r="22" spans="2:12" x14ac:dyDescent="0.25">
      <c r="B22" s="743" t="s">
        <v>291</v>
      </c>
      <c r="C22" s="744"/>
      <c r="D22" s="744"/>
      <c r="E22" s="744"/>
      <c r="F22" s="113"/>
      <c r="G22" s="91"/>
      <c r="H22" s="86" t="s">
        <v>243</v>
      </c>
      <c r="I22" s="106"/>
      <c r="J22" s="106" t="s">
        <v>251</v>
      </c>
      <c r="K22" s="91"/>
      <c r="L22" s="91" t="s">
        <v>261</v>
      </c>
    </row>
    <row r="23" spans="2:12" x14ac:dyDescent="0.25">
      <c r="B23" s="743" t="s">
        <v>292</v>
      </c>
      <c r="C23" s="744"/>
      <c r="D23" s="744"/>
      <c r="E23" s="744"/>
      <c r="F23" s="113"/>
      <c r="G23" s="91"/>
      <c r="H23" s="86" t="s">
        <v>244</v>
      </c>
      <c r="I23" s="106"/>
      <c r="J23" s="106" t="s">
        <v>253</v>
      </c>
      <c r="K23" s="91"/>
      <c r="L23" s="91" t="s">
        <v>262</v>
      </c>
    </row>
    <row r="24" spans="2:12" ht="14.25" customHeight="1" x14ac:dyDescent="0.25">
      <c r="B24" s="743" t="s">
        <v>293</v>
      </c>
      <c r="C24" s="744"/>
      <c r="D24" s="744"/>
      <c r="E24" s="744"/>
      <c r="F24" s="113"/>
      <c r="G24" s="91"/>
      <c r="H24" s="86" t="s">
        <v>245</v>
      </c>
      <c r="I24" s="106"/>
      <c r="J24" s="106" t="s">
        <v>254</v>
      </c>
      <c r="K24" s="91"/>
      <c r="L24" s="91" t="s">
        <v>263</v>
      </c>
    </row>
    <row r="25" spans="2:12" ht="15" customHeight="1" x14ac:dyDescent="0.25">
      <c r="B25" s="743" t="s">
        <v>294</v>
      </c>
      <c r="C25" s="744"/>
      <c r="D25" s="744"/>
      <c r="E25" s="744"/>
      <c r="F25" s="113"/>
      <c r="G25" s="91"/>
      <c r="H25" s="86" t="s">
        <v>246</v>
      </c>
      <c r="I25" s="106"/>
      <c r="J25" s="106" t="s">
        <v>255</v>
      </c>
      <c r="K25" s="91"/>
      <c r="L25" s="91" t="s">
        <v>264</v>
      </c>
    </row>
    <row r="26" spans="2:12" ht="13.8" thickBot="1" x14ac:dyDescent="0.3">
      <c r="B26" s="745" t="s">
        <v>295</v>
      </c>
      <c r="C26" s="742"/>
      <c r="D26" s="742"/>
      <c r="E26" s="742"/>
      <c r="F26" s="113"/>
      <c r="G26" s="108"/>
      <c r="H26" s="86" t="s">
        <v>247</v>
      </c>
      <c r="I26" s="109"/>
      <c r="J26" s="106" t="s">
        <v>256</v>
      </c>
      <c r="K26" s="91"/>
      <c r="L26" s="91" t="s">
        <v>265</v>
      </c>
    </row>
    <row r="27" spans="2:12" ht="13.8" thickBot="1" x14ac:dyDescent="0.3">
      <c r="B27" s="114" t="s">
        <v>60</v>
      </c>
      <c r="C27" s="645"/>
      <c r="D27" s="645"/>
      <c r="E27" s="115"/>
      <c r="F27" s="115"/>
      <c r="G27" s="520"/>
      <c r="H27" s="89" t="s">
        <v>248</v>
      </c>
      <c r="I27" s="521"/>
      <c r="J27" s="316" t="s">
        <v>257</v>
      </c>
      <c r="K27" s="75"/>
      <c r="L27" s="127"/>
    </row>
    <row r="28" spans="2:12" x14ac:dyDescent="0.25">
      <c r="B28" s="110" t="s">
        <v>61</v>
      </c>
      <c r="C28" s="644"/>
      <c r="D28" s="644"/>
      <c r="E28" s="116"/>
      <c r="F28" s="117"/>
      <c r="G28" s="126"/>
      <c r="H28" s="82"/>
      <c r="I28" s="105"/>
      <c r="J28" s="82"/>
      <c r="K28" s="105"/>
      <c r="L28" s="113"/>
    </row>
    <row r="29" spans="2:12" x14ac:dyDescent="0.25">
      <c r="B29" s="743" t="s">
        <v>296</v>
      </c>
      <c r="C29" s="744"/>
      <c r="D29" s="744"/>
      <c r="E29" s="744"/>
      <c r="F29" s="118"/>
      <c r="G29" s="106"/>
      <c r="H29" s="106" t="s">
        <v>266</v>
      </c>
      <c r="I29" s="91"/>
      <c r="J29" s="134" t="s">
        <v>273</v>
      </c>
      <c r="K29" s="107"/>
      <c r="L29" s="95" t="s">
        <v>280</v>
      </c>
    </row>
    <row r="30" spans="2:12" x14ac:dyDescent="0.25">
      <c r="B30" s="743" t="s">
        <v>297</v>
      </c>
      <c r="C30" s="744"/>
      <c r="D30" s="744"/>
      <c r="E30" s="744"/>
      <c r="F30" s="118"/>
      <c r="G30" s="106"/>
      <c r="H30" s="106" t="s">
        <v>267</v>
      </c>
      <c r="I30" s="91"/>
      <c r="J30" s="134" t="s">
        <v>274</v>
      </c>
      <c r="K30" s="107"/>
      <c r="L30" s="95" t="s">
        <v>281</v>
      </c>
    </row>
    <row r="31" spans="2:12" ht="13.5" customHeight="1" x14ac:dyDescent="0.25">
      <c r="B31" s="743" t="s">
        <v>298</v>
      </c>
      <c r="C31" s="744"/>
      <c r="D31" s="744"/>
      <c r="E31" s="744"/>
      <c r="F31" s="118"/>
      <c r="G31" s="106"/>
      <c r="H31" s="106" t="s">
        <v>268</v>
      </c>
      <c r="I31" s="91"/>
      <c r="J31" s="134" t="s">
        <v>275</v>
      </c>
      <c r="K31" s="107"/>
      <c r="L31" s="95" t="s">
        <v>282</v>
      </c>
    </row>
    <row r="32" spans="2:12" x14ac:dyDescent="0.25">
      <c r="B32" s="743" t="s">
        <v>299</v>
      </c>
      <c r="C32" s="744"/>
      <c r="D32" s="744"/>
      <c r="E32" s="744"/>
      <c r="F32" s="118"/>
      <c r="G32" s="106"/>
      <c r="H32" s="106" t="s">
        <v>269</v>
      </c>
      <c r="I32" s="91"/>
      <c r="J32" s="134" t="s">
        <v>276</v>
      </c>
      <c r="K32" s="107"/>
      <c r="L32" s="95" t="s">
        <v>283</v>
      </c>
    </row>
    <row r="33" spans="1:12" ht="26.25" customHeight="1" x14ac:dyDescent="0.25">
      <c r="B33" s="743" t="s">
        <v>300</v>
      </c>
      <c r="C33" s="744"/>
      <c r="D33" s="744"/>
      <c r="E33" s="744"/>
      <c r="F33" s="118"/>
      <c r="G33" s="106"/>
      <c r="H33" s="120" t="s">
        <v>270</v>
      </c>
      <c r="I33" s="121"/>
      <c r="J33" s="317" t="s">
        <v>277</v>
      </c>
      <c r="K33" s="122"/>
      <c r="L33" s="123" t="s">
        <v>284</v>
      </c>
    </row>
    <row r="34" spans="1:12" ht="13.8" thickBot="1" x14ac:dyDescent="0.3">
      <c r="B34" s="745" t="s">
        <v>301</v>
      </c>
      <c r="C34" s="742"/>
      <c r="D34" s="742"/>
      <c r="E34" s="742"/>
      <c r="F34" s="118"/>
      <c r="G34" s="109"/>
      <c r="H34" s="106" t="s">
        <v>271</v>
      </c>
      <c r="I34" s="91"/>
      <c r="J34" s="134" t="s">
        <v>278</v>
      </c>
      <c r="K34" s="107"/>
      <c r="L34" s="95" t="s">
        <v>285</v>
      </c>
    </row>
    <row r="35" spans="1:12" ht="13.8" thickBot="1" x14ac:dyDescent="0.3">
      <c r="B35" s="114" t="s">
        <v>60</v>
      </c>
      <c r="C35" s="645"/>
      <c r="D35" s="645"/>
      <c r="E35" s="119"/>
      <c r="F35" s="119"/>
      <c r="G35" s="522"/>
      <c r="H35" s="125" t="s">
        <v>272</v>
      </c>
      <c r="I35" s="523"/>
      <c r="J35" s="318" t="s">
        <v>279</v>
      </c>
      <c r="K35" s="105"/>
      <c r="L35" s="105"/>
    </row>
    <row r="37" spans="1:12" s="638" customFormat="1" x14ac:dyDescent="0.25">
      <c r="E37" s="661"/>
      <c r="F37" s="661"/>
      <c r="G37" s="82"/>
      <c r="H37" s="82"/>
      <c r="J37" s="82"/>
      <c r="K37" s="104"/>
      <c r="L37" s="661"/>
    </row>
    <row r="38" spans="1:12" s="638" customFormat="1" x14ac:dyDescent="0.25">
      <c r="A38" s="742"/>
      <c r="B38" s="742"/>
      <c r="E38" s="104"/>
      <c r="F38" s="82"/>
      <c r="H38" s="82"/>
      <c r="J38" s="82"/>
      <c r="K38" s="82"/>
      <c r="L38" s="662"/>
    </row>
    <row r="39" spans="1:12" s="638" customFormat="1" x14ac:dyDescent="0.25">
      <c r="B39" s="82"/>
      <c r="C39" s="82"/>
      <c r="D39" s="82"/>
      <c r="E39" s="104"/>
      <c r="F39" s="82"/>
      <c r="H39" s="82"/>
      <c r="J39" s="82"/>
      <c r="K39" s="82"/>
      <c r="L39" s="662"/>
    </row>
    <row r="40" spans="1:12" s="638" customFormat="1" x14ac:dyDescent="0.25">
      <c r="B40" s="82"/>
      <c r="C40" s="82"/>
      <c r="D40" s="82"/>
      <c r="E40" s="104"/>
      <c r="F40" s="82"/>
      <c r="J40" s="82"/>
      <c r="K40" s="82"/>
      <c r="L40" s="662"/>
    </row>
    <row r="41" spans="1:12" s="638" customFormat="1" x14ac:dyDescent="0.25">
      <c r="B41" s="82"/>
      <c r="C41" s="82"/>
      <c r="D41" s="82"/>
      <c r="E41" s="104"/>
      <c r="F41" s="82"/>
      <c r="J41" s="82"/>
    </row>
    <row r="42" spans="1:12" s="638" customFormat="1" x14ac:dyDescent="0.25">
      <c r="B42" s="82"/>
      <c r="C42" s="82"/>
      <c r="D42" s="82"/>
      <c r="E42" s="104"/>
      <c r="F42" s="82"/>
      <c r="G42" s="104"/>
      <c r="H42" s="104"/>
      <c r="I42" s="663"/>
      <c r="J42" s="104"/>
      <c r="K42" s="663"/>
      <c r="L42" s="664"/>
    </row>
    <row r="43" spans="1:12" x14ac:dyDescent="0.25">
      <c r="E43" s="29"/>
      <c r="G43" s="104"/>
      <c r="H43" s="104"/>
      <c r="L43" s="58"/>
    </row>
    <row r="44" spans="1:12" x14ac:dyDescent="0.25">
      <c r="E44" s="29"/>
      <c r="G44" s="82"/>
      <c r="H44" s="82"/>
      <c r="L44" s="58"/>
    </row>
    <row r="45" spans="1:12" x14ac:dyDescent="0.25">
      <c r="E45" s="29"/>
      <c r="F45" s="55"/>
      <c r="G45" s="104"/>
      <c r="H45" s="104"/>
      <c r="I45" s="28"/>
      <c r="J45" s="55"/>
      <c r="K45" s="28"/>
      <c r="L45" s="64"/>
    </row>
    <row r="47" spans="1:12" x14ac:dyDescent="0.25">
      <c r="B47" s="55"/>
      <c r="C47" s="55"/>
      <c r="D47" s="55"/>
    </row>
  </sheetData>
  <customSheetViews>
    <customSheetView guid="{C700B33F-FE7F-47BE-B591-1B56FA92E4DE}" scale="90" topLeftCell="A29">
      <selection activeCell="G53" sqref="G53"/>
      <pageMargins left="0.75" right="0.75" top="1" bottom="0.75" header="0.5" footer="0.5"/>
      <pageSetup scale="82" orientation="landscape" r:id="rId1"/>
      <headerFooter alignWithMargins="0">
        <oddFooter>&amp;LOMB No.
Expires&amp;CNCUA 5310&amp;RPage 3</oddFooter>
      </headerFooter>
    </customSheetView>
    <customSheetView guid="{3213D0AA-C9C8-4AA9-BC36-52AFCF7ADA31}" scale="90">
      <selection activeCell="N44" sqref="N44"/>
      <pageMargins left="0.75" right="0.75" top="1" bottom="0.75" header="0.5" footer="0.5"/>
      <pageSetup scale="82" orientation="landscape" r:id="rId2"/>
      <headerFooter alignWithMargins="0">
        <oddFooter>&amp;LOMB No.
Expires&amp;CNCUA 5310&amp;RPage 3</oddFooter>
      </headerFooter>
    </customSheetView>
  </customSheetViews>
  <mergeCells count="18">
    <mergeCell ref="A1:L1"/>
    <mergeCell ref="B29:E29"/>
    <mergeCell ref="B30:E30"/>
    <mergeCell ref="E5:H5"/>
    <mergeCell ref="I5:L5"/>
    <mergeCell ref="B19:E19"/>
    <mergeCell ref="B20:E20"/>
    <mergeCell ref="B21:E21"/>
    <mergeCell ref="B22:E22"/>
    <mergeCell ref="A38:B38"/>
    <mergeCell ref="B23:E23"/>
    <mergeCell ref="B24:E24"/>
    <mergeCell ref="B25:E25"/>
    <mergeCell ref="B26:E26"/>
    <mergeCell ref="B31:E31"/>
    <mergeCell ref="B32:E32"/>
    <mergeCell ref="B33:E33"/>
    <mergeCell ref="B34:E34"/>
  </mergeCells>
  <pageMargins left="0.75" right="0.75" top="1" bottom="0.75" header="0.5" footer="0.5"/>
  <pageSetup scale="82" orientation="landscape" r:id="rId3"/>
  <headerFooter alignWithMargins="0">
    <oddFooter>&amp;LOMB No.
Expires&amp;CNCUA 5310&amp;RPage 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92D050"/>
  </sheetPr>
  <dimension ref="A1:A9"/>
  <sheetViews>
    <sheetView workbookViewId="0">
      <selection activeCell="D15" sqref="D15"/>
    </sheetView>
  </sheetViews>
  <sheetFormatPr defaultRowHeight="13.2" x14ac:dyDescent="0.25"/>
  <sheetData>
    <row r="1" spans="1:1" x14ac:dyDescent="0.25">
      <c r="A1" s="1"/>
    </row>
    <row r="4" spans="1:1" x14ac:dyDescent="0.25">
      <c r="A4" s="225" t="s">
        <v>1323</v>
      </c>
    </row>
    <row r="5" spans="1:1" x14ac:dyDescent="0.25">
      <c r="A5" s="225"/>
    </row>
    <row r="6" spans="1:1" x14ac:dyDescent="0.25">
      <c r="A6" s="225" t="s">
        <v>1324</v>
      </c>
    </row>
    <row r="9" spans="1:1" x14ac:dyDescent="0.25">
      <c r="A9" t="s">
        <v>1862</v>
      </c>
    </row>
  </sheetData>
  <customSheetViews>
    <customSheetView guid="{C700B33F-FE7F-47BE-B591-1B56FA92E4DE}" state="hidden">
      <selection activeCell="D15" sqref="D15"/>
      <pageMargins left="0.7" right="0.7" top="0.75" bottom="0.75" header="0.3" footer="0.3"/>
    </customSheetView>
    <customSheetView guid="{3213D0AA-C9C8-4AA9-BC36-52AFCF7ADA31}">
      <selection activeCell="O35" sqref="O35"/>
      <pageMargins left="0.7" right="0.7" top="0.75" bottom="0.75" header="0.3" footer="0.3"/>
    </customSheetView>
  </customSheetView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sheetPr>
  <dimension ref="A1:R11"/>
  <sheetViews>
    <sheetView zoomScaleNormal="100" workbookViewId="0">
      <selection activeCell="M18" sqref="M18:N18"/>
    </sheetView>
  </sheetViews>
  <sheetFormatPr defaultRowHeight="13.2" x14ac:dyDescent="0.25"/>
  <cols>
    <col min="1" max="1" width="3" customWidth="1"/>
    <col min="2" max="2" width="5.44140625" customWidth="1"/>
    <col min="4" max="4" width="6.6640625" customWidth="1"/>
    <col min="6" max="6" width="5.5546875" customWidth="1"/>
    <col min="8" max="8" width="6.33203125" customWidth="1"/>
    <col min="10" max="10" width="4.33203125" customWidth="1"/>
    <col min="12" max="12" width="5.33203125" customWidth="1"/>
    <col min="14" max="14" width="7.5546875" customWidth="1"/>
    <col min="16" max="16" width="5" customWidth="1"/>
    <col min="17" max="17" width="14" customWidth="1"/>
  </cols>
  <sheetData>
    <row r="1" spans="1:18" ht="15.6" x14ac:dyDescent="0.25">
      <c r="A1" s="753" t="s">
        <v>1876</v>
      </c>
      <c r="B1" s="753"/>
      <c r="C1" s="753"/>
      <c r="D1" s="753"/>
      <c r="E1" s="753"/>
      <c r="F1" s="753"/>
      <c r="G1" s="753"/>
      <c r="H1" s="753"/>
      <c r="I1" s="753"/>
      <c r="J1" s="753"/>
      <c r="K1" s="753"/>
      <c r="L1" s="753"/>
      <c r="M1" s="753"/>
      <c r="N1" s="753"/>
      <c r="O1" s="753"/>
      <c r="P1" s="753"/>
    </row>
    <row r="2" spans="1:18" x14ac:dyDescent="0.25">
      <c r="A2" s="32" t="s">
        <v>203</v>
      </c>
      <c r="B2" s="32"/>
      <c r="C2" s="32"/>
      <c r="D2" s="32"/>
      <c r="E2" s="32"/>
      <c r="F2" s="32"/>
      <c r="G2" s="27" t="s">
        <v>303</v>
      </c>
      <c r="H2" s="27"/>
    </row>
    <row r="3" spans="1:18" x14ac:dyDescent="0.25">
      <c r="A3" s="32" t="s">
        <v>205</v>
      </c>
      <c r="B3" s="32"/>
      <c r="C3" s="32"/>
      <c r="D3" s="32"/>
      <c r="E3" s="32"/>
      <c r="F3" s="32"/>
      <c r="G3" s="32"/>
    </row>
    <row r="4" spans="1:18" ht="13.8" x14ac:dyDescent="0.25">
      <c r="C4" s="224" t="s">
        <v>1880</v>
      </c>
    </row>
    <row r="5" spans="1:18" x14ac:dyDescent="0.25">
      <c r="B5" s="223" t="s">
        <v>954</v>
      </c>
    </row>
    <row r="6" spans="1:18" x14ac:dyDescent="0.25">
      <c r="B6" s="223" t="s">
        <v>955</v>
      </c>
    </row>
    <row r="7" spans="1:18" ht="13.8" x14ac:dyDescent="0.25">
      <c r="A7" s="643"/>
      <c r="B7" s="643"/>
      <c r="C7" s="643"/>
      <c r="D7" s="643"/>
      <c r="E7" s="643"/>
      <c r="F7" s="643"/>
      <c r="G7" s="643"/>
      <c r="H7" s="643"/>
      <c r="I7" s="643"/>
      <c r="J7" s="643"/>
      <c r="K7" s="642"/>
      <c r="L7" s="642"/>
      <c r="M7" s="642"/>
      <c r="N7" s="642"/>
      <c r="O7" s="642"/>
      <c r="P7" s="642"/>
      <c r="Q7" s="226"/>
      <c r="R7" s="451"/>
    </row>
    <row r="8" spans="1:18" x14ac:dyDescent="0.25">
      <c r="A8" s="758" t="s">
        <v>967</v>
      </c>
      <c r="B8" s="758"/>
      <c r="C8" s="758" t="s">
        <v>968</v>
      </c>
      <c r="D8" s="758"/>
      <c r="E8" s="758" t="s">
        <v>969</v>
      </c>
      <c r="F8" s="758"/>
      <c r="G8" s="758" t="s">
        <v>970</v>
      </c>
      <c r="H8" s="758"/>
      <c r="I8" s="758" t="s">
        <v>971</v>
      </c>
      <c r="J8" s="758"/>
      <c r="K8" s="757"/>
      <c r="L8" s="757"/>
      <c r="M8" s="757"/>
      <c r="N8" s="757"/>
      <c r="O8" s="757"/>
      <c r="P8" s="757"/>
      <c r="Q8" s="640"/>
    </row>
    <row r="9" spans="1:18" ht="20.399999999999999" customHeight="1" x14ac:dyDescent="0.25">
      <c r="A9" s="754" t="s">
        <v>953</v>
      </c>
      <c r="B9" s="754"/>
      <c r="C9" s="754" t="s">
        <v>1971</v>
      </c>
      <c r="D9" s="754"/>
      <c r="E9" s="754" t="s">
        <v>1972</v>
      </c>
      <c r="F9" s="754"/>
      <c r="G9" s="754" t="s">
        <v>1973</v>
      </c>
      <c r="H9" s="754"/>
      <c r="I9" s="754" t="s">
        <v>1974</v>
      </c>
      <c r="J9" s="754"/>
      <c r="K9" s="755"/>
      <c r="L9" s="755"/>
      <c r="M9" s="755"/>
      <c r="N9" s="755"/>
      <c r="O9" s="755"/>
      <c r="P9" s="755"/>
      <c r="Q9" s="641"/>
    </row>
    <row r="10" spans="1:18" x14ac:dyDescent="0.25">
      <c r="A10" s="756"/>
      <c r="B10" s="756"/>
      <c r="C10" s="756"/>
      <c r="D10" s="756"/>
      <c r="E10" s="756"/>
      <c r="F10" s="756"/>
      <c r="G10" s="756"/>
      <c r="H10" s="756"/>
      <c r="I10" s="756" t="s">
        <v>12</v>
      </c>
      <c r="J10" s="756"/>
      <c r="K10" s="759"/>
      <c r="L10" s="759"/>
      <c r="M10" s="752"/>
      <c r="N10" s="752"/>
      <c r="O10" s="752"/>
      <c r="P10" s="752"/>
      <c r="Q10" s="71"/>
    </row>
    <row r="11" spans="1:18" x14ac:dyDescent="0.25">
      <c r="K11" s="71"/>
      <c r="L11" s="71"/>
      <c r="M11" s="71"/>
      <c r="N11" s="71"/>
      <c r="O11" s="71"/>
      <c r="P11" s="71"/>
      <c r="Q11" s="71"/>
    </row>
  </sheetData>
  <customSheetViews>
    <customSheetView guid="{C700B33F-FE7F-47BE-B591-1B56FA92E4DE}" showPageBreaks="1" printArea="1">
      <selection activeCell="G24" sqref="G24"/>
      <pageMargins left="0.7" right="0.7" top="0.75" bottom="0.75" header="0.3" footer="0.3"/>
      <pageSetup scale="90" orientation="landscape" r:id="rId1"/>
      <headerFooter>
        <oddFooter>&amp;LOMB No.
Expires&amp;CNCUA 5310&amp;RPage 30</oddFooter>
      </headerFooter>
    </customSheetView>
    <customSheetView guid="{3213D0AA-C9C8-4AA9-BC36-52AFCF7ADA31}">
      <selection activeCell="K9" sqref="K9:L9"/>
      <pageMargins left="0.7" right="0.7" top="0.75" bottom="0.75" header="0.3" footer="0.3"/>
      <pageSetup scale="90" orientation="landscape" r:id="rId2"/>
      <headerFooter>
        <oddFooter>&amp;LOMB No.
Expires&amp;CNCUA 5310&amp;RPage 30</oddFooter>
      </headerFooter>
    </customSheetView>
  </customSheetViews>
  <mergeCells count="25">
    <mergeCell ref="G8:H8"/>
    <mergeCell ref="E9:F9"/>
    <mergeCell ref="G9:H9"/>
    <mergeCell ref="M10:N10"/>
    <mergeCell ref="K9:L9"/>
    <mergeCell ref="I8:J8"/>
    <mergeCell ref="K8:L8"/>
    <mergeCell ref="G10:H10"/>
    <mergeCell ref="I10:J10"/>
    <mergeCell ref="O10:P10"/>
    <mergeCell ref="A1:P1"/>
    <mergeCell ref="C9:D9"/>
    <mergeCell ref="I9:J9"/>
    <mergeCell ref="M9:N9"/>
    <mergeCell ref="O9:P9"/>
    <mergeCell ref="A9:B9"/>
    <mergeCell ref="A10:B10"/>
    <mergeCell ref="C10:D10"/>
    <mergeCell ref="M8:N8"/>
    <mergeCell ref="O8:P8"/>
    <mergeCell ref="A8:B8"/>
    <mergeCell ref="C8:D8"/>
    <mergeCell ref="K10:L10"/>
    <mergeCell ref="E10:F10"/>
    <mergeCell ref="E8:F8"/>
  </mergeCells>
  <pageMargins left="0.7" right="0.7" top="0.75" bottom="0.75" header="0.3" footer="0.3"/>
  <pageSetup scale="90" orientation="landscape" r:id="rId3"/>
  <headerFooter>
    <oddFooter>&amp;LOMB No.
Expires&amp;CNCUA 5310&amp;RPage 30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2D050"/>
  </sheetPr>
  <dimension ref="A1:Q43"/>
  <sheetViews>
    <sheetView topLeftCell="A25" workbookViewId="0">
      <selection activeCell="A20" sqref="A20:M20"/>
    </sheetView>
  </sheetViews>
  <sheetFormatPr defaultRowHeight="13.2" x14ac:dyDescent="0.25"/>
  <cols>
    <col min="1" max="1" width="52.33203125" customWidth="1"/>
    <col min="2" max="2" width="12" customWidth="1"/>
    <col min="3" max="3" width="6.33203125" bestFit="1" customWidth="1"/>
    <col min="4" max="4" width="12.6640625" customWidth="1"/>
    <col min="5" max="5" width="6.109375" customWidth="1"/>
    <col min="6" max="6" width="11.6640625" customWidth="1"/>
    <col min="7" max="7" width="6.5546875" customWidth="1"/>
    <col min="8" max="8" width="8.33203125" customWidth="1"/>
    <col min="9" max="10" width="6.6640625" customWidth="1"/>
    <col min="11" max="11" width="6.33203125" bestFit="1" customWidth="1"/>
    <col min="12" max="12" width="8.6640625" bestFit="1" customWidth="1"/>
    <col min="13" max="13" width="9.109375" customWidth="1"/>
    <col min="14" max="14" width="23.6640625" customWidth="1"/>
    <col min="15" max="15" width="11.88671875" customWidth="1"/>
    <col min="16" max="16" width="12.109375" customWidth="1"/>
    <col min="17" max="17" width="8.44140625" customWidth="1"/>
  </cols>
  <sheetData>
    <row r="1" spans="1:17" x14ac:dyDescent="0.25">
      <c r="A1" s="762" t="s">
        <v>1321</v>
      </c>
      <c r="B1" s="762"/>
      <c r="C1" s="762"/>
      <c r="D1" s="762"/>
      <c r="E1" s="762"/>
      <c r="F1" s="762"/>
      <c r="G1" s="762"/>
      <c r="H1" s="762"/>
      <c r="I1" s="762"/>
      <c r="J1" s="762"/>
      <c r="K1" s="762"/>
      <c r="L1" s="762"/>
      <c r="M1" s="762"/>
    </row>
    <row r="2" spans="1:17" x14ac:dyDescent="0.25">
      <c r="A2" s="63"/>
      <c r="B2" s="63"/>
      <c r="C2" s="63"/>
      <c r="D2" s="63"/>
      <c r="E2" s="63"/>
      <c r="F2" s="63"/>
      <c r="G2" s="63"/>
      <c r="H2" s="63"/>
      <c r="I2" s="63"/>
      <c r="J2" s="63"/>
      <c r="K2" s="63"/>
      <c r="L2" s="63"/>
      <c r="M2" s="63"/>
    </row>
    <row r="3" spans="1:17" s="27" customFormat="1" x14ac:dyDescent="0.25">
      <c r="A3" s="32" t="s">
        <v>203</v>
      </c>
      <c r="C3" s="27" t="s">
        <v>303</v>
      </c>
      <c r="H3" s="79"/>
    </row>
    <row r="4" spans="1:17" s="1" customFormat="1" x14ac:dyDescent="0.25">
      <c r="A4" s="32" t="s">
        <v>205</v>
      </c>
      <c r="I4" s="78"/>
      <c r="J4" s="78"/>
      <c r="K4" s="78"/>
    </row>
    <row r="5" spans="1:17" x14ac:dyDescent="0.25">
      <c r="A5" s="46"/>
      <c r="D5" s="225"/>
      <c r="F5" s="67"/>
      <c r="G5" s="67"/>
      <c r="H5" s="67"/>
      <c r="I5" s="67"/>
      <c r="J5" s="67"/>
      <c r="K5" s="67"/>
      <c r="L5" s="68"/>
      <c r="M5" s="68"/>
      <c r="N5" s="68"/>
      <c r="O5" s="67"/>
      <c r="P5" s="69"/>
      <c r="Q5" s="67"/>
    </row>
    <row r="6" spans="1:17" ht="26.4" x14ac:dyDescent="0.25">
      <c r="A6" s="26" t="s">
        <v>459</v>
      </c>
      <c r="B6" s="80" t="s">
        <v>118</v>
      </c>
      <c r="C6" s="84" t="s">
        <v>189</v>
      </c>
      <c r="D6" s="80" t="s">
        <v>119</v>
      </c>
      <c r="E6" s="84" t="s">
        <v>189</v>
      </c>
      <c r="F6" s="80" t="s">
        <v>120</v>
      </c>
      <c r="G6" s="84" t="s">
        <v>189</v>
      </c>
      <c r="H6" s="80" t="s">
        <v>121</v>
      </c>
      <c r="I6" s="84" t="s">
        <v>189</v>
      </c>
      <c r="J6" s="80" t="s">
        <v>936</v>
      </c>
      <c r="K6" s="84" t="s">
        <v>189</v>
      </c>
      <c r="L6" s="148" t="s">
        <v>122</v>
      </c>
      <c r="M6" s="84" t="s">
        <v>189</v>
      </c>
      <c r="N6" s="25"/>
      <c r="O6" s="25"/>
      <c r="P6" s="25"/>
    </row>
    <row r="7" spans="1:17" ht="26.4" x14ac:dyDescent="0.25">
      <c r="A7" s="142" t="s">
        <v>1872</v>
      </c>
      <c r="B7" s="138"/>
      <c r="C7" s="150" t="s">
        <v>337</v>
      </c>
      <c r="D7" s="138"/>
      <c r="E7" s="150" t="s">
        <v>348</v>
      </c>
      <c r="F7" s="150"/>
      <c r="G7" s="150" t="s">
        <v>359</v>
      </c>
      <c r="H7" s="151"/>
      <c r="I7" s="151" t="s">
        <v>370</v>
      </c>
      <c r="J7" s="151"/>
      <c r="K7" s="151" t="s">
        <v>937</v>
      </c>
      <c r="L7" s="152"/>
      <c r="M7" s="150" t="s">
        <v>381</v>
      </c>
      <c r="N7" s="1"/>
    </row>
    <row r="8" spans="1:17" x14ac:dyDescent="0.25">
      <c r="A8" s="142" t="s">
        <v>438</v>
      </c>
      <c r="B8" s="138"/>
      <c r="C8" s="150" t="s">
        <v>338</v>
      </c>
      <c r="D8" s="138"/>
      <c r="E8" s="150" t="s">
        <v>349</v>
      </c>
      <c r="F8" s="150"/>
      <c r="G8" s="150" t="s">
        <v>360</v>
      </c>
      <c r="H8" s="151"/>
      <c r="I8" s="151" t="s">
        <v>371</v>
      </c>
      <c r="J8" s="151"/>
      <c r="K8" s="151" t="s">
        <v>938</v>
      </c>
      <c r="L8" s="152"/>
      <c r="M8" s="150" t="s">
        <v>382</v>
      </c>
      <c r="N8" s="1"/>
    </row>
    <row r="9" spans="1:17" x14ac:dyDescent="0.25">
      <c r="A9" s="143" t="s">
        <v>439</v>
      </c>
      <c r="B9" s="138"/>
      <c r="C9" s="150" t="s">
        <v>339</v>
      </c>
      <c r="D9" s="138"/>
      <c r="E9" s="150" t="s">
        <v>350</v>
      </c>
      <c r="F9" s="150"/>
      <c r="G9" s="150" t="s">
        <v>361</v>
      </c>
      <c r="H9" s="151"/>
      <c r="I9" s="151" t="s">
        <v>372</v>
      </c>
      <c r="J9" s="151"/>
      <c r="K9" s="151" t="s">
        <v>939</v>
      </c>
      <c r="L9" s="152"/>
      <c r="M9" s="150" t="s">
        <v>383</v>
      </c>
      <c r="N9" s="1"/>
    </row>
    <row r="10" spans="1:17" x14ac:dyDescent="0.25">
      <c r="A10" s="144" t="s">
        <v>440</v>
      </c>
      <c r="B10" s="138"/>
      <c r="C10" s="150" t="s">
        <v>340</v>
      </c>
      <c r="D10" s="138"/>
      <c r="E10" s="150" t="s">
        <v>351</v>
      </c>
      <c r="F10" s="150"/>
      <c r="G10" s="150" t="s">
        <v>362</v>
      </c>
      <c r="H10" s="151"/>
      <c r="I10" s="151" t="s">
        <v>373</v>
      </c>
      <c r="J10" s="151"/>
      <c r="K10" s="151" t="s">
        <v>940</v>
      </c>
      <c r="L10" s="152"/>
      <c r="M10" s="150" t="s">
        <v>384</v>
      </c>
      <c r="N10" s="1"/>
    </row>
    <row r="11" spans="1:17" x14ac:dyDescent="0.25">
      <c r="A11" s="142" t="s">
        <v>449</v>
      </c>
      <c r="B11" s="138"/>
      <c r="C11" s="150" t="s">
        <v>341</v>
      </c>
      <c r="D11" s="138"/>
      <c r="E11" s="150" t="s">
        <v>352</v>
      </c>
      <c r="F11" s="150"/>
      <c r="G11" s="150" t="s">
        <v>363</v>
      </c>
      <c r="H11" s="151"/>
      <c r="I11" s="151" t="s">
        <v>374</v>
      </c>
      <c r="J11" s="151"/>
      <c r="K11" s="151" t="s">
        <v>941</v>
      </c>
      <c r="L11" s="152"/>
      <c r="M11" s="150" t="s">
        <v>385</v>
      </c>
      <c r="N11" s="1"/>
    </row>
    <row r="12" spans="1:17" x14ac:dyDescent="0.25">
      <c r="A12" s="142" t="s">
        <v>441</v>
      </c>
      <c r="B12" s="138"/>
      <c r="C12" s="150" t="s">
        <v>342</v>
      </c>
      <c r="D12" s="138"/>
      <c r="E12" s="150" t="s">
        <v>353</v>
      </c>
      <c r="F12" s="150"/>
      <c r="G12" s="150" t="s">
        <v>364</v>
      </c>
      <c r="H12" s="151"/>
      <c r="I12" s="151" t="s">
        <v>375</v>
      </c>
      <c r="J12" s="151"/>
      <c r="K12" s="151" t="s">
        <v>942</v>
      </c>
      <c r="L12" s="152"/>
      <c r="M12" s="150" t="s">
        <v>386</v>
      </c>
      <c r="N12" s="1"/>
    </row>
    <row r="13" spans="1:17" x14ac:dyDescent="0.25">
      <c r="A13" s="142" t="s">
        <v>445</v>
      </c>
      <c r="B13" s="138"/>
      <c r="C13" s="150" t="s">
        <v>343</v>
      </c>
      <c r="D13" s="138"/>
      <c r="E13" s="150" t="s">
        <v>354</v>
      </c>
      <c r="F13" s="150"/>
      <c r="G13" s="150" t="s">
        <v>365</v>
      </c>
      <c r="H13" s="151"/>
      <c r="I13" s="151" t="s">
        <v>376</v>
      </c>
      <c r="J13" s="151"/>
      <c r="K13" s="151" t="s">
        <v>943</v>
      </c>
      <c r="L13" s="152"/>
      <c r="M13" s="150" t="s">
        <v>387</v>
      </c>
      <c r="N13" s="1"/>
    </row>
    <row r="14" spans="1:17" x14ac:dyDescent="0.25">
      <c r="A14" s="142" t="s">
        <v>442</v>
      </c>
      <c r="B14" s="138"/>
      <c r="C14" s="150" t="s">
        <v>344</v>
      </c>
      <c r="D14" s="138"/>
      <c r="E14" s="150" t="s">
        <v>355</v>
      </c>
      <c r="F14" s="150"/>
      <c r="G14" s="150" t="s">
        <v>366</v>
      </c>
      <c r="H14" s="151"/>
      <c r="I14" s="151" t="s">
        <v>377</v>
      </c>
      <c r="J14" s="151"/>
      <c r="K14" s="151" t="s">
        <v>944</v>
      </c>
      <c r="L14" s="152"/>
      <c r="M14" s="150" t="s">
        <v>388</v>
      </c>
      <c r="N14" s="1"/>
    </row>
    <row r="15" spans="1:17" x14ac:dyDescent="0.25">
      <c r="A15" s="142" t="s">
        <v>443</v>
      </c>
      <c r="B15" s="138"/>
      <c r="C15" s="150" t="s">
        <v>345</v>
      </c>
      <c r="D15" s="138"/>
      <c r="E15" s="150" t="s">
        <v>356</v>
      </c>
      <c r="F15" s="150"/>
      <c r="G15" s="150" t="s">
        <v>367</v>
      </c>
      <c r="H15" s="151"/>
      <c r="I15" s="151" t="s">
        <v>378</v>
      </c>
      <c r="J15" s="151"/>
      <c r="K15" s="151" t="s">
        <v>945</v>
      </c>
      <c r="L15" s="152"/>
      <c r="M15" s="150" t="s">
        <v>389</v>
      </c>
      <c r="N15" s="1"/>
    </row>
    <row r="16" spans="1:17" x14ac:dyDescent="0.25">
      <c r="A16" s="54" t="s">
        <v>444</v>
      </c>
      <c r="B16" s="138"/>
      <c r="C16" s="150" t="s">
        <v>346</v>
      </c>
      <c r="D16" s="138"/>
      <c r="E16" s="150" t="s">
        <v>357</v>
      </c>
      <c r="F16" s="150"/>
      <c r="G16" s="150" t="s">
        <v>368</v>
      </c>
      <c r="H16" s="151"/>
      <c r="I16" s="151" t="s">
        <v>379</v>
      </c>
      <c r="J16" s="151"/>
      <c r="K16" s="151" t="s">
        <v>946</v>
      </c>
      <c r="L16" s="152"/>
      <c r="M16" s="150" t="s">
        <v>390</v>
      </c>
      <c r="N16" s="1"/>
    </row>
    <row r="17" spans="1:15" ht="13.8" thickBot="1" x14ac:dyDescent="0.3">
      <c r="A17" s="142" t="s">
        <v>446</v>
      </c>
      <c r="B17" s="154"/>
      <c r="C17" s="150" t="s">
        <v>347</v>
      </c>
      <c r="D17" s="154"/>
      <c r="E17" s="150" t="s">
        <v>358</v>
      </c>
      <c r="F17" s="156"/>
      <c r="G17" s="150" t="s">
        <v>369</v>
      </c>
      <c r="H17" s="157"/>
      <c r="I17" s="151" t="s">
        <v>380</v>
      </c>
      <c r="J17" s="157"/>
      <c r="K17" s="157" t="s">
        <v>947</v>
      </c>
      <c r="L17" s="158"/>
      <c r="M17" s="150" t="s">
        <v>391</v>
      </c>
      <c r="N17" s="1"/>
    </row>
    <row r="18" spans="1:15" ht="13.8" thickBot="1" x14ac:dyDescent="0.3">
      <c r="A18" s="27" t="s">
        <v>1355</v>
      </c>
      <c r="B18" s="524" t="s">
        <v>12</v>
      </c>
      <c r="C18" s="132">
        <v>5460</v>
      </c>
      <c r="D18" s="524" t="s">
        <v>12</v>
      </c>
      <c r="E18" s="132">
        <v>5461</v>
      </c>
      <c r="F18" s="524" t="s">
        <v>12</v>
      </c>
      <c r="G18" s="132">
        <v>5462</v>
      </c>
      <c r="H18" s="524"/>
      <c r="I18" s="132">
        <v>5463</v>
      </c>
      <c r="J18" s="524"/>
      <c r="K18" s="132">
        <v>5831</v>
      </c>
      <c r="L18" s="524"/>
      <c r="M18" s="90">
        <v>5464</v>
      </c>
      <c r="N18" s="72"/>
      <c r="O18" s="72"/>
    </row>
    <row r="19" spans="1:15" x14ac:dyDescent="0.25">
      <c r="A19" s="27"/>
      <c r="B19" s="161"/>
      <c r="C19" s="161"/>
      <c r="D19" s="161"/>
      <c r="E19" s="161"/>
      <c r="F19" s="161"/>
      <c r="G19" s="161"/>
      <c r="H19" s="161"/>
      <c r="I19" s="161"/>
      <c r="J19" s="161"/>
      <c r="K19" s="161"/>
      <c r="L19" s="161"/>
      <c r="M19" s="161"/>
      <c r="N19" s="72"/>
      <c r="O19" s="72"/>
    </row>
    <row r="20" spans="1:15" ht="27" customHeight="1" x14ac:dyDescent="0.25">
      <c r="A20" s="709" t="s">
        <v>458</v>
      </c>
      <c r="B20" s="709"/>
      <c r="C20" s="709"/>
      <c r="D20" s="709"/>
      <c r="E20" s="709"/>
      <c r="F20" s="709"/>
      <c r="G20" s="709"/>
      <c r="H20" s="709"/>
      <c r="I20" s="709"/>
      <c r="J20" s="709"/>
      <c r="K20" s="709"/>
      <c r="L20" s="709"/>
      <c r="M20" s="709"/>
      <c r="N20" s="72"/>
      <c r="O20" s="72"/>
    </row>
    <row r="21" spans="1:15" x14ac:dyDescent="0.25">
      <c r="A21" s="54"/>
      <c r="B21" s="54"/>
      <c r="C21" s="54"/>
      <c r="D21" s="54"/>
      <c r="E21" s="54"/>
      <c r="F21" s="54"/>
      <c r="G21" s="54"/>
      <c r="H21" s="54"/>
      <c r="I21" s="54"/>
      <c r="J21" s="54"/>
      <c r="K21" s="54"/>
      <c r="L21" s="54"/>
      <c r="M21" s="54"/>
      <c r="N21" s="72"/>
      <c r="O21" s="72"/>
    </row>
    <row r="22" spans="1:15" ht="27" customHeight="1" x14ac:dyDescent="0.25">
      <c r="A22" s="709" t="s">
        <v>481</v>
      </c>
      <c r="B22" s="709"/>
      <c r="C22" s="709"/>
      <c r="D22" s="709"/>
      <c r="E22" s="709"/>
      <c r="F22" s="709"/>
      <c r="G22" s="709"/>
      <c r="H22" s="709"/>
      <c r="I22" s="709"/>
      <c r="J22" s="709"/>
      <c r="K22" s="709"/>
      <c r="L22" s="709"/>
      <c r="M22" s="709"/>
      <c r="N22" s="72"/>
      <c r="O22" s="72"/>
    </row>
    <row r="23" spans="1:15" x14ac:dyDescent="0.25">
      <c r="A23" s="27"/>
      <c r="B23" s="145"/>
      <c r="C23" s="145"/>
      <c r="D23" s="145"/>
      <c r="E23" s="145"/>
      <c r="F23" s="145"/>
      <c r="G23" s="145"/>
      <c r="H23" s="146"/>
      <c r="I23" s="146"/>
      <c r="J23" s="146"/>
      <c r="K23" s="146"/>
      <c r="L23" s="74"/>
      <c r="M23" s="74"/>
      <c r="N23" s="72"/>
      <c r="O23" s="72"/>
    </row>
    <row r="24" spans="1:15" x14ac:dyDescent="0.25">
      <c r="A24" s="27"/>
      <c r="B24" s="145"/>
      <c r="C24" s="145"/>
      <c r="D24" s="761" t="s">
        <v>116</v>
      </c>
      <c r="E24" s="761"/>
      <c r="F24" s="761"/>
      <c r="G24" s="761"/>
      <c r="H24" s="763" t="s">
        <v>117</v>
      </c>
      <c r="I24" s="764"/>
      <c r="J24" s="764"/>
      <c r="K24" s="765"/>
      <c r="L24" s="74"/>
      <c r="M24" s="74"/>
      <c r="N24" s="72"/>
      <c r="O24" s="72"/>
    </row>
    <row r="25" spans="1:15" ht="39.6" x14ac:dyDescent="0.25">
      <c r="A25" s="160" t="s">
        <v>392</v>
      </c>
      <c r="B25" s="153" t="s">
        <v>123</v>
      </c>
      <c r="C25" s="84" t="s">
        <v>189</v>
      </c>
      <c r="D25" s="153" t="s">
        <v>124</v>
      </c>
      <c r="E25" s="84" t="s">
        <v>189</v>
      </c>
      <c r="F25" s="153" t="s">
        <v>125</v>
      </c>
      <c r="G25" s="84" t="s">
        <v>189</v>
      </c>
      <c r="H25" s="218" t="s">
        <v>126</v>
      </c>
      <c r="I25" s="219" t="s">
        <v>189</v>
      </c>
      <c r="J25" s="218" t="s">
        <v>127</v>
      </c>
      <c r="K25" s="219" t="s">
        <v>189</v>
      </c>
      <c r="N25" s="72"/>
      <c r="O25" s="72"/>
    </row>
    <row r="26" spans="1:15" ht="26.4" x14ac:dyDescent="0.25">
      <c r="A26" s="142" t="s">
        <v>1873</v>
      </c>
      <c r="B26" s="149"/>
      <c r="C26" s="138" t="s">
        <v>393</v>
      </c>
      <c r="D26" s="159"/>
      <c r="E26" s="138" t="s">
        <v>394</v>
      </c>
      <c r="F26" s="159"/>
      <c r="G26" s="138" t="s">
        <v>405</v>
      </c>
      <c r="H26" s="220">
        <v>10</v>
      </c>
      <c r="I26" s="221" t="s">
        <v>416</v>
      </c>
      <c r="J26" s="220">
        <v>0.5</v>
      </c>
      <c r="K26" s="222" t="s">
        <v>427</v>
      </c>
      <c r="N26" s="139"/>
      <c r="O26" s="71"/>
    </row>
    <row r="27" spans="1:15" x14ac:dyDescent="0.25">
      <c r="A27" s="142" t="s">
        <v>447</v>
      </c>
      <c r="B27" s="149"/>
      <c r="C27" s="138" t="s">
        <v>393</v>
      </c>
      <c r="D27" s="159"/>
      <c r="E27" s="138" t="s">
        <v>395</v>
      </c>
      <c r="F27" s="159"/>
      <c r="G27" s="138" t="s">
        <v>406</v>
      </c>
      <c r="H27" s="220">
        <v>3</v>
      </c>
      <c r="I27" s="221" t="s">
        <v>417</v>
      </c>
      <c r="J27" s="220">
        <v>0.15</v>
      </c>
      <c r="K27" s="222" t="s">
        <v>428</v>
      </c>
      <c r="N27" s="139"/>
      <c r="O27" s="71"/>
    </row>
    <row r="28" spans="1:15" x14ac:dyDescent="0.25">
      <c r="A28" s="143" t="s">
        <v>448</v>
      </c>
      <c r="B28" s="149"/>
      <c r="C28" s="138" t="s">
        <v>393</v>
      </c>
      <c r="D28" s="159"/>
      <c r="E28" s="138" t="s">
        <v>396</v>
      </c>
      <c r="F28" s="159"/>
      <c r="G28" s="138" t="s">
        <v>407</v>
      </c>
      <c r="H28" s="220">
        <v>10</v>
      </c>
      <c r="I28" s="221" t="s">
        <v>418</v>
      </c>
      <c r="J28" s="220">
        <v>0.5</v>
      </c>
      <c r="K28" s="222" t="s">
        <v>429</v>
      </c>
      <c r="N28" s="139"/>
      <c r="O28" s="71"/>
    </row>
    <row r="29" spans="1:15" x14ac:dyDescent="0.25">
      <c r="A29" s="144" t="s">
        <v>450</v>
      </c>
      <c r="B29" s="149"/>
      <c r="C29" s="138" t="s">
        <v>393</v>
      </c>
      <c r="D29" s="159"/>
      <c r="E29" s="138" t="s">
        <v>397</v>
      </c>
      <c r="F29" s="159"/>
      <c r="G29" s="138" t="s">
        <v>408</v>
      </c>
      <c r="H29" s="220">
        <v>5</v>
      </c>
      <c r="I29" s="221" t="s">
        <v>419</v>
      </c>
      <c r="J29" s="220">
        <v>0.25</v>
      </c>
      <c r="K29" s="222" t="s">
        <v>430</v>
      </c>
      <c r="N29" s="139"/>
      <c r="O29" s="71"/>
    </row>
    <row r="30" spans="1:15" x14ac:dyDescent="0.25">
      <c r="A30" s="142" t="s">
        <v>451</v>
      </c>
      <c r="B30" s="149"/>
      <c r="C30" s="138" t="s">
        <v>393</v>
      </c>
      <c r="D30" s="159"/>
      <c r="E30" s="138" t="s">
        <v>398</v>
      </c>
      <c r="F30" s="159"/>
      <c r="G30" s="138" t="s">
        <v>409</v>
      </c>
      <c r="H30" s="220">
        <v>5</v>
      </c>
      <c r="I30" s="221" t="s">
        <v>420</v>
      </c>
      <c r="J30" s="220">
        <v>0.25</v>
      </c>
      <c r="K30" s="222" t="s">
        <v>431</v>
      </c>
      <c r="N30" s="139"/>
      <c r="O30" s="71"/>
    </row>
    <row r="31" spans="1:15" x14ac:dyDescent="0.25">
      <c r="A31" s="142" t="s">
        <v>452</v>
      </c>
      <c r="B31" s="149"/>
      <c r="C31" s="138" t="s">
        <v>393</v>
      </c>
      <c r="D31" s="159"/>
      <c r="E31" s="138" t="s">
        <v>399</v>
      </c>
      <c r="F31" s="159"/>
      <c r="G31" s="138" t="s">
        <v>410</v>
      </c>
      <c r="H31" s="220">
        <v>5</v>
      </c>
      <c r="I31" s="221" t="s">
        <v>421</v>
      </c>
      <c r="J31" s="220">
        <v>0.25</v>
      </c>
      <c r="K31" s="222" t="s">
        <v>432</v>
      </c>
      <c r="N31" s="139"/>
      <c r="O31" s="71"/>
    </row>
    <row r="32" spans="1:15" x14ac:dyDescent="0.25">
      <c r="A32" s="142" t="s">
        <v>453</v>
      </c>
      <c r="B32" s="149"/>
      <c r="C32" s="138" t="s">
        <v>393</v>
      </c>
      <c r="D32" s="159"/>
      <c r="E32" s="138" t="s">
        <v>400</v>
      </c>
      <c r="F32" s="159"/>
      <c r="G32" s="138" t="s">
        <v>411</v>
      </c>
      <c r="H32" s="220">
        <v>5</v>
      </c>
      <c r="I32" s="221" t="s">
        <v>422</v>
      </c>
      <c r="J32" s="220">
        <v>0.25</v>
      </c>
      <c r="K32" s="222" t="s">
        <v>433</v>
      </c>
      <c r="N32" s="139"/>
      <c r="O32" s="71"/>
    </row>
    <row r="33" spans="1:17" x14ac:dyDescent="0.25">
      <c r="A33" s="142" t="s">
        <v>454</v>
      </c>
      <c r="B33" s="149"/>
      <c r="C33" s="138" t="s">
        <v>393</v>
      </c>
      <c r="D33" s="159"/>
      <c r="E33" s="138" t="s">
        <v>401</v>
      </c>
      <c r="F33" s="159"/>
      <c r="G33" s="138" t="s">
        <v>412</v>
      </c>
      <c r="H33" s="220">
        <v>10</v>
      </c>
      <c r="I33" s="221" t="s">
        <v>423</v>
      </c>
      <c r="J33" s="220">
        <v>0.5</v>
      </c>
      <c r="K33" s="222" t="s">
        <v>434</v>
      </c>
      <c r="N33" s="139"/>
      <c r="O33" s="71"/>
    </row>
    <row r="34" spans="1:17" x14ac:dyDescent="0.25">
      <c r="A34" s="142" t="s">
        <v>455</v>
      </c>
      <c r="B34" s="149"/>
      <c r="C34" s="138" t="s">
        <v>393</v>
      </c>
      <c r="D34" s="159"/>
      <c r="E34" s="138" t="s">
        <v>402</v>
      </c>
      <c r="F34" s="159"/>
      <c r="G34" s="138" t="s">
        <v>413</v>
      </c>
      <c r="H34" s="220">
        <v>10</v>
      </c>
      <c r="I34" s="221" t="s">
        <v>424</v>
      </c>
      <c r="J34" s="220">
        <v>0.5</v>
      </c>
      <c r="K34" s="222" t="s">
        <v>435</v>
      </c>
      <c r="N34" s="139"/>
      <c r="O34" s="71"/>
    </row>
    <row r="35" spans="1:17" x14ac:dyDescent="0.25">
      <c r="A35" s="54" t="s">
        <v>456</v>
      </c>
      <c r="B35" s="149"/>
      <c r="C35" s="138" t="s">
        <v>393</v>
      </c>
      <c r="D35" s="159"/>
      <c r="E35" s="138" t="s">
        <v>403</v>
      </c>
      <c r="F35" s="159"/>
      <c r="G35" s="138" t="s">
        <v>414</v>
      </c>
      <c r="H35" s="220">
        <v>10</v>
      </c>
      <c r="I35" s="221" t="s">
        <v>425</v>
      </c>
      <c r="J35" s="220">
        <v>0.5</v>
      </c>
      <c r="K35" s="222" t="s">
        <v>436</v>
      </c>
      <c r="N35" s="139"/>
      <c r="O35" s="71"/>
    </row>
    <row r="36" spans="1:17" x14ac:dyDescent="0.25">
      <c r="A36" s="142" t="s">
        <v>457</v>
      </c>
      <c r="B36" s="149"/>
      <c r="C36" s="138" t="s">
        <v>393</v>
      </c>
      <c r="D36" s="159"/>
      <c r="E36" s="138" t="s">
        <v>404</v>
      </c>
      <c r="F36" s="159"/>
      <c r="G36" s="138" t="s">
        <v>415</v>
      </c>
      <c r="H36" s="220">
        <v>1</v>
      </c>
      <c r="I36" s="221" t="s">
        <v>426</v>
      </c>
      <c r="J36" s="220">
        <v>0.05</v>
      </c>
      <c r="K36" s="222" t="s">
        <v>437</v>
      </c>
      <c r="N36" s="139"/>
      <c r="O36" s="71"/>
    </row>
    <row r="37" spans="1:17" x14ac:dyDescent="0.25">
      <c r="A37" s="70"/>
      <c r="B37" s="140"/>
      <c r="C37" s="140"/>
      <c r="D37" s="140"/>
      <c r="E37" s="140"/>
      <c r="F37" s="140"/>
      <c r="G37" s="140"/>
      <c r="H37" s="140"/>
      <c r="I37" s="140"/>
      <c r="J37" s="140"/>
      <c r="K37" s="140"/>
      <c r="L37" s="140"/>
      <c r="M37" s="140"/>
      <c r="N37" s="139"/>
      <c r="O37" s="71"/>
    </row>
    <row r="38" spans="1:17" ht="26.25" customHeight="1" x14ac:dyDescent="0.25">
      <c r="N38" s="139"/>
      <c r="O38" s="71"/>
      <c r="P38" s="71"/>
      <c r="Q38" s="71"/>
    </row>
    <row r="39" spans="1:17" x14ac:dyDescent="0.25">
      <c r="A39" s="1"/>
      <c r="B39" s="133" t="s">
        <v>286</v>
      </c>
      <c r="C39" s="766" t="s">
        <v>189</v>
      </c>
      <c r="D39" s="760"/>
      <c r="G39" s="139"/>
      <c r="H39" s="139"/>
      <c r="I39" s="139"/>
      <c r="J39" s="139"/>
      <c r="L39" s="133" t="s">
        <v>0</v>
      </c>
      <c r="M39" s="133" t="s">
        <v>189</v>
      </c>
      <c r="N39" s="139"/>
      <c r="O39" s="71"/>
      <c r="P39" s="71"/>
      <c r="Q39" s="71"/>
    </row>
    <row r="40" spans="1:17" x14ac:dyDescent="0.25">
      <c r="A40" s="133" t="s">
        <v>302</v>
      </c>
      <c r="B40" s="133"/>
      <c r="C40" s="766">
        <v>5360</v>
      </c>
      <c r="D40" s="760"/>
      <c r="E40" s="724" t="s">
        <v>1877</v>
      </c>
      <c r="F40" s="715"/>
      <c r="G40" s="715"/>
      <c r="H40" s="715"/>
      <c r="I40" s="715"/>
      <c r="J40" s="715"/>
      <c r="K40" s="715"/>
      <c r="L40" s="133"/>
      <c r="M40" s="133">
        <v>5365</v>
      </c>
      <c r="N40" s="139"/>
      <c r="O40" s="71"/>
      <c r="P40" s="71"/>
      <c r="Q40" s="71"/>
    </row>
    <row r="41" spans="1:17" x14ac:dyDescent="0.25">
      <c r="A41" s="133" t="s">
        <v>62</v>
      </c>
      <c r="B41" s="133"/>
      <c r="C41" s="766">
        <v>5361</v>
      </c>
      <c r="D41" s="760"/>
      <c r="E41" s="724" t="s">
        <v>1878</v>
      </c>
      <c r="F41" s="715"/>
      <c r="G41" s="715"/>
      <c r="H41" s="715"/>
      <c r="I41" s="715"/>
      <c r="J41" s="715"/>
      <c r="K41" s="715"/>
      <c r="L41" s="133"/>
      <c r="M41" s="133">
        <v>5366</v>
      </c>
      <c r="N41" s="139"/>
      <c r="O41" s="71"/>
      <c r="P41" s="71"/>
      <c r="Q41" s="71"/>
    </row>
    <row r="42" spans="1:17" x14ac:dyDescent="0.25">
      <c r="A42" s="133" t="s">
        <v>63</v>
      </c>
      <c r="B42" s="133"/>
      <c r="C42" s="766">
        <v>5362</v>
      </c>
      <c r="D42" s="760"/>
      <c r="E42" s="724" t="s">
        <v>1879</v>
      </c>
      <c r="F42" s="715"/>
      <c r="G42" s="715"/>
      <c r="H42" s="715"/>
      <c r="I42" s="715"/>
      <c r="J42" s="715"/>
      <c r="K42" s="715"/>
      <c r="L42" s="133"/>
      <c r="M42" s="133">
        <v>5367</v>
      </c>
      <c r="N42" s="139"/>
      <c r="O42" s="71"/>
      <c r="P42" s="71"/>
      <c r="Q42" s="71"/>
    </row>
    <row r="43" spans="1:17" x14ac:dyDescent="0.25">
      <c r="A43" s="133" t="s">
        <v>64</v>
      </c>
      <c r="B43" s="183"/>
      <c r="C43" s="760">
        <v>5363</v>
      </c>
      <c r="D43" s="760"/>
      <c r="G43" s="71"/>
      <c r="H43" s="71"/>
      <c r="I43" s="71"/>
      <c r="J43" s="71"/>
      <c r="K43" s="71"/>
      <c r="L43" s="71"/>
      <c r="M43" s="71"/>
      <c r="N43" s="71"/>
      <c r="O43" s="71"/>
      <c r="P43" s="71"/>
      <c r="Q43" s="71"/>
    </row>
  </sheetData>
  <customSheetViews>
    <customSheetView guid="{C700B33F-FE7F-47BE-B591-1B56FA92E4DE}" showPageBreaks="1" printArea="1">
      <selection activeCell="N22" sqref="N22"/>
      <pageMargins left="0.45" right="0.45" top="1" bottom="0.75" header="0.3" footer="0.3"/>
      <pageSetup scale="85" orientation="landscape" r:id="rId1"/>
      <headerFooter alignWithMargins="0">
        <oddFooter>&amp;LOMB No.
Expires&amp;CNCUA 5310&amp;RPage 9</oddFooter>
      </headerFooter>
    </customSheetView>
    <customSheetView guid="{3213D0AA-C9C8-4AA9-BC36-52AFCF7ADA31}" topLeftCell="A13">
      <selection activeCell="M33" sqref="M33"/>
      <pageMargins left="0.45" right="0.45" top="1" bottom="0.75" header="0.3" footer="0.3"/>
      <pageSetup scale="85" orientation="landscape" r:id="rId2"/>
      <headerFooter alignWithMargins="0">
        <oddFooter>&amp;LOMB No.
Expires&amp;CNCUA 5310&amp;RPage 9</oddFooter>
      </headerFooter>
    </customSheetView>
  </customSheetViews>
  <mergeCells count="13">
    <mergeCell ref="C43:D43"/>
    <mergeCell ref="D24:G24"/>
    <mergeCell ref="A20:M20"/>
    <mergeCell ref="A22:M22"/>
    <mergeCell ref="A1:M1"/>
    <mergeCell ref="H24:K24"/>
    <mergeCell ref="E40:K40"/>
    <mergeCell ref="E41:K41"/>
    <mergeCell ref="E42:K42"/>
    <mergeCell ref="C39:D39"/>
    <mergeCell ref="C40:D40"/>
    <mergeCell ref="C41:D41"/>
    <mergeCell ref="C42:D42"/>
  </mergeCells>
  <pageMargins left="0.45" right="0.45" top="1" bottom="0.75" header="0.3" footer="0.3"/>
  <pageSetup scale="85" orientation="landscape" r:id="rId3"/>
  <headerFooter alignWithMargins="0">
    <oddFooter>&amp;LOMB No.
Expires&amp;CNCUA 5310&amp;RPage 9</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92D050"/>
    <pageSetUpPr fitToPage="1"/>
  </sheetPr>
  <dimension ref="A1:X24"/>
  <sheetViews>
    <sheetView tabSelected="1" workbookViewId="0">
      <selection activeCell="M27" sqref="M27"/>
    </sheetView>
  </sheetViews>
  <sheetFormatPr defaultRowHeight="13.2" x14ac:dyDescent="0.25"/>
  <cols>
    <col min="1" max="1" width="42.33203125" customWidth="1"/>
    <col min="2" max="2" width="6.33203125" bestFit="1" customWidth="1"/>
    <col min="3" max="3" width="12.109375" customWidth="1"/>
    <col min="4" max="4" width="6.33203125" bestFit="1" customWidth="1"/>
    <col min="5" max="5" width="11" customWidth="1"/>
    <col min="6" max="6" width="6.109375" customWidth="1"/>
    <col min="7" max="7" width="12.44140625" customWidth="1"/>
    <col min="8" max="8" width="6.44140625" bestFit="1" customWidth="1"/>
    <col min="9" max="9" width="12" customWidth="1"/>
    <col min="10" max="10" width="6.44140625" bestFit="1" customWidth="1"/>
    <col min="11" max="11" width="11.6640625" customWidth="1"/>
    <col min="12" max="12" width="6.44140625" bestFit="1" customWidth="1"/>
    <col min="13" max="13" width="10.33203125" customWidth="1"/>
    <col min="14" max="14" width="6.44140625" bestFit="1" customWidth="1"/>
    <col min="15" max="15" width="12.109375" customWidth="1"/>
    <col min="16" max="16" width="8.44140625" customWidth="1"/>
  </cols>
  <sheetData>
    <row r="1" spans="1:24" x14ac:dyDescent="0.25">
      <c r="A1" s="762" t="s">
        <v>587</v>
      </c>
      <c r="B1" s="762"/>
      <c r="C1" s="762"/>
      <c r="D1" s="762"/>
      <c r="E1" s="762"/>
      <c r="F1" s="762"/>
      <c r="G1" s="762"/>
      <c r="H1" s="762"/>
      <c r="I1" s="762"/>
      <c r="J1" s="762"/>
      <c r="K1" s="762"/>
      <c r="L1" s="762"/>
    </row>
    <row r="2" spans="1:24" x14ac:dyDescent="0.25">
      <c r="A2" s="63"/>
      <c r="B2" s="63"/>
      <c r="C2" s="63"/>
      <c r="D2" s="63"/>
      <c r="E2" s="63"/>
      <c r="F2" s="63"/>
      <c r="G2" s="63"/>
      <c r="H2" s="63"/>
      <c r="I2" s="468"/>
      <c r="J2" s="63"/>
      <c r="K2" s="63"/>
      <c r="L2" s="63"/>
    </row>
    <row r="3" spans="1:24" s="27" customFormat="1" x14ac:dyDescent="0.25">
      <c r="A3" s="32" t="s">
        <v>203</v>
      </c>
      <c r="B3" s="32"/>
      <c r="D3" s="27" t="s">
        <v>303</v>
      </c>
      <c r="I3" s="79"/>
    </row>
    <row r="4" spans="1:24" s="1" customFormat="1" x14ac:dyDescent="0.25">
      <c r="A4" s="32" t="s">
        <v>205</v>
      </c>
      <c r="B4" s="32"/>
      <c r="J4" s="78"/>
    </row>
    <row r="5" spans="1:24" x14ac:dyDescent="0.25">
      <c r="A5" s="46"/>
      <c r="B5" s="46"/>
      <c r="G5" s="67"/>
      <c r="H5" s="67"/>
      <c r="I5" s="67"/>
      <c r="J5" s="67"/>
      <c r="K5" s="68"/>
      <c r="L5" s="68"/>
      <c r="M5" s="68"/>
      <c r="N5" s="67"/>
      <c r="O5" s="69"/>
      <c r="P5" s="67"/>
    </row>
    <row r="6" spans="1:24" ht="92.4" x14ac:dyDescent="0.25">
      <c r="A6" s="26" t="s">
        <v>588</v>
      </c>
      <c r="B6" s="84" t="s">
        <v>189</v>
      </c>
      <c r="C6" s="80" t="s">
        <v>589</v>
      </c>
      <c r="D6" s="84" t="s">
        <v>189</v>
      </c>
      <c r="E6" s="80" t="s">
        <v>949</v>
      </c>
      <c r="F6" s="84" t="s">
        <v>189</v>
      </c>
      <c r="G6" s="80" t="s">
        <v>590</v>
      </c>
      <c r="H6" s="84" t="s">
        <v>189</v>
      </c>
      <c r="I6" s="80" t="s">
        <v>591</v>
      </c>
      <c r="J6" s="668" t="s">
        <v>189</v>
      </c>
      <c r="K6" s="677" t="s">
        <v>948</v>
      </c>
      <c r="L6" s="676" t="s">
        <v>189</v>
      </c>
      <c r="M6" s="148" t="s">
        <v>682</v>
      </c>
      <c r="N6" s="668" t="s">
        <v>189</v>
      </c>
      <c r="O6" s="677" t="s">
        <v>683</v>
      </c>
      <c r="P6" s="676" t="s">
        <v>189</v>
      </c>
      <c r="Q6" s="148" t="s">
        <v>684</v>
      </c>
      <c r="R6" s="668" t="s">
        <v>189</v>
      </c>
      <c r="S6" s="677" t="s">
        <v>685</v>
      </c>
      <c r="T6" s="676" t="s">
        <v>189</v>
      </c>
      <c r="U6" s="148" t="s">
        <v>686</v>
      </c>
      <c r="V6" s="668" t="s">
        <v>189</v>
      </c>
      <c r="W6" s="677" t="s">
        <v>687</v>
      </c>
      <c r="X6" s="676" t="s">
        <v>189</v>
      </c>
    </row>
    <row r="7" spans="1:24" x14ac:dyDescent="0.25">
      <c r="A7" s="190" t="s">
        <v>1956</v>
      </c>
      <c r="B7" s="150" t="s">
        <v>592</v>
      </c>
      <c r="C7" s="138"/>
      <c r="D7" s="150" t="s">
        <v>607</v>
      </c>
      <c r="E7" s="138"/>
      <c r="F7" s="150" t="s">
        <v>622</v>
      </c>
      <c r="G7" s="150"/>
      <c r="H7" s="150" t="s">
        <v>637</v>
      </c>
      <c r="I7" s="151"/>
      <c r="J7" s="151" t="s">
        <v>652</v>
      </c>
      <c r="K7" s="678"/>
      <c r="L7" s="687" t="s">
        <v>667</v>
      </c>
      <c r="M7" s="149"/>
      <c r="N7" s="138" t="s">
        <v>688</v>
      </c>
      <c r="O7" s="680"/>
      <c r="P7" s="679" t="s">
        <v>703</v>
      </c>
      <c r="Q7" s="159"/>
      <c r="R7" s="138" t="s">
        <v>718</v>
      </c>
      <c r="S7" s="685"/>
      <c r="T7" s="679" t="s">
        <v>733</v>
      </c>
      <c r="U7" s="669"/>
      <c r="V7" s="135" t="s">
        <v>748</v>
      </c>
      <c r="W7" s="688"/>
      <c r="X7" s="689" t="s">
        <v>763</v>
      </c>
    </row>
    <row r="8" spans="1:24" x14ac:dyDescent="0.25">
      <c r="A8" s="190" t="s">
        <v>1957</v>
      </c>
      <c r="B8" s="150" t="s">
        <v>593</v>
      </c>
      <c r="C8" s="138"/>
      <c r="D8" s="150" t="s">
        <v>608</v>
      </c>
      <c r="E8" s="138"/>
      <c r="F8" s="150" t="s">
        <v>623</v>
      </c>
      <c r="G8" s="150"/>
      <c r="H8" s="150" t="s">
        <v>638</v>
      </c>
      <c r="I8" s="151"/>
      <c r="J8" s="151" t="s">
        <v>653</v>
      </c>
      <c r="K8" s="678"/>
      <c r="L8" s="687" t="s">
        <v>668</v>
      </c>
      <c r="M8" s="149"/>
      <c r="N8" s="138" t="s">
        <v>689</v>
      </c>
      <c r="O8" s="680"/>
      <c r="P8" s="679" t="s">
        <v>704</v>
      </c>
      <c r="Q8" s="159"/>
      <c r="R8" s="138" t="s">
        <v>719</v>
      </c>
      <c r="S8" s="685"/>
      <c r="T8" s="679" t="s">
        <v>734</v>
      </c>
      <c r="U8" s="669"/>
      <c r="V8" s="135" t="s">
        <v>749</v>
      </c>
      <c r="W8" s="688"/>
      <c r="X8" s="689" t="s">
        <v>764</v>
      </c>
    </row>
    <row r="9" spans="1:24" x14ac:dyDescent="0.25">
      <c r="A9" s="190" t="s">
        <v>1958</v>
      </c>
      <c r="B9" s="150" t="s">
        <v>594</v>
      </c>
      <c r="C9" s="138"/>
      <c r="D9" s="150" t="s">
        <v>609</v>
      </c>
      <c r="E9" s="138"/>
      <c r="F9" s="150" t="s">
        <v>624</v>
      </c>
      <c r="G9" s="150"/>
      <c r="H9" s="150" t="s">
        <v>639</v>
      </c>
      <c r="I9" s="151"/>
      <c r="J9" s="151" t="s">
        <v>654</v>
      </c>
      <c r="K9" s="678"/>
      <c r="L9" s="687" t="s">
        <v>669</v>
      </c>
      <c r="M9" s="149"/>
      <c r="N9" s="138" t="s">
        <v>690</v>
      </c>
      <c r="O9" s="680"/>
      <c r="P9" s="679" t="s">
        <v>705</v>
      </c>
      <c r="Q9" s="159"/>
      <c r="R9" s="138" t="s">
        <v>720</v>
      </c>
      <c r="S9" s="685"/>
      <c r="T9" s="679" t="s">
        <v>735</v>
      </c>
      <c r="U9" s="669"/>
      <c r="V9" s="135" t="s">
        <v>750</v>
      </c>
      <c r="W9" s="688"/>
      <c r="X9" s="689" t="s">
        <v>765</v>
      </c>
    </row>
    <row r="10" spans="1:24" x14ac:dyDescent="0.25">
      <c r="A10" s="191" t="s">
        <v>1959</v>
      </c>
      <c r="B10" s="150" t="s">
        <v>595</v>
      </c>
      <c r="C10" s="138"/>
      <c r="D10" s="150" t="s">
        <v>610</v>
      </c>
      <c r="E10" s="138"/>
      <c r="F10" s="150" t="s">
        <v>625</v>
      </c>
      <c r="G10" s="150"/>
      <c r="H10" s="150" t="s">
        <v>640</v>
      </c>
      <c r="I10" s="151"/>
      <c r="J10" s="151" t="s">
        <v>655</v>
      </c>
      <c r="K10" s="678"/>
      <c r="L10" s="687" t="s">
        <v>670</v>
      </c>
      <c r="M10" s="149"/>
      <c r="N10" s="138" t="s">
        <v>691</v>
      </c>
      <c r="O10" s="680"/>
      <c r="P10" s="679" t="s">
        <v>706</v>
      </c>
      <c r="Q10" s="159"/>
      <c r="R10" s="138" t="s">
        <v>721</v>
      </c>
      <c r="S10" s="685"/>
      <c r="T10" s="679" t="s">
        <v>736</v>
      </c>
      <c r="U10" s="669"/>
      <c r="V10" s="135" t="s">
        <v>751</v>
      </c>
      <c r="W10" s="688"/>
      <c r="X10" s="689" t="s">
        <v>766</v>
      </c>
    </row>
    <row r="11" spans="1:24" x14ac:dyDescent="0.25">
      <c r="A11" s="190" t="s">
        <v>1960</v>
      </c>
      <c r="B11" s="150" t="s">
        <v>596</v>
      </c>
      <c r="C11" s="138"/>
      <c r="D11" s="150" t="s">
        <v>611</v>
      </c>
      <c r="E11" s="138"/>
      <c r="F11" s="150" t="s">
        <v>626</v>
      </c>
      <c r="G11" s="150"/>
      <c r="H11" s="150" t="s">
        <v>641</v>
      </c>
      <c r="I11" s="151"/>
      <c r="J11" s="151" t="s">
        <v>656</v>
      </c>
      <c r="K11" s="678"/>
      <c r="L11" s="687" t="s">
        <v>671</v>
      </c>
      <c r="M11" s="149"/>
      <c r="N11" s="138" t="s">
        <v>692</v>
      </c>
      <c r="O11" s="680"/>
      <c r="P11" s="679" t="s">
        <v>707</v>
      </c>
      <c r="Q11" s="159"/>
      <c r="R11" s="138" t="s">
        <v>722</v>
      </c>
      <c r="S11" s="685"/>
      <c r="T11" s="679" t="s">
        <v>737</v>
      </c>
      <c r="U11" s="669"/>
      <c r="V11" s="135" t="s">
        <v>752</v>
      </c>
      <c r="W11" s="688"/>
      <c r="X11" s="689" t="s">
        <v>767</v>
      </c>
    </row>
    <row r="12" spans="1:24" x14ac:dyDescent="0.25">
      <c r="A12" s="190" t="s">
        <v>1961</v>
      </c>
      <c r="B12" s="150" t="s">
        <v>597</v>
      </c>
      <c r="C12" s="138"/>
      <c r="D12" s="150" t="s">
        <v>612</v>
      </c>
      <c r="E12" s="138"/>
      <c r="F12" s="150" t="s">
        <v>627</v>
      </c>
      <c r="G12" s="150"/>
      <c r="H12" s="150" t="s">
        <v>642</v>
      </c>
      <c r="I12" s="151"/>
      <c r="J12" s="151" t="s">
        <v>657</v>
      </c>
      <c r="K12" s="678"/>
      <c r="L12" s="687" t="s">
        <v>672</v>
      </c>
      <c r="M12" s="149"/>
      <c r="N12" s="138" t="s">
        <v>693</v>
      </c>
      <c r="O12" s="680"/>
      <c r="P12" s="679" t="s">
        <v>708</v>
      </c>
      <c r="Q12" s="159"/>
      <c r="R12" s="138" t="s">
        <v>723</v>
      </c>
      <c r="S12" s="685"/>
      <c r="T12" s="679" t="s">
        <v>738</v>
      </c>
      <c r="U12" s="669"/>
      <c r="V12" s="135" t="s">
        <v>753</v>
      </c>
      <c r="W12" s="688"/>
      <c r="X12" s="689" t="s">
        <v>768</v>
      </c>
    </row>
    <row r="13" spans="1:24" x14ac:dyDescent="0.25">
      <c r="A13" s="190" t="s">
        <v>1962</v>
      </c>
      <c r="B13" s="150" t="s">
        <v>598</v>
      </c>
      <c r="C13" s="138"/>
      <c r="D13" s="150" t="s">
        <v>613</v>
      </c>
      <c r="E13" s="138"/>
      <c r="F13" s="150" t="s">
        <v>628</v>
      </c>
      <c r="G13" s="150"/>
      <c r="H13" s="150" t="s">
        <v>643</v>
      </c>
      <c r="I13" s="151"/>
      <c r="J13" s="151" t="s">
        <v>658</v>
      </c>
      <c r="K13" s="678"/>
      <c r="L13" s="687" t="s">
        <v>673</v>
      </c>
      <c r="M13" s="149"/>
      <c r="N13" s="138" t="s">
        <v>694</v>
      </c>
      <c r="O13" s="680"/>
      <c r="P13" s="679" t="s">
        <v>709</v>
      </c>
      <c r="Q13" s="159"/>
      <c r="R13" s="138" t="s">
        <v>724</v>
      </c>
      <c r="S13" s="685"/>
      <c r="T13" s="679" t="s">
        <v>739</v>
      </c>
      <c r="U13" s="669"/>
      <c r="V13" s="135" t="s">
        <v>754</v>
      </c>
      <c r="W13" s="688"/>
      <c r="X13" s="689" t="s">
        <v>769</v>
      </c>
    </row>
    <row r="14" spans="1:24" x14ac:dyDescent="0.25">
      <c r="A14" s="190" t="s">
        <v>1963</v>
      </c>
      <c r="B14" s="150" t="s">
        <v>599</v>
      </c>
      <c r="C14" s="138"/>
      <c r="D14" s="150" t="s">
        <v>614</v>
      </c>
      <c r="E14" s="138"/>
      <c r="F14" s="150" t="s">
        <v>629</v>
      </c>
      <c r="G14" s="150"/>
      <c r="H14" s="150" t="s">
        <v>644</v>
      </c>
      <c r="I14" s="151"/>
      <c r="J14" s="151" t="s">
        <v>659</v>
      </c>
      <c r="K14" s="678"/>
      <c r="L14" s="687" t="s">
        <v>674</v>
      </c>
      <c r="M14" s="149"/>
      <c r="N14" s="138" t="s">
        <v>695</v>
      </c>
      <c r="O14" s="680"/>
      <c r="P14" s="679" t="s">
        <v>710</v>
      </c>
      <c r="Q14" s="159"/>
      <c r="R14" s="138" t="s">
        <v>725</v>
      </c>
      <c r="S14" s="685"/>
      <c r="T14" s="679" t="s">
        <v>740</v>
      </c>
      <c r="U14" s="669"/>
      <c r="V14" s="135" t="s">
        <v>755</v>
      </c>
      <c r="W14" s="688"/>
      <c r="X14" s="689" t="s">
        <v>770</v>
      </c>
    </row>
    <row r="15" spans="1:24" x14ac:dyDescent="0.25">
      <c r="A15" s="190" t="s">
        <v>1964</v>
      </c>
      <c r="B15" s="150" t="s">
        <v>600</v>
      </c>
      <c r="C15" s="138"/>
      <c r="D15" s="150" t="s">
        <v>615</v>
      </c>
      <c r="E15" s="138"/>
      <c r="F15" s="150" t="s">
        <v>630</v>
      </c>
      <c r="G15" s="150"/>
      <c r="H15" s="150" t="s">
        <v>645</v>
      </c>
      <c r="I15" s="151"/>
      <c r="J15" s="151" t="s">
        <v>660</v>
      </c>
      <c r="K15" s="678"/>
      <c r="L15" s="687" t="s">
        <v>675</v>
      </c>
      <c r="M15" s="149"/>
      <c r="N15" s="138" t="s">
        <v>696</v>
      </c>
      <c r="O15" s="680"/>
      <c r="P15" s="679" t="s">
        <v>711</v>
      </c>
      <c r="Q15" s="159"/>
      <c r="R15" s="138" t="s">
        <v>726</v>
      </c>
      <c r="S15" s="685"/>
      <c r="T15" s="679" t="s">
        <v>741</v>
      </c>
      <c r="U15" s="669"/>
      <c r="V15" s="135" t="s">
        <v>756</v>
      </c>
      <c r="W15" s="688"/>
      <c r="X15" s="689" t="s">
        <v>771</v>
      </c>
    </row>
    <row r="16" spans="1:24" x14ac:dyDescent="0.25">
      <c r="A16" s="190" t="s">
        <v>1965</v>
      </c>
      <c r="B16" s="150" t="s">
        <v>601</v>
      </c>
      <c r="C16" s="138"/>
      <c r="D16" s="150" t="s">
        <v>616</v>
      </c>
      <c r="E16" s="138"/>
      <c r="F16" s="150" t="s">
        <v>631</v>
      </c>
      <c r="G16" s="150"/>
      <c r="H16" s="150" t="s">
        <v>646</v>
      </c>
      <c r="I16" s="151"/>
      <c r="J16" s="151" t="s">
        <v>661</v>
      </c>
      <c r="K16" s="678"/>
      <c r="L16" s="687" t="s">
        <v>676</v>
      </c>
      <c r="M16" s="149"/>
      <c r="N16" s="138" t="s">
        <v>697</v>
      </c>
      <c r="O16" s="680"/>
      <c r="P16" s="679" t="s">
        <v>712</v>
      </c>
      <c r="Q16" s="159"/>
      <c r="R16" s="138" t="s">
        <v>727</v>
      </c>
      <c r="S16" s="685"/>
      <c r="T16" s="679" t="s">
        <v>742</v>
      </c>
      <c r="U16" s="669"/>
      <c r="V16" s="135" t="s">
        <v>757</v>
      </c>
      <c r="W16" s="688"/>
      <c r="X16" s="689" t="s">
        <v>772</v>
      </c>
    </row>
    <row r="17" spans="1:24" x14ac:dyDescent="0.25">
      <c r="A17" s="190" t="s">
        <v>1966</v>
      </c>
      <c r="B17" s="150" t="s">
        <v>602</v>
      </c>
      <c r="C17" s="138"/>
      <c r="D17" s="150" t="s">
        <v>617</v>
      </c>
      <c r="E17" s="138"/>
      <c r="F17" s="150" t="s">
        <v>632</v>
      </c>
      <c r="G17" s="150"/>
      <c r="H17" s="150" t="s">
        <v>647</v>
      </c>
      <c r="I17" s="151"/>
      <c r="J17" s="151" t="s">
        <v>662</v>
      </c>
      <c r="K17" s="678"/>
      <c r="L17" s="687" t="s">
        <v>677</v>
      </c>
      <c r="M17" s="149"/>
      <c r="N17" s="138" t="s">
        <v>698</v>
      </c>
      <c r="O17" s="680"/>
      <c r="P17" s="679" t="s">
        <v>713</v>
      </c>
      <c r="Q17" s="159"/>
      <c r="R17" s="138" t="s">
        <v>728</v>
      </c>
      <c r="S17" s="685"/>
      <c r="T17" s="679" t="s">
        <v>743</v>
      </c>
      <c r="U17" s="669"/>
      <c r="V17" s="135" t="s">
        <v>758</v>
      </c>
      <c r="W17" s="688"/>
      <c r="X17" s="689" t="s">
        <v>773</v>
      </c>
    </row>
    <row r="18" spans="1:24" x14ac:dyDescent="0.25">
      <c r="A18" s="190" t="s">
        <v>1967</v>
      </c>
      <c r="B18" s="150" t="s">
        <v>603</v>
      </c>
      <c r="C18" s="138"/>
      <c r="D18" s="150" t="s">
        <v>618</v>
      </c>
      <c r="E18" s="138"/>
      <c r="F18" s="150" t="s">
        <v>633</v>
      </c>
      <c r="G18" s="150"/>
      <c r="H18" s="150" t="s">
        <v>648</v>
      </c>
      <c r="I18" s="151"/>
      <c r="J18" s="151" t="s">
        <v>663</v>
      </c>
      <c r="K18" s="678"/>
      <c r="L18" s="687" t="s">
        <v>678</v>
      </c>
      <c r="M18" s="164"/>
      <c r="N18" s="138" t="s">
        <v>699</v>
      </c>
      <c r="O18" s="681"/>
      <c r="P18" s="681" t="s">
        <v>714</v>
      </c>
      <c r="Q18" s="164"/>
      <c r="R18" s="135" t="s">
        <v>729</v>
      </c>
      <c r="S18" s="683"/>
      <c r="T18" s="683" t="s">
        <v>744</v>
      </c>
      <c r="U18" s="135"/>
      <c r="V18" s="135" t="s">
        <v>759</v>
      </c>
      <c r="W18" s="683"/>
      <c r="X18" s="683" t="s">
        <v>774</v>
      </c>
    </row>
    <row r="19" spans="1:24" x14ac:dyDescent="0.25">
      <c r="A19" s="190" t="s">
        <v>1968</v>
      </c>
      <c r="B19" s="150" t="s">
        <v>604</v>
      </c>
      <c r="C19" s="138"/>
      <c r="D19" s="150" t="s">
        <v>619</v>
      </c>
      <c r="E19" s="138"/>
      <c r="F19" s="150" t="s">
        <v>634</v>
      </c>
      <c r="G19" s="150"/>
      <c r="H19" s="150" t="s">
        <v>649</v>
      </c>
      <c r="I19" s="151"/>
      <c r="J19" s="151" t="s">
        <v>664</v>
      </c>
      <c r="K19" s="678"/>
      <c r="L19" s="687" t="s">
        <v>679</v>
      </c>
      <c r="M19" s="670"/>
      <c r="N19" s="138" t="s">
        <v>700</v>
      </c>
      <c r="O19" s="682"/>
      <c r="P19" s="681" t="s">
        <v>715</v>
      </c>
      <c r="Q19" s="670"/>
      <c r="R19" s="135" t="s">
        <v>730</v>
      </c>
      <c r="S19" s="686"/>
      <c r="T19" s="683" t="s">
        <v>745</v>
      </c>
      <c r="U19" s="671"/>
      <c r="V19" s="135" t="s">
        <v>760</v>
      </c>
      <c r="W19" s="683"/>
      <c r="X19" s="683" t="s">
        <v>775</v>
      </c>
    </row>
    <row r="20" spans="1:24" x14ac:dyDescent="0.25">
      <c r="A20" s="190" t="s">
        <v>1969</v>
      </c>
      <c r="B20" s="150" t="s">
        <v>605</v>
      </c>
      <c r="C20" s="138"/>
      <c r="D20" s="150" t="s">
        <v>620</v>
      </c>
      <c r="E20" s="138"/>
      <c r="F20" s="150" t="s">
        <v>635</v>
      </c>
      <c r="G20" s="150"/>
      <c r="H20" s="150" t="s">
        <v>650</v>
      </c>
      <c r="I20" s="151"/>
      <c r="J20" s="151" t="s">
        <v>665</v>
      </c>
      <c r="K20" s="678"/>
      <c r="L20" s="687" t="s">
        <v>680</v>
      </c>
      <c r="M20" s="149"/>
      <c r="N20" s="149" t="s">
        <v>701</v>
      </c>
      <c r="O20" s="681"/>
      <c r="P20" s="681" t="s">
        <v>716</v>
      </c>
      <c r="Q20" s="164"/>
      <c r="R20" s="135" t="s">
        <v>731</v>
      </c>
      <c r="S20" s="683"/>
      <c r="T20" s="683" t="s">
        <v>746</v>
      </c>
      <c r="U20" s="135"/>
      <c r="V20" s="135" t="s">
        <v>761</v>
      </c>
      <c r="W20" s="683"/>
      <c r="X20" s="683" t="s">
        <v>776</v>
      </c>
    </row>
    <row r="21" spans="1:24" ht="13.8" thickBot="1" x14ac:dyDescent="0.3">
      <c r="A21" s="190" t="s">
        <v>1970</v>
      </c>
      <c r="B21" s="150" t="s">
        <v>606</v>
      </c>
      <c r="C21" s="154"/>
      <c r="D21" s="150" t="s">
        <v>621</v>
      </c>
      <c r="E21" s="154"/>
      <c r="F21" s="150" t="s">
        <v>636</v>
      </c>
      <c r="G21" s="156"/>
      <c r="H21" s="150" t="s">
        <v>651</v>
      </c>
      <c r="I21" s="157"/>
      <c r="J21" s="151" t="s">
        <v>666</v>
      </c>
      <c r="K21" s="678"/>
      <c r="L21" s="687" t="s">
        <v>681</v>
      </c>
      <c r="M21" s="672"/>
      <c r="N21" s="138" t="s">
        <v>702</v>
      </c>
      <c r="O21" s="681"/>
      <c r="P21" s="681" t="s">
        <v>717</v>
      </c>
      <c r="Q21" s="672"/>
      <c r="R21" s="135" t="s">
        <v>732</v>
      </c>
      <c r="S21" s="683"/>
      <c r="T21" s="683" t="s">
        <v>747</v>
      </c>
      <c r="U21" s="673"/>
      <c r="V21" s="135" t="s">
        <v>762</v>
      </c>
      <c r="W21" s="683"/>
      <c r="X21" s="683" t="s">
        <v>777</v>
      </c>
    </row>
    <row r="22" spans="1:24" ht="13.8" thickBot="1" x14ac:dyDescent="0.3">
      <c r="A22" s="27" t="s">
        <v>60</v>
      </c>
      <c r="B22" s="161" t="s">
        <v>12</v>
      </c>
      <c r="C22" s="155" t="s">
        <v>12</v>
      </c>
      <c r="D22" s="196">
        <v>5802</v>
      </c>
      <c r="E22" s="155" t="s">
        <v>12</v>
      </c>
      <c r="F22" s="196">
        <v>5803</v>
      </c>
      <c r="G22" s="155" t="s">
        <v>12</v>
      </c>
      <c r="H22" s="196">
        <v>5804</v>
      </c>
      <c r="I22" s="197"/>
      <c r="J22" s="138">
        <v>5805</v>
      </c>
      <c r="K22" s="161"/>
      <c r="L22" s="161"/>
      <c r="M22" s="674"/>
      <c r="N22" s="135">
        <v>5807</v>
      </c>
      <c r="O22" s="684"/>
      <c r="P22" s="684"/>
      <c r="Q22" s="675"/>
      <c r="R22" s="165">
        <v>5809</v>
      </c>
      <c r="S22" s="684"/>
      <c r="T22" s="684"/>
      <c r="U22" s="675"/>
      <c r="V22" s="165">
        <v>5811</v>
      </c>
      <c r="W22" s="684"/>
      <c r="X22" s="690"/>
    </row>
    <row r="23" spans="1:24" x14ac:dyDescent="0.25">
      <c r="A23" s="27"/>
      <c r="B23" s="27"/>
      <c r="C23" s="161"/>
      <c r="D23" s="161"/>
      <c r="E23" s="161"/>
      <c r="F23" s="161"/>
      <c r="G23" s="161"/>
      <c r="H23" s="161"/>
      <c r="I23" s="161"/>
      <c r="J23" s="161"/>
      <c r="K23" s="161"/>
      <c r="L23" s="161"/>
      <c r="M23" s="147"/>
      <c r="N23" s="147"/>
      <c r="O23" s="139"/>
      <c r="P23" s="139"/>
      <c r="Q23" s="139"/>
      <c r="R23" s="139"/>
      <c r="S23" s="139"/>
      <c r="T23" s="139"/>
      <c r="U23" s="139"/>
      <c r="V23" s="139"/>
      <c r="W23" s="139"/>
      <c r="X23" s="71"/>
    </row>
    <row r="24" spans="1:24" x14ac:dyDescent="0.25">
      <c r="A24" s="1"/>
      <c r="B24" s="1"/>
      <c r="C24" s="73"/>
      <c r="D24" s="73"/>
      <c r="E24" s="71"/>
      <c r="F24" s="71"/>
      <c r="G24" s="71"/>
      <c r="H24" s="71"/>
      <c r="I24" s="71"/>
      <c r="J24" s="71"/>
      <c r="K24" s="71"/>
      <c r="L24" s="71"/>
      <c r="M24" s="71"/>
      <c r="N24" s="71"/>
      <c r="O24" s="71"/>
      <c r="P24" s="71"/>
    </row>
  </sheetData>
  <customSheetViews>
    <customSheetView guid="{C700B33F-FE7F-47BE-B591-1B56FA92E4DE}" showPageBreaks="1" printArea="1">
      <selection activeCell="O21" sqref="O21"/>
      <pageMargins left="0.45" right="0.45" top="1" bottom="0.75" header="0.3" footer="0.3"/>
      <pageSetup scale="80" orientation="landscape" r:id="rId1"/>
      <headerFooter alignWithMargins="0">
        <oddFooter>&amp;LOMB No.
Expires&amp;CNCUA 5310&amp;RPage 10</oddFooter>
      </headerFooter>
    </customSheetView>
    <customSheetView guid="{3213D0AA-C9C8-4AA9-BC36-52AFCF7ADA31}" topLeftCell="A4">
      <selection activeCell="B22" sqref="B22"/>
      <pageMargins left="0.45" right="0.45" top="1" bottom="0.75" header="0.3" footer="0.3"/>
      <pageSetup scale="80" orientation="landscape" r:id="rId2"/>
      <headerFooter alignWithMargins="0">
        <oddFooter>&amp;LOMB No.
Expires&amp;CNCUA 5310&amp;RPage 10</oddFooter>
      </headerFooter>
    </customSheetView>
  </customSheetViews>
  <mergeCells count="1">
    <mergeCell ref="A1:L1"/>
  </mergeCells>
  <pageMargins left="0.45" right="0.45" top="1" bottom="0.75" header="0.3" footer="0.3"/>
  <pageSetup scale="84" fitToHeight="0" orientation="landscape" r:id="rId3"/>
  <headerFooter alignWithMargins="0">
    <oddFooter>&amp;LOMB No.
Expires&amp;CNCUA 5310&amp;RPage 10</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92D050"/>
  </sheetPr>
  <dimension ref="A1:K95"/>
  <sheetViews>
    <sheetView topLeftCell="A4" workbookViewId="0">
      <selection activeCell="E62" sqref="E62"/>
    </sheetView>
  </sheetViews>
  <sheetFormatPr defaultRowHeight="13.2" x14ac:dyDescent="0.25"/>
  <cols>
    <col min="1" max="1" width="3.6640625" style="2" customWidth="1"/>
    <col min="2" max="2" width="3" style="470" customWidth="1"/>
    <col min="3" max="3" width="3" customWidth="1"/>
    <col min="4" max="4" width="56.88671875" customWidth="1"/>
    <col min="5" max="5" width="16.6640625" customWidth="1"/>
    <col min="6" max="6" width="10" customWidth="1"/>
    <col min="7" max="7" width="21.109375" style="340" customWidth="1"/>
    <col min="8" max="8" width="11.33203125" customWidth="1"/>
  </cols>
  <sheetData>
    <row r="1" spans="1:7" ht="15.6" x14ac:dyDescent="0.3">
      <c r="A1" s="736" t="s">
        <v>1335</v>
      </c>
      <c r="B1" s="739"/>
      <c r="C1" s="739"/>
      <c r="D1" s="739"/>
    </row>
    <row r="2" spans="1:7" x14ac:dyDescent="0.25">
      <c r="A2" s="32" t="s">
        <v>203</v>
      </c>
      <c r="B2" s="27"/>
      <c r="E2" s="27" t="s">
        <v>303</v>
      </c>
    </row>
    <row r="3" spans="1:7" x14ac:dyDescent="0.25">
      <c r="A3" s="32" t="s">
        <v>205</v>
      </c>
      <c r="B3" s="1"/>
      <c r="C3" s="1"/>
      <c r="D3" s="137"/>
    </row>
    <row r="6" spans="1:7" s="1" customFormat="1" ht="15.6" x14ac:dyDescent="0.3">
      <c r="A6" s="12" t="s">
        <v>1281</v>
      </c>
      <c r="B6" s="469"/>
      <c r="C6" s="27"/>
      <c r="D6" s="27"/>
      <c r="E6" s="27"/>
      <c r="F6" s="27"/>
      <c r="G6" s="412"/>
    </row>
    <row r="8" spans="1:7" x14ac:dyDescent="0.25">
      <c r="D8" s="70" t="s">
        <v>1282</v>
      </c>
      <c r="E8" s="183"/>
      <c r="F8" s="141" t="s">
        <v>189</v>
      </c>
    </row>
    <row r="9" spans="1:7" x14ac:dyDescent="0.25">
      <c r="A9" s="42">
        <v>1</v>
      </c>
      <c r="B9" s="471" t="s">
        <v>1</v>
      </c>
      <c r="C9" s="38"/>
      <c r="D9" s="38" t="s">
        <v>155</v>
      </c>
      <c r="E9" s="171">
        <v>1</v>
      </c>
      <c r="F9" s="184">
        <v>5507</v>
      </c>
    </row>
    <row r="10" spans="1:7" x14ac:dyDescent="0.25">
      <c r="A10" s="39"/>
      <c r="B10" s="471" t="s">
        <v>2</v>
      </c>
      <c r="C10" s="38"/>
      <c r="D10" s="38" t="s">
        <v>156</v>
      </c>
      <c r="E10" s="172">
        <v>0</v>
      </c>
      <c r="F10" s="184">
        <v>5508</v>
      </c>
    </row>
    <row r="11" spans="1:7" x14ac:dyDescent="0.25">
      <c r="A11" s="39"/>
      <c r="B11" s="471" t="s">
        <v>3</v>
      </c>
      <c r="C11" s="38"/>
      <c r="D11" s="38" t="s">
        <v>157</v>
      </c>
      <c r="E11" s="173">
        <v>0</v>
      </c>
      <c r="F11" s="184">
        <v>5509</v>
      </c>
    </row>
    <row r="12" spans="1:7" x14ac:dyDescent="0.25">
      <c r="A12" s="39"/>
      <c r="B12" s="471" t="s">
        <v>4</v>
      </c>
      <c r="C12" s="38"/>
      <c r="D12" s="38" t="s">
        <v>158</v>
      </c>
      <c r="E12" s="173">
        <v>0</v>
      </c>
      <c r="F12" s="184">
        <v>5510</v>
      </c>
    </row>
    <row r="13" spans="1:7" x14ac:dyDescent="0.25">
      <c r="A13" s="39"/>
      <c r="B13" s="471" t="s">
        <v>5</v>
      </c>
      <c r="C13" s="38"/>
      <c r="D13" s="38" t="s">
        <v>159</v>
      </c>
      <c r="E13" s="173">
        <v>0</v>
      </c>
      <c r="F13" s="184">
        <v>5511</v>
      </c>
    </row>
    <row r="14" spans="1:7" x14ac:dyDescent="0.25">
      <c r="A14" s="39"/>
      <c r="B14" s="471"/>
      <c r="C14" s="38"/>
      <c r="D14" s="38"/>
      <c r="E14" s="665"/>
      <c r="F14" s="666"/>
    </row>
    <row r="15" spans="1:7" x14ac:dyDescent="0.25">
      <c r="A15" s="39">
        <v>2</v>
      </c>
      <c r="B15" s="471"/>
      <c r="C15" s="38"/>
      <c r="D15" s="667" t="s">
        <v>1984</v>
      </c>
      <c r="E15" s="173" t="s">
        <v>286</v>
      </c>
      <c r="F15" s="184" t="s">
        <v>189</v>
      </c>
    </row>
    <row r="16" spans="1:7" x14ac:dyDescent="0.25">
      <c r="A16" s="39"/>
      <c r="B16" s="471" t="s">
        <v>1</v>
      </c>
      <c r="C16" s="38"/>
      <c r="D16" s="38" t="s">
        <v>1980</v>
      </c>
      <c r="E16" s="173"/>
      <c r="F16" s="184">
        <v>5360</v>
      </c>
    </row>
    <row r="17" spans="1:11" x14ac:dyDescent="0.25">
      <c r="A17" s="39"/>
      <c r="B17" s="471" t="s">
        <v>2</v>
      </c>
      <c r="C17" s="38"/>
      <c r="D17" s="38" t="s">
        <v>1981</v>
      </c>
      <c r="E17" s="173"/>
      <c r="F17" s="184">
        <v>5361</v>
      </c>
    </row>
    <row r="18" spans="1:11" x14ac:dyDescent="0.25">
      <c r="A18" s="39"/>
      <c r="B18" s="471" t="s">
        <v>3</v>
      </c>
      <c r="C18" s="38"/>
      <c r="D18" s="38" t="s">
        <v>1982</v>
      </c>
      <c r="E18" s="173"/>
      <c r="F18" s="184">
        <v>5362</v>
      </c>
    </row>
    <row r="19" spans="1:11" x14ac:dyDescent="0.25">
      <c r="A19" s="39"/>
      <c r="B19" s="471" t="s">
        <v>4</v>
      </c>
      <c r="C19" s="38"/>
      <c r="D19" s="38" t="s">
        <v>1983</v>
      </c>
      <c r="E19" s="173"/>
      <c r="F19" s="184">
        <v>5363</v>
      </c>
    </row>
    <row r="20" spans="1:11" x14ac:dyDescent="0.25">
      <c r="A20" s="39"/>
      <c r="E20" s="183" t="s">
        <v>0</v>
      </c>
      <c r="F20" s="183" t="s">
        <v>189</v>
      </c>
    </row>
    <row r="21" spans="1:11" x14ac:dyDescent="0.25">
      <c r="A21" s="39"/>
      <c r="B21" s="471" t="s">
        <v>5</v>
      </c>
      <c r="C21" s="38"/>
      <c r="D21" s="38" t="s">
        <v>1985</v>
      </c>
      <c r="E21" s="173"/>
      <c r="F21" s="184">
        <v>5365</v>
      </c>
    </row>
    <row r="22" spans="1:11" x14ac:dyDescent="0.25">
      <c r="A22" s="39"/>
      <c r="B22" s="471" t="s">
        <v>6</v>
      </c>
      <c r="C22" s="38"/>
      <c r="D22" s="38" t="s">
        <v>1986</v>
      </c>
      <c r="E22" s="173"/>
      <c r="F22" s="184">
        <v>5366</v>
      </c>
    </row>
    <row r="23" spans="1:11" x14ac:dyDescent="0.25">
      <c r="A23" s="39"/>
      <c r="B23" s="471" t="s">
        <v>1042</v>
      </c>
      <c r="C23" s="38"/>
      <c r="D23" s="38" t="s">
        <v>1987</v>
      </c>
      <c r="E23" s="173"/>
      <c r="F23" s="184">
        <v>5367</v>
      </c>
    </row>
    <row r="25" spans="1:11" x14ac:dyDescent="0.25">
      <c r="D25" s="473" t="s">
        <v>123</v>
      </c>
    </row>
    <row r="26" spans="1:11" x14ac:dyDescent="0.25">
      <c r="D26" s="473"/>
      <c r="E26" s="133" t="s">
        <v>1285</v>
      </c>
      <c r="F26" s="492" t="s">
        <v>189</v>
      </c>
      <c r="G26" s="492"/>
    </row>
    <row r="27" spans="1:11" x14ac:dyDescent="0.25">
      <c r="A27" s="2">
        <v>3</v>
      </c>
      <c r="C27" s="1"/>
      <c r="D27" s="66" t="s">
        <v>1283</v>
      </c>
      <c r="E27" s="290">
        <f>SUM(E28:E32)</f>
        <v>0</v>
      </c>
      <c r="F27" s="492" t="s">
        <v>202</v>
      </c>
      <c r="G27" s="492"/>
      <c r="H27" s="340"/>
    </row>
    <row r="28" spans="1:11" x14ac:dyDescent="0.25">
      <c r="B28" s="1" t="s">
        <v>1</v>
      </c>
      <c r="D28" s="474" t="s">
        <v>20</v>
      </c>
      <c r="E28" s="60">
        <v>0</v>
      </c>
      <c r="F28" s="492" t="s">
        <v>191</v>
      </c>
      <c r="G28" s="492"/>
      <c r="H28" s="340"/>
    </row>
    <row r="29" spans="1:11" x14ac:dyDescent="0.25">
      <c r="B29" s="1" t="s">
        <v>2</v>
      </c>
      <c r="D29" s="474" t="s">
        <v>26</v>
      </c>
      <c r="E29" s="60">
        <v>0</v>
      </c>
      <c r="F29" s="492" t="s">
        <v>197</v>
      </c>
      <c r="G29" s="492"/>
      <c r="H29" s="229"/>
    </row>
    <row r="30" spans="1:11" x14ac:dyDescent="0.25">
      <c r="B30" s="1" t="s">
        <v>3</v>
      </c>
      <c r="D30" s="474" t="s">
        <v>21</v>
      </c>
      <c r="E30" s="60">
        <v>0</v>
      </c>
      <c r="F30" s="492" t="s">
        <v>192</v>
      </c>
      <c r="G30" s="492"/>
      <c r="H30" s="340"/>
    </row>
    <row r="31" spans="1:11" ht="20.399999999999999" customHeight="1" x14ac:dyDescent="0.25">
      <c r="B31" s="1" t="s">
        <v>4</v>
      </c>
      <c r="D31" s="475" t="s">
        <v>1343</v>
      </c>
      <c r="E31" s="60">
        <v>0</v>
      </c>
      <c r="F31" s="500">
        <v>5520</v>
      </c>
      <c r="G31" s="492"/>
      <c r="H31" s="491"/>
      <c r="I31" s="25"/>
      <c r="J31" s="25"/>
      <c r="K31" s="25"/>
    </row>
    <row r="32" spans="1:11" ht="16.2" customHeight="1" x14ac:dyDescent="0.25">
      <c r="B32" s="1" t="s">
        <v>5</v>
      </c>
      <c r="D32" s="489" t="s">
        <v>1284</v>
      </c>
      <c r="E32" s="60">
        <v>0</v>
      </c>
      <c r="F32" s="492" t="s">
        <v>198</v>
      </c>
      <c r="G32" s="492"/>
      <c r="H32" s="340"/>
      <c r="I32" s="5"/>
      <c r="J32" s="5"/>
    </row>
    <row r="33" spans="1:11" ht="16.2" customHeight="1" x14ac:dyDescent="0.25">
      <c r="D33" s="474"/>
      <c r="E33" s="57"/>
      <c r="H33" s="5"/>
      <c r="I33" s="5"/>
    </row>
    <row r="34" spans="1:11" ht="16.2" customHeight="1" x14ac:dyDescent="0.25">
      <c r="D34" s="474"/>
      <c r="E34" s="94" t="s">
        <v>1285</v>
      </c>
      <c r="F34" s="492" t="s">
        <v>189</v>
      </c>
      <c r="G34" s="492"/>
      <c r="H34" s="5"/>
      <c r="I34" s="5"/>
    </row>
    <row r="35" spans="1:11" ht="16.2" customHeight="1" x14ac:dyDescent="0.25">
      <c r="A35" s="2">
        <v>4</v>
      </c>
      <c r="D35" s="66" t="s">
        <v>935</v>
      </c>
      <c r="E35" s="290">
        <v>0</v>
      </c>
      <c r="F35" s="492">
        <v>5502</v>
      </c>
      <c r="G35" s="234"/>
      <c r="H35" s="300"/>
      <c r="I35" s="410"/>
      <c r="J35" s="410"/>
      <c r="K35" s="410"/>
    </row>
    <row r="36" spans="1:11" ht="30" customHeight="1" x14ac:dyDescent="0.25">
      <c r="B36" s="472" t="s">
        <v>1</v>
      </c>
      <c r="C36" s="1"/>
      <c r="D36" s="243" t="s">
        <v>1286</v>
      </c>
      <c r="E36" s="60">
        <v>0</v>
      </c>
      <c r="F36" s="492" t="s">
        <v>202</v>
      </c>
      <c r="G36" s="234"/>
      <c r="H36" s="229"/>
      <c r="I36" s="5"/>
      <c r="J36" s="5"/>
    </row>
    <row r="37" spans="1:11" ht="16.2" customHeight="1" x14ac:dyDescent="0.25">
      <c r="B37" s="472" t="s">
        <v>2</v>
      </c>
      <c r="C37" s="1"/>
      <c r="D37" s="243" t="s">
        <v>1287</v>
      </c>
      <c r="E37" s="60">
        <v>0</v>
      </c>
      <c r="F37" s="492" t="s">
        <v>199</v>
      </c>
      <c r="G37" s="234"/>
      <c r="H37" s="340"/>
      <c r="I37" s="5"/>
      <c r="J37" s="5"/>
    </row>
    <row r="38" spans="1:11" ht="40.950000000000003" customHeight="1" x14ac:dyDescent="0.25">
      <c r="B38" s="472" t="s">
        <v>3</v>
      </c>
      <c r="C38" s="1"/>
      <c r="D38" s="476" t="s">
        <v>1344</v>
      </c>
      <c r="E38" s="290">
        <v>0</v>
      </c>
      <c r="F38" s="500">
        <v>5520</v>
      </c>
      <c r="G38" s="234"/>
      <c r="H38" s="491"/>
    </row>
    <row r="39" spans="1:11" ht="82.2" customHeight="1" x14ac:dyDescent="0.25">
      <c r="B39" s="472" t="s">
        <v>4</v>
      </c>
      <c r="C39" s="472"/>
      <c r="D39" s="477" t="s">
        <v>1288</v>
      </c>
      <c r="E39" s="60">
        <v>0</v>
      </c>
      <c r="F39" s="501">
        <v>5830</v>
      </c>
      <c r="G39" s="234"/>
      <c r="H39" s="229"/>
      <c r="I39" s="5"/>
    </row>
    <row r="40" spans="1:11" ht="21" customHeight="1" x14ac:dyDescent="0.25">
      <c r="C40" s="1"/>
      <c r="D40" s="477"/>
      <c r="E40" s="57"/>
      <c r="H40" s="5"/>
      <c r="I40" s="5"/>
    </row>
    <row r="41" spans="1:11" ht="16.2" customHeight="1" x14ac:dyDescent="0.25">
      <c r="D41" s="474"/>
      <c r="E41" s="136" t="s">
        <v>1285</v>
      </c>
      <c r="F41" s="492" t="s">
        <v>189</v>
      </c>
      <c r="H41" s="5"/>
      <c r="I41" s="5"/>
    </row>
    <row r="42" spans="1:11" ht="16.2" customHeight="1" x14ac:dyDescent="0.25">
      <c r="A42" s="2">
        <v>5</v>
      </c>
      <c r="D42" s="8" t="s">
        <v>1994</v>
      </c>
      <c r="E42" s="776">
        <v>0</v>
      </c>
      <c r="F42" s="538">
        <v>6400</v>
      </c>
      <c r="G42" s="490"/>
      <c r="H42" s="5"/>
      <c r="I42" s="5"/>
    </row>
    <row r="43" spans="1:11" ht="16.2" customHeight="1" x14ac:dyDescent="0.25">
      <c r="B43" s="472" t="s">
        <v>1</v>
      </c>
      <c r="C43" s="472"/>
      <c r="D43" s="243" t="s">
        <v>1289</v>
      </c>
      <c r="E43" s="94">
        <v>0</v>
      </c>
      <c r="F43" s="184">
        <v>5502</v>
      </c>
      <c r="G43" s="490"/>
      <c r="H43" s="5"/>
      <c r="I43" s="5"/>
    </row>
    <row r="44" spans="1:11" ht="47.4" customHeight="1" x14ac:dyDescent="0.25">
      <c r="B44" s="472" t="s">
        <v>2</v>
      </c>
      <c r="C44" s="472"/>
      <c r="D44" s="477" t="s">
        <v>1290</v>
      </c>
      <c r="E44" s="60">
        <v>0</v>
      </c>
      <c r="F44" s="184">
        <v>5562</v>
      </c>
      <c r="G44" s="490"/>
      <c r="H44" s="340"/>
      <c r="I44" s="5"/>
    </row>
    <row r="45" spans="1:11" ht="42.6" customHeight="1" x14ac:dyDescent="0.25">
      <c r="B45" s="472" t="s">
        <v>3</v>
      </c>
      <c r="C45" s="472"/>
      <c r="D45" s="477" t="s">
        <v>1291</v>
      </c>
      <c r="E45" s="60">
        <v>0</v>
      </c>
      <c r="F45" s="184">
        <v>5563</v>
      </c>
      <c r="G45" s="490"/>
      <c r="H45" s="5"/>
      <c r="I45" s="5"/>
    </row>
    <row r="46" spans="1:11" ht="52.8" x14ac:dyDescent="0.25">
      <c r="B46" s="472" t="s">
        <v>4</v>
      </c>
      <c r="C46" s="472"/>
      <c r="D46" s="477" t="s">
        <v>1292</v>
      </c>
      <c r="E46" s="60">
        <v>0</v>
      </c>
      <c r="F46" s="184">
        <v>5564</v>
      </c>
      <c r="G46" s="490"/>
    </row>
    <row r="47" spans="1:11" ht="18" customHeight="1" x14ac:dyDescent="0.25">
      <c r="B47" s="472"/>
      <c r="C47" s="1"/>
      <c r="E47" s="478"/>
    </row>
    <row r="48" spans="1:11" ht="22.2" customHeight="1" x14ac:dyDescent="0.25">
      <c r="B48" s="472"/>
      <c r="C48" s="1"/>
      <c r="D48" s="66"/>
      <c r="E48" s="496" t="s">
        <v>1285</v>
      </c>
      <c r="F48" s="492" t="s">
        <v>189</v>
      </c>
    </row>
    <row r="49" spans="1:11" ht="19.95" customHeight="1" x14ac:dyDescent="0.25">
      <c r="A49" s="6">
        <v>6</v>
      </c>
      <c r="D49" s="66" t="s">
        <v>1306</v>
      </c>
      <c r="E49" s="290">
        <v>0</v>
      </c>
      <c r="F49" s="702" t="s">
        <v>1993</v>
      </c>
      <c r="G49" s="777"/>
    </row>
    <row r="50" spans="1:11" ht="22.95" customHeight="1" x14ac:dyDescent="0.25">
      <c r="B50" s="1" t="s">
        <v>1</v>
      </c>
      <c r="D50" s="1" t="s">
        <v>1293</v>
      </c>
      <c r="E50" s="94">
        <v>0</v>
      </c>
      <c r="F50" s="538">
        <v>6401</v>
      </c>
      <c r="G50" s="499"/>
      <c r="H50" s="340"/>
    </row>
    <row r="51" spans="1:11" s="470" customFormat="1" ht="19.95" customHeight="1" x14ac:dyDescent="0.25">
      <c r="A51" s="479"/>
      <c r="B51" s="472" t="s">
        <v>951</v>
      </c>
      <c r="D51" s="480" t="s">
        <v>1294</v>
      </c>
      <c r="E51" s="493">
        <v>0</v>
      </c>
      <c r="F51" s="538">
        <v>6402</v>
      </c>
      <c r="G51" s="130"/>
      <c r="H51" s="481"/>
    </row>
    <row r="52" spans="1:11" s="470" customFormat="1" ht="19.95" customHeight="1" x14ac:dyDescent="0.25">
      <c r="A52" s="479"/>
      <c r="B52" s="472"/>
      <c r="C52" s="482" t="s">
        <v>1295</v>
      </c>
      <c r="D52" s="477" t="s">
        <v>1296</v>
      </c>
      <c r="E52" s="494">
        <v>0</v>
      </c>
      <c r="F52" s="141" t="s">
        <v>200</v>
      </c>
      <c r="G52" s="130"/>
      <c r="H52" s="481"/>
    </row>
    <row r="53" spans="1:11" s="470" customFormat="1" ht="28.2" customHeight="1" x14ac:dyDescent="0.25">
      <c r="A53" s="479"/>
      <c r="B53" s="472"/>
      <c r="C53" s="482" t="s">
        <v>1297</v>
      </c>
      <c r="D53" s="247" t="s">
        <v>1298</v>
      </c>
      <c r="E53" s="494">
        <v>0</v>
      </c>
      <c r="F53" s="538">
        <v>6403</v>
      </c>
      <c r="G53" s="130"/>
      <c r="H53" s="481"/>
    </row>
    <row r="54" spans="1:11" s="470" customFormat="1" ht="44.4" customHeight="1" x14ac:dyDescent="0.25">
      <c r="A54" s="479"/>
      <c r="B54" s="472"/>
      <c r="C54" s="482" t="s">
        <v>1299</v>
      </c>
      <c r="D54" s="247" t="s">
        <v>1300</v>
      </c>
      <c r="E54" s="494">
        <v>0</v>
      </c>
      <c r="F54" s="538">
        <v>6404</v>
      </c>
      <c r="G54" s="130"/>
      <c r="H54" s="481"/>
    </row>
    <row r="55" spans="1:11" s="472" customFormat="1" ht="40.950000000000003" customHeight="1" x14ac:dyDescent="0.25">
      <c r="A55" s="449"/>
      <c r="B55" s="454" t="s">
        <v>1301</v>
      </c>
      <c r="C55" s="454"/>
      <c r="D55" s="483" t="s">
        <v>1302</v>
      </c>
      <c r="E55" s="495">
        <v>0</v>
      </c>
      <c r="F55" s="141">
        <v>5565</v>
      </c>
      <c r="G55" s="130"/>
      <c r="H55" s="232"/>
    </row>
    <row r="56" spans="1:11" ht="18" customHeight="1" x14ac:dyDescent="0.25">
      <c r="D56" s="18"/>
      <c r="E56" s="478"/>
      <c r="H56" s="340"/>
    </row>
    <row r="57" spans="1:11" x14ac:dyDescent="0.25">
      <c r="B57" s="484"/>
      <c r="C57" s="66"/>
      <c r="D57" s="66"/>
      <c r="E57" s="485"/>
      <c r="H57" s="340"/>
    </row>
    <row r="58" spans="1:11" x14ac:dyDescent="0.25">
      <c r="A58" s="32">
        <v>7</v>
      </c>
      <c r="B58" s="484"/>
      <c r="C58" s="66"/>
      <c r="D58" s="66" t="s">
        <v>1303</v>
      </c>
      <c r="E58" s="170"/>
      <c r="F58" s="141" t="s">
        <v>189</v>
      </c>
      <c r="H58" s="340"/>
    </row>
    <row r="59" spans="1:11" x14ac:dyDescent="0.25">
      <c r="A59" s="42"/>
      <c r="B59" s="471" t="s">
        <v>1</v>
      </c>
      <c r="C59" s="38"/>
      <c r="D59" s="38" t="s">
        <v>150</v>
      </c>
      <c r="E59" s="497">
        <v>0</v>
      </c>
      <c r="F59" s="184">
        <v>5501</v>
      </c>
      <c r="H59" s="340"/>
    </row>
    <row r="60" spans="1:11" x14ac:dyDescent="0.25">
      <c r="A60" s="486"/>
      <c r="B60" s="471" t="s">
        <v>2</v>
      </c>
      <c r="C60" s="38"/>
      <c r="D60" s="38" t="s">
        <v>151</v>
      </c>
      <c r="E60" s="497">
        <f>wC2RatCorCap</f>
        <v>0</v>
      </c>
      <c r="F60" s="141">
        <v>5502</v>
      </c>
      <c r="H60" s="340"/>
    </row>
    <row r="61" spans="1:11" x14ac:dyDescent="0.25">
      <c r="A61" s="42"/>
      <c r="B61" s="471" t="s">
        <v>3</v>
      </c>
      <c r="C61" s="38"/>
      <c r="D61" s="38" t="s">
        <v>152</v>
      </c>
      <c r="E61" s="497">
        <f>wC2RatTotCap</f>
        <v>0</v>
      </c>
      <c r="F61" s="141">
        <v>5503</v>
      </c>
      <c r="H61" s="340"/>
    </row>
    <row r="62" spans="1:11" x14ac:dyDescent="0.25">
      <c r="A62" s="42"/>
      <c r="B62" s="471" t="s">
        <v>4</v>
      </c>
      <c r="C62" s="38"/>
      <c r="D62" s="38" t="s">
        <v>1305</v>
      </c>
      <c r="E62" s="497">
        <v>0</v>
      </c>
      <c r="F62" s="210" t="s">
        <v>1356</v>
      </c>
      <c r="H62" s="340"/>
    </row>
    <row r="63" spans="1:11" ht="13.2" customHeight="1" x14ac:dyDescent="0.25">
      <c r="A63" s="487"/>
      <c r="B63" s="471" t="s">
        <v>5</v>
      </c>
      <c r="C63" s="38"/>
      <c r="D63" s="38" t="s">
        <v>153</v>
      </c>
      <c r="E63" s="497">
        <f>wC2RatTeir1RBCR</f>
        <v>0</v>
      </c>
      <c r="F63" s="141">
        <v>5505</v>
      </c>
      <c r="H63" s="412"/>
      <c r="I63" s="5"/>
      <c r="J63" s="27"/>
      <c r="K63" s="27"/>
    </row>
    <row r="64" spans="1:11" ht="13.2" customHeight="1" x14ac:dyDescent="0.25">
      <c r="A64" s="487"/>
      <c r="B64" s="471" t="s">
        <v>6</v>
      </c>
      <c r="C64" s="38"/>
      <c r="D64" s="38" t="s">
        <v>154</v>
      </c>
      <c r="E64" s="497">
        <f>wC2RatTotRBCR</f>
        <v>0</v>
      </c>
      <c r="F64" s="141">
        <v>5506</v>
      </c>
      <c r="H64" s="412"/>
      <c r="I64" s="5"/>
      <c r="J64" s="27"/>
      <c r="K64" s="27"/>
    </row>
    <row r="65" spans="1:9" x14ac:dyDescent="0.25">
      <c r="A65"/>
      <c r="H65" s="340"/>
    </row>
    <row r="66" spans="1:9" x14ac:dyDescent="0.25">
      <c r="A66"/>
      <c r="D66" s="62"/>
      <c r="E66" s="488"/>
      <c r="F66" s="1"/>
      <c r="H66" s="340"/>
      <c r="I66" s="1"/>
    </row>
    <row r="67" spans="1:9" x14ac:dyDescent="0.25">
      <c r="A67"/>
      <c r="D67" s="26" t="s">
        <v>1304</v>
      </c>
      <c r="E67" s="174"/>
      <c r="F67" s="130" t="s">
        <v>189</v>
      </c>
      <c r="H67" s="340"/>
      <c r="I67" s="1"/>
    </row>
    <row r="68" spans="1:9" x14ac:dyDescent="0.25">
      <c r="A68" s="2">
        <v>8</v>
      </c>
      <c r="D68" s="1" t="s">
        <v>160</v>
      </c>
      <c r="E68" s="175"/>
      <c r="F68" s="262"/>
      <c r="H68" s="340"/>
      <c r="I68" s="1"/>
    </row>
    <row r="69" spans="1:9" ht="26.4" x14ac:dyDescent="0.25">
      <c r="B69" s="471" t="s">
        <v>1</v>
      </c>
      <c r="D69" s="54" t="s">
        <v>525</v>
      </c>
      <c r="E69" s="174">
        <v>0</v>
      </c>
      <c r="F69" s="130" t="s">
        <v>529</v>
      </c>
      <c r="H69" s="340"/>
      <c r="I69" s="1"/>
    </row>
    <row r="70" spans="1:9" ht="26.4" x14ac:dyDescent="0.25">
      <c r="B70" s="471" t="s">
        <v>2</v>
      </c>
      <c r="D70" s="54" t="s">
        <v>526</v>
      </c>
      <c r="E70" s="174">
        <v>0</v>
      </c>
      <c r="F70" s="130" t="s">
        <v>530</v>
      </c>
      <c r="H70" s="340"/>
    </row>
    <row r="71" spans="1:9" ht="26.4" x14ac:dyDescent="0.25">
      <c r="B71" s="471" t="s">
        <v>3</v>
      </c>
      <c r="D71" s="54" t="s">
        <v>527</v>
      </c>
      <c r="E71" s="498">
        <v>0</v>
      </c>
      <c r="F71" s="128">
        <v>5520</v>
      </c>
      <c r="H71" s="340"/>
    </row>
    <row r="72" spans="1:9" x14ac:dyDescent="0.25">
      <c r="E72" s="175"/>
    </row>
    <row r="73" spans="1:9" ht="15.6" x14ac:dyDescent="0.3">
      <c r="A73" s="12" t="s">
        <v>1874</v>
      </c>
      <c r="B73" s="12"/>
      <c r="C73" s="8"/>
      <c r="E73" s="514"/>
      <c r="F73" s="133" t="s">
        <v>189</v>
      </c>
    </row>
    <row r="74" spans="1:9" x14ac:dyDescent="0.25">
      <c r="A74" s="2">
        <v>9</v>
      </c>
      <c r="B74" s="2"/>
      <c r="C74" t="s">
        <v>184</v>
      </c>
      <c r="E74" s="183"/>
      <c r="F74" s="532"/>
    </row>
    <row r="75" spans="1:9" x14ac:dyDescent="0.25">
      <c r="B75" s="2" t="s">
        <v>1</v>
      </c>
      <c r="C75" t="s">
        <v>185</v>
      </c>
      <c r="E75" s="587">
        <v>0</v>
      </c>
      <c r="F75" s="210" t="s">
        <v>1357</v>
      </c>
    </row>
    <row r="76" spans="1:9" x14ac:dyDescent="0.25">
      <c r="B76" s="2" t="s">
        <v>2</v>
      </c>
      <c r="C76" t="s">
        <v>186</v>
      </c>
      <c r="E76" s="587">
        <v>0</v>
      </c>
      <c r="F76" s="210" t="s">
        <v>1358</v>
      </c>
    </row>
    <row r="77" spans="1:9" x14ac:dyDescent="0.25">
      <c r="B77" s="6" t="s">
        <v>3</v>
      </c>
      <c r="C77" s="1" t="s">
        <v>1309</v>
      </c>
      <c r="D77" s="1"/>
      <c r="E77" s="587">
        <v>0</v>
      </c>
      <c r="F77" s="210" t="s">
        <v>1359</v>
      </c>
    </row>
    <row r="78" spans="1:9" x14ac:dyDescent="0.25">
      <c r="B78" s="2"/>
      <c r="F78" s="446"/>
    </row>
    <row r="79" spans="1:9" x14ac:dyDescent="0.25">
      <c r="A79" s="6">
        <v>10</v>
      </c>
      <c r="B79" s="330"/>
      <c r="C79" s="1" t="s">
        <v>952</v>
      </c>
      <c r="D79" s="331"/>
      <c r="E79" s="515">
        <v>0</v>
      </c>
      <c r="F79" s="532">
        <v>5841</v>
      </c>
    </row>
    <row r="80" spans="1:9" x14ac:dyDescent="0.25">
      <c r="D80" s="1"/>
    </row>
    <row r="81" spans="4:4" x14ac:dyDescent="0.25">
      <c r="D81" s="1"/>
    </row>
    <row r="82" spans="4:4" x14ac:dyDescent="0.25">
      <c r="D82" s="1"/>
    </row>
    <row r="83" spans="4:4" x14ac:dyDescent="0.25">
      <c r="D83" s="1"/>
    </row>
    <row r="85" spans="4:4" x14ac:dyDescent="0.25">
      <c r="D85" s="1"/>
    </row>
    <row r="87" spans="4:4" x14ac:dyDescent="0.25">
      <c r="D87" s="1"/>
    </row>
    <row r="88" spans="4:4" x14ac:dyDescent="0.25">
      <c r="D88" s="1"/>
    </row>
    <row r="89" spans="4:4" x14ac:dyDescent="0.25">
      <c r="D89" s="1"/>
    </row>
    <row r="90" spans="4:4" x14ac:dyDescent="0.25">
      <c r="D90" s="1"/>
    </row>
    <row r="91" spans="4:4" x14ac:dyDescent="0.25">
      <c r="D91" s="1"/>
    </row>
    <row r="92" spans="4:4" x14ac:dyDescent="0.25">
      <c r="D92" s="1"/>
    </row>
    <row r="93" spans="4:4" x14ac:dyDescent="0.25">
      <c r="D93" s="1"/>
    </row>
    <row r="94" spans="4:4" x14ac:dyDescent="0.25">
      <c r="D94" s="1"/>
    </row>
    <row r="95" spans="4:4" x14ac:dyDescent="0.25">
      <c r="D95" s="1"/>
    </row>
  </sheetData>
  <customSheetViews>
    <customSheetView guid="{C700B33F-FE7F-47BE-B591-1B56FA92E4DE}">
      <selection activeCell="I72" sqref="I72"/>
      <pageMargins left="0.7" right="0.7" top="0.75" bottom="0.75" header="0.3" footer="0.3"/>
      <pageSetup orientation="portrait" r:id="rId1"/>
    </customSheetView>
    <customSheetView guid="{3213D0AA-C9C8-4AA9-BC36-52AFCF7ADA31}" topLeftCell="A55">
      <selection activeCell="F44" sqref="F44:F45"/>
      <pageMargins left="0.7" right="0.7" top="0.75" bottom="0.75" header="0.3" footer="0.3"/>
      <pageSetup orientation="portrait" r:id="rId2"/>
    </customSheetView>
  </customSheetViews>
  <mergeCells count="1">
    <mergeCell ref="A1:D1"/>
  </mergeCells>
  <pageMargins left="0.7" right="0.7" top="0.75" bottom="0.75" header="0.3" footer="0.3"/>
  <pageSetup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92D050"/>
  </sheetPr>
  <dimension ref="A1:Q33"/>
  <sheetViews>
    <sheetView topLeftCell="B19" workbookViewId="0">
      <selection activeCell="P31" sqref="P31"/>
    </sheetView>
  </sheetViews>
  <sheetFormatPr defaultRowHeight="13.2" x14ac:dyDescent="0.25"/>
  <cols>
    <col min="1" max="1" width="37.5546875" customWidth="1"/>
    <col min="2" max="2" width="11.88671875" customWidth="1"/>
    <col min="3" max="3" width="6.33203125" bestFit="1" customWidth="1"/>
    <col min="4" max="4" width="12" customWidth="1"/>
    <col min="5" max="5" width="6.33203125" bestFit="1" customWidth="1"/>
    <col min="6" max="6" width="12" customWidth="1"/>
    <col min="7" max="7" width="6.33203125" bestFit="1" customWidth="1"/>
    <col min="8" max="8" width="9.6640625" customWidth="1"/>
    <col min="9" max="9" width="6.33203125" bestFit="1" customWidth="1"/>
    <col min="10" max="10" width="9.6640625" customWidth="1"/>
    <col min="11" max="11" width="6.33203125" bestFit="1" customWidth="1"/>
    <col min="12" max="12" width="9.6640625" customWidth="1"/>
    <col min="13" max="13" width="6.109375" customWidth="1"/>
    <col min="14" max="14" width="9.6640625" customWidth="1"/>
    <col min="15" max="15" width="5.5546875" bestFit="1" customWidth="1"/>
    <col min="16" max="16" width="9.6640625" customWidth="1"/>
    <col min="17" max="17" width="5.5546875" bestFit="1" customWidth="1"/>
  </cols>
  <sheetData>
    <row r="1" spans="1:17" x14ac:dyDescent="0.25">
      <c r="A1" s="762" t="s">
        <v>1322</v>
      </c>
      <c r="B1" s="762"/>
      <c r="C1" s="762"/>
      <c r="D1" s="762"/>
      <c r="E1" s="762"/>
      <c r="F1" s="762"/>
      <c r="G1" s="762"/>
      <c r="H1" s="762"/>
      <c r="I1" s="762"/>
      <c r="J1" s="762"/>
      <c r="K1" s="762"/>
      <c r="L1" s="762"/>
      <c r="M1" s="762"/>
      <c r="N1" s="762"/>
      <c r="O1" s="762"/>
      <c r="P1" s="762"/>
      <c r="Q1" s="762"/>
    </row>
    <row r="2" spans="1:17" x14ac:dyDescent="0.25">
      <c r="A2" s="63"/>
      <c r="B2" s="63"/>
      <c r="C2" s="63"/>
      <c r="D2" s="63"/>
      <c r="E2" s="63"/>
      <c r="F2" s="63"/>
      <c r="G2" s="63"/>
      <c r="H2" s="63"/>
      <c r="I2" s="63"/>
      <c r="J2" s="63"/>
      <c r="K2" s="63"/>
    </row>
    <row r="3" spans="1:17" s="27" customFormat="1" x14ac:dyDescent="0.25">
      <c r="A3" s="32" t="s">
        <v>203</v>
      </c>
      <c r="C3" s="27" t="s">
        <v>303</v>
      </c>
      <c r="H3" s="79"/>
    </row>
    <row r="4" spans="1:17" s="1" customFormat="1" x14ac:dyDescent="0.25">
      <c r="A4" s="32" t="s">
        <v>205</v>
      </c>
      <c r="I4" s="78"/>
    </row>
    <row r="5" spans="1:17" x14ac:dyDescent="0.25">
      <c r="A5" s="46"/>
      <c r="F5" s="67"/>
      <c r="G5" s="67"/>
      <c r="H5" s="67"/>
      <c r="I5" s="67"/>
      <c r="J5" s="68"/>
      <c r="K5" s="68"/>
      <c r="L5" s="68"/>
      <c r="M5" s="67"/>
      <c r="N5" s="69"/>
      <c r="O5" s="67"/>
    </row>
    <row r="6" spans="1:17" ht="39.6" x14ac:dyDescent="0.25">
      <c r="A6" s="26" t="s">
        <v>778</v>
      </c>
      <c r="B6" s="80" t="s">
        <v>789</v>
      </c>
      <c r="C6" s="84" t="s">
        <v>189</v>
      </c>
      <c r="D6" s="198">
        <v>0</v>
      </c>
      <c r="E6" s="84" t="s">
        <v>189</v>
      </c>
      <c r="F6" s="198">
        <v>0.2</v>
      </c>
      <c r="G6" s="84" t="s">
        <v>189</v>
      </c>
      <c r="H6" s="198">
        <v>0.5</v>
      </c>
      <c r="I6" s="84" t="s">
        <v>189</v>
      </c>
      <c r="J6" s="199">
        <v>1</v>
      </c>
      <c r="K6" s="84" t="s">
        <v>189</v>
      </c>
      <c r="L6" s="199">
        <v>2</v>
      </c>
      <c r="M6" s="84" t="s">
        <v>189</v>
      </c>
      <c r="N6" s="25"/>
    </row>
    <row r="7" spans="1:17" x14ac:dyDescent="0.25">
      <c r="A7" s="142" t="s">
        <v>779</v>
      </c>
      <c r="B7" s="138"/>
      <c r="C7" s="150">
        <v>5378</v>
      </c>
      <c r="D7" s="138"/>
      <c r="E7" s="150" t="s">
        <v>790</v>
      </c>
      <c r="F7" s="150"/>
      <c r="G7" s="150" t="s">
        <v>799</v>
      </c>
      <c r="H7" s="151"/>
      <c r="I7" s="151" t="s">
        <v>808</v>
      </c>
      <c r="J7" s="152"/>
      <c r="K7" s="150" t="s">
        <v>817</v>
      </c>
      <c r="L7" s="152"/>
      <c r="M7" s="150" t="s">
        <v>826</v>
      </c>
    </row>
    <row r="8" spans="1:17" x14ac:dyDescent="0.25">
      <c r="A8" s="142" t="s">
        <v>780</v>
      </c>
      <c r="B8" s="138"/>
      <c r="C8" s="150">
        <v>5407</v>
      </c>
      <c r="D8" s="138"/>
      <c r="E8" s="150" t="s">
        <v>791</v>
      </c>
      <c r="F8" s="150"/>
      <c r="G8" s="150" t="s">
        <v>800</v>
      </c>
      <c r="H8" s="151"/>
      <c r="I8" s="151" t="s">
        <v>809</v>
      </c>
      <c r="J8" s="152"/>
      <c r="K8" s="150" t="s">
        <v>818</v>
      </c>
      <c r="L8" s="152"/>
      <c r="M8" s="150" t="s">
        <v>827</v>
      </c>
    </row>
    <row r="9" spans="1:17" x14ac:dyDescent="0.25">
      <c r="A9" s="143" t="s">
        <v>781</v>
      </c>
      <c r="B9" s="138"/>
      <c r="C9" s="150" t="s">
        <v>190</v>
      </c>
      <c r="D9" s="138"/>
      <c r="E9" s="150" t="s">
        <v>792</v>
      </c>
      <c r="F9" s="150"/>
      <c r="G9" s="150" t="s">
        <v>801</v>
      </c>
      <c r="H9" s="151"/>
      <c r="I9" s="151" t="s">
        <v>810</v>
      </c>
      <c r="J9" s="152"/>
      <c r="K9" s="150" t="s">
        <v>819</v>
      </c>
      <c r="L9" s="152"/>
      <c r="M9" s="150" t="s">
        <v>828</v>
      </c>
    </row>
    <row r="10" spans="1:17" x14ac:dyDescent="0.25">
      <c r="A10" s="144" t="s">
        <v>782</v>
      </c>
      <c r="B10" s="138"/>
      <c r="C10" s="150">
        <v>5451</v>
      </c>
      <c r="D10" s="138"/>
      <c r="E10" s="150" t="s">
        <v>793</v>
      </c>
      <c r="F10" s="150"/>
      <c r="G10" s="150" t="s">
        <v>802</v>
      </c>
      <c r="H10" s="151"/>
      <c r="I10" s="151" t="s">
        <v>811</v>
      </c>
      <c r="J10" s="152"/>
      <c r="K10" s="150" t="s">
        <v>820</v>
      </c>
      <c r="L10" s="152"/>
      <c r="M10" s="150" t="s">
        <v>829</v>
      </c>
    </row>
    <row r="11" spans="1:17" x14ac:dyDescent="0.25">
      <c r="A11" s="142" t="s">
        <v>783</v>
      </c>
      <c r="B11" s="138"/>
      <c r="C11" s="150">
        <v>5452</v>
      </c>
      <c r="D11" s="138"/>
      <c r="E11" s="150" t="s">
        <v>794</v>
      </c>
      <c r="F11" s="150"/>
      <c r="G11" s="150" t="s">
        <v>803</v>
      </c>
      <c r="H11" s="151"/>
      <c r="I11" s="151" t="s">
        <v>812</v>
      </c>
      <c r="J11" s="152"/>
      <c r="K11" s="150" t="s">
        <v>821</v>
      </c>
      <c r="L11" s="152"/>
      <c r="M11" s="150" t="s">
        <v>830</v>
      </c>
    </row>
    <row r="12" spans="1:17" x14ac:dyDescent="0.25">
      <c r="A12" s="142" t="s">
        <v>784</v>
      </c>
      <c r="B12" s="138"/>
      <c r="C12" s="150">
        <v>5700</v>
      </c>
      <c r="D12" s="138"/>
      <c r="E12" s="150" t="s">
        <v>795</v>
      </c>
      <c r="F12" s="150"/>
      <c r="G12" s="150" t="s">
        <v>804</v>
      </c>
      <c r="H12" s="151"/>
      <c r="I12" s="151" t="s">
        <v>813</v>
      </c>
      <c r="J12" s="152"/>
      <c r="K12" s="150" t="s">
        <v>822</v>
      </c>
      <c r="L12" s="152"/>
      <c r="M12" s="150" t="s">
        <v>831</v>
      </c>
    </row>
    <row r="13" spans="1:17" x14ac:dyDescent="0.25">
      <c r="A13" s="142" t="s">
        <v>785</v>
      </c>
      <c r="B13" s="138"/>
      <c r="C13" s="150">
        <v>5436</v>
      </c>
      <c r="D13" s="138"/>
      <c r="E13" s="150" t="s">
        <v>796</v>
      </c>
      <c r="F13" s="150"/>
      <c r="G13" s="150" t="s">
        <v>805</v>
      </c>
      <c r="H13" s="151"/>
      <c r="I13" s="151" t="s">
        <v>814</v>
      </c>
      <c r="J13" s="152"/>
      <c r="K13" s="150" t="s">
        <v>823</v>
      </c>
      <c r="L13" s="152"/>
      <c r="M13" s="150" t="s">
        <v>832</v>
      </c>
    </row>
    <row r="14" spans="1:17" x14ac:dyDescent="0.25">
      <c r="A14" s="142" t="s">
        <v>786</v>
      </c>
      <c r="B14" s="138"/>
      <c r="C14" s="150">
        <v>5472</v>
      </c>
      <c r="D14" s="138"/>
      <c r="E14" s="150" t="s">
        <v>797</v>
      </c>
      <c r="F14" s="150"/>
      <c r="G14" s="150" t="s">
        <v>806</v>
      </c>
      <c r="H14" s="151"/>
      <c r="I14" s="151" t="s">
        <v>815</v>
      </c>
      <c r="J14" s="152"/>
      <c r="K14" s="150" t="s">
        <v>824</v>
      </c>
      <c r="L14" s="152"/>
      <c r="M14" s="150" t="s">
        <v>833</v>
      </c>
    </row>
    <row r="15" spans="1:17" ht="13.8" thickBot="1" x14ac:dyDescent="0.3">
      <c r="A15" s="142" t="s">
        <v>787</v>
      </c>
      <c r="B15" s="154"/>
      <c r="C15" s="150">
        <v>5478</v>
      </c>
      <c r="D15" s="154"/>
      <c r="E15" s="150" t="s">
        <v>798</v>
      </c>
      <c r="F15" s="156"/>
      <c r="G15" s="150" t="s">
        <v>807</v>
      </c>
      <c r="H15" s="157"/>
      <c r="I15" s="151" t="s">
        <v>816</v>
      </c>
      <c r="J15" s="158"/>
      <c r="K15" s="150" t="s">
        <v>825</v>
      </c>
      <c r="L15" s="158"/>
      <c r="M15" s="150" t="s">
        <v>834</v>
      </c>
    </row>
    <row r="16" spans="1:17" ht="13.8" thickBot="1" x14ac:dyDescent="0.3">
      <c r="A16" s="54" t="s">
        <v>788</v>
      </c>
      <c r="B16" s="524"/>
      <c r="C16" s="192">
        <v>5813</v>
      </c>
      <c r="D16" s="524"/>
      <c r="E16" s="192">
        <v>5814</v>
      </c>
      <c r="F16" s="525"/>
      <c r="G16" s="192">
        <v>5815</v>
      </c>
      <c r="H16" s="526"/>
      <c r="I16" s="193">
        <v>5816</v>
      </c>
      <c r="J16" s="527"/>
      <c r="K16" s="194">
        <v>5817</v>
      </c>
      <c r="L16" s="527"/>
      <c r="M16" s="194">
        <v>5818</v>
      </c>
    </row>
    <row r="17" spans="1:17" x14ac:dyDescent="0.25">
      <c r="A17" s="27"/>
      <c r="B17" s="161"/>
      <c r="C17" s="161"/>
      <c r="D17" s="161"/>
      <c r="E17" s="161"/>
      <c r="F17" s="161"/>
      <c r="G17" s="161"/>
      <c r="H17" s="161"/>
      <c r="I17" s="161"/>
      <c r="J17" s="161"/>
      <c r="K17" s="161"/>
      <c r="L17" s="72"/>
      <c r="M17" s="72"/>
    </row>
    <row r="18" spans="1:17" x14ac:dyDescent="0.25">
      <c r="A18" s="27"/>
      <c r="B18" s="145"/>
      <c r="C18" s="145"/>
      <c r="D18" s="767"/>
      <c r="E18" s="767"/>
      <c r="F18" s="767"/>
      <c r="G18" s="767"/>
      <c r="H18" s="768" t="s">
        <v>863</v>
      </c>
      <c r="I18" s="769"/>
      <c r="J18" s="769"/>
      <c r="K18" s="769"/>
      <c r="L18" s="769"/>
      <c r="M18" s="769"/>
      <c r="N18" s="769"/>
      <c r="O18" s="769"/>
      <c r="P18" s="769"/>
      <c r="Q18" s="769"/>
    </row>
    <row r="19" spans="1:17" ht="39.6" x14ac:dyDescent="0.25">
      <c r="A19" s="160" t="s">
        <v>835</v>
      </c>
      <c r="B19" s="148" t="s">
        <v>855</v>
      </c>
      <c r="C19" s="84" t="s">
        <v>189</v>
      </c>
      <c r="D19" s="148" t="s">
        <v>856</v>
      </c>
      <c r="E19" s="84" t="s">
        <v>189</v>
      </c>
      <c r="F19" s="148" t="s">
        <v>857</v>
      </c>
      <c r="G19" s="84" t="s">
        <v>189</v>
      </c>
      <c r="H19" s="204" t="s">
        <v>858</v>
      </c>
      <c r="I19" s="205" t="s">
        <v>189</v>
      </c>
      <c r="J19" s="204" t="s">
        <v>859</v>
      </c>
      <c r="K19" s="205" t="s">
        <v>189</v>
      </c>
      <c r="L19" s="206" t="s">
        <v>860</v>
      </c>
      <c r="M19" s="205" t="s">
        <v>189</v>
      </c>
      <c r="N19" s="207" t="s">
        <v>861</v>
      </c>
      <c r="O19" s="205" t="s">
        <v>189</v>
      </c>
      <c r="P19" s="208" t="s">
        <v>862</v>
      </c>
      <c r="Q19" s="205" t="s">
        <v>189</v>
      </c>
    </row>
    <row r="20" spans="1:17" x14ac:dyDescent="0.25">
      <c r="A20" s="142" t="s">
        <v>836</v>
      </c>
      <c r="B20" s="149"/>
      <c r="C20" s="138" t="s">
        <v>847</v>
      </c>
      <c r="D20" s="159"/>
      <c r="E20" s="138" t="s">
        <v>864</v>
      </c>
      <c r="F20" s="159"/>
      <c r="G20" s="138" t="s">
        <v>872</v>
      </c>
      <c r="H20" s="209"/>
      <c r="I20" s="150" t="s">
        <v>880</v>
      </c>
      <c r="J20" s="209"/>
      <c r="K20" s="210" t="s">
        <v>891</v>
      </c>
      <c r="L20" s="209"/>
      <c r="M20" s="210" t="s">
        <v>902</v>
      </c>
      <c r="N20" s="209"/>
      <c r="O20" s="210" t="s">
        <v>913</v>
      </c>
      <c r="P20" s="209"/>
      <c r="Q20" s="210" t="s">
        <v>924</v>
      </c>
    </row>
    <row r="21" spans="1:17" ht="26.4" x14ac:dyDescent="0.25">
      <c r="A21" s="142" t="s">
        <v>837</v>
      </c>
      <c r="B21" s="149"/>
      <c r="C21" s="138" t="s">
        <v>848</v>
      </c>
      <c r="D21" s="159"/>
      <c r="E21" s="138" t="s">
        <v>865</v>
      </c>
      <c r="F21" s="159"/>
      <c r="G21" s="138" t="s">
        <v>873</v>
      </c>
      <c r="H21" s="209"/>
      <c r="I21" s="150" t="s">
        <v>881</v>
      </c>
      <c r="J21" s="209"/>
      <c r="K21" s="210" t="s">
        <v>892</v>
      </c>
      <c r="L21" s="209"/>
      <c r="M21" s="210" t="s">
        <v>903</v>
      </c>
      <c r="N21" s="209"/>
      <c r="O21" s="210" t="s">
        <v>914</v>
      </c>
      <c r="P21" s="209"/>
      <c r="Q21" s="210" t="s">
        <v>925</v>
      </c>
    </row>
    <row r="22" spans="1:17" x14ac:dyDescent="0.25">
      <c r="A22" s="143" t="s">
        <v>1345</v>
      </c>
      <c r="B22" s="149"/>
      <c r="C22" s="138" t="s">
        <v>849</v>
      </c>
      <c r="D22" s="159"/>
      <c r="E22" s="138" t="s">
        <v>866</v>
      </c>
      <c r="F22" s="159"/>
      <c r="G22" s="138" t="s">
        <v>874</v>
      </c>
      <c r="H22" s="209"/>
      <c r="I22" s="150" t="s">
        <v>882</v>
      </c>
      <c r="J22" s="209"/>
      <c r="K22" s="210" t="s">
        <v>893</v>
      </c>
      <c r="L22" s="209"/>
      <c r="M22" s="210" t="s">
        <v>904</v>
      </c>
      <c r="N22" s="209"/>
      <c r="O22" s="210" t="s">
        <v>915</v>
      </c>
      <c r="P22" s="209"/>
      <c r="Q22" s="210" t="s">
        <v>926</v>
      </c>
    </row>
    <row r="23" spans="1:17" x14ac:dyDescent="0.25">
      <c r="A23" s="144" t="s">
        <v>838</v>
      </c>
      <c r="B23" s="149"/>
      <c r="C23" s="138" t="s">
        <v>850</v>
      </c>
      <c r="D23" s="159"/>
      <c r="E23" s="138" t="s">
        <v>867</v>
      </c>
      <c r="F23" s="159"/>
      <c r="G23" s="138" t="s">
        <v>875</v>
      </c>
      <c r="H23" s="209"/>
      <c r="I23" s="150" t="s">
        <v>883</v>
      </c>
      <c r="J23" s="209"/>
      <c r="K23" s="210" t="s">
        <v>894</v>
      </c>
      <c r="L23" s="209"/>
      <c r="M23" s="210" t="s">
        <v>905</v>
      </c>
      <c r="N23" s="209"/>
      <c r="O23" s="210" t="s">
        <v>916</v>
      </c>
      <c r="P23" s="209"/>
      <c r="Q23" s="210" t="s">
        <v>927</v>
      </c>
    </row>
    <row r="24" spans="1:17" x14ac:dyDescent="0.25">
      <c r="A24" s="142" t="s">
        <v>839</v>
      </c>
      <c r="B24" s="149"/>
      <c r="C24" s="138" t="s">
        <v>851</v>
      </c>
      <c r="D24" s="159"/>
      <c r="E24" s="138" t="s">
        <v>868</v>
      </c>
      <c r="F24" s="159"/>
      <c r="G24" s="138" t="s">
        <v>876</v>
      </c>
      <c r="H24" s="209"/>
      <c r="I24" s="150" t="s">
        <v>884</v>
      </c>
      <c r="J24" s="209"/>
      <c r="K24" s="210" t="s">
        <v>895</v>
      </c>
      <c r="L24" s="209"/>
      <c r="M24" s="210" t="s">
        <v>906</v>
      </c>
      <c r="N24" s="209"/>
      <c r="O24" s="210" t="s">
        <v>917</v>
      </c>
      <c r="P24" s="209"/>
      <c r="Q24" s="210" t="s">
        <v>928</v>
      </c>
    </row>
    <row r="25" spans="1:17" x14ac:dyDescent="0.25">
      <c r="A25" s="142" t="s">
        <v>840</v>
      </c>
      <c r="B25" s="149"/>
      <c r="C25" s="138" t="s">
        <v>852</v>
      </c>
      <c r="D25" s="159"/>
      <c r="E25" s="138" t="s">
        <v>869</v>
      </c>
      <c r="F25" s="159"/>
      <c r="G25" s="138" t="s">
        <v>877</v>
      </c>
      <c r="H25" s="209"/>
      <c r="I25" s="150" t="s">
        <v>885</v>
      </c>
      <c r="J25" s="209"/>
      <c r="K25" s="210" t="s">
        <v>896</v>
      </c>
      <c r="L25" s="209"/>
      <c r="M25" s="210" t="s">
        <v>907</v>
      </c>
      <c r="N25" s="209"/>
      <c r="O25" s="210" t="s">
        <v>918</v>
      </c>
      <c r="P25" s="209"/>
      <c r="Q25" s="210" t="s">
        <v>929</v>
      </c>
    </row>
    <row r="26" spans="1:17" ht="26.4" x14ac:dyDescent="0.25">
      <c r="A26" s="142" t="s">
        <v>1346</v>
      </c>
      <c r="B26" s="149"/>
      <c r="C26" s="138" t="s">
        <v>853</v>
      </c>
      <c r="D26" s="159"/>
      <c r="E26" s="138" t="s">
        <v>870</v>
      </c>
      <c r="F26" s="159"/>
      <c r="G26" s="138" t="s">
        <v>878</v>
      </c>
      <c r="H26" s="209"/>
      <c r="I26" s="150" t="s">
        <v>886</v>
      </c>
      <c r="J26" s="209"/>
      <c r="K26" s="210" t="s">
        <v>897</v>
      </c>
      <c r="L26" s="209"/>
      <c r="M26" s="210" t="s">
        <v>908</v>
      </c>
      <c r="N26" s="209"/>
      <c r="O26" s="210" t="s">
        <v>919</v>
      </c>
      <c r="P26" s="209"/>
      <c r="Q26" s="210" t="s">
        <v>930</v>
      </c>
    </row>
    <row r="27" spans="1:17" ht="13.8" thickBot="1" x14ac:dyDescent="0.3">
      <c r="A27" s="142" t="s">
        <v>841</v>
      </c>
      <c r="B27" s="200"/>
      <c r="C27" s="138" t="s">
        <v>854</v>
      </c>
      <c r="D27" s="201"/>
      <c r="E27" s="138" t="s">
        <v>871</v>
      </c>
      <c r="F27" s="201"/>
      <c r="G27" s="138" t="s">
        <v>879</v>
      </c>
      <c r="H27" s="211"/>
      <c r="I27" s="150" t="s">
        <v>887</v>
      </c>
      <c r="J27" s="211"/>
      <c r="K27" s="210" t="s">
        <v>898</v>
      </c>
      <c r="L27" s="211"/>
      <c r="M27" s="210" t="s">
        <v>909</v>
      </c>
      <c r="N27" s="211"/>
      <c r="O27" s="210" t="s">
        <v>920</v>
      </c>
      <c r="P27" s="211"/>
      <c r="Q27" s="210" t="s">
        <v>931</v>
      </c>
    </row>
    <row r="28" spans="1:17" ht="13.8" thickBot="1" x14ac:dyDescent="0.3">
      <c r="A28" s="142" t="s">
        <v>842</v>
      </c>
      <c r="B28" s="528"/>
      <c r="C28" s="132">
        <v>5819</v>
      </c>
      <c r="D28" s="529"/>
      <c r="E28" s="132">
        <v>5820</v>
      </c>
      <c r="F28" s="529"/>
      <c r="G28" s="132">
        <v>5821</v>
      </c>
      <c r="H28" s="530"/>
      <c r="I28" s="195">
        <v>5822</v>
      </c>
      <c r="J28" s="530"/>
      <c r="K28" s="212">
        <v>5823</v>
      </c>
      <c r="L28" s="530"/>
      <c r="M28" s="212">
        <v>5824</v>
      </c>
      <c r="N28" s="530"/>
      <c r="O28" s="212">
        <v>5825</v>
      </c>
      <c r="P28" s="530"/>
      <c r="Q28" s="213">
        <v>5826</v>
      </c>
    </row>
    <row r="29" spans="1:17" ht="27" thickBot="1" x14ac:dyDescent="0.3">
      <c r="A29" s="54" t="s">
        <v>843</v>
      </c>
      <c r="B29" s="202"/>
      <c r="C29" s="161"/>
      <c r="D29" s="203"/>
      <c r="E29" s="161"/>
      <c r="F29" s="203"/>
      <c r="G29" s="161"/>
      <c r="H29" s="530"/>
      <c r="I29" s="192" t="s">
        <v>888</v>
      </c>
      <c r="J29" s="530"/>
      <c r="K29" s="217" t="s">
        <v>899</v>
      </c>
      <c r="L29" s="530"/>
      <c r="M29" s="217" t="s">
        <v>910</v>
      </c>
      <c r="N29" s="530"/>
      <c r="O29" s="217" t="s">
        <v>921</v>
      </c>
      <c r="P29" s="530"/>
      <c r="Q29" s="215" t="s">
        <v>932</v>
      </c>
    </row>
    <row r="30" spans="1:17" x14ac:dyDescent="0.25">
      <c r="A30" s="142" t="s">
        <v>844</v>
      </c>
      <c r="B30" s="202"/>
      <c r="C30" s="161"/>
      <c r="D30" s="203"/>
      <c r="E30" s="161"/>
      <c r="F30" s="203"/>
      <c r="G30" s="161"/>
      <c r="H30" s="214">
        <v>0</v>
      </c>
      <c r="I30" s="150" t="s">
        <v>889</v>
      </c>
      <c r="J30" s="214">
        <v>0.2</v>
      </c>
      <c r="K30" s="210" t="s">
        <v>900</v>
      </c>
      <c r="L30" s="214">
        <v>0.5</v>
      </c>
      <c r="M30" s="210" t="s">
        <v>911</v>
      </c>
      <c r="N30" s="214">
        <v>1</v>
      </c>
      <c r="O30" s="210" t="s">
        <v>922</v>
      </c>
      <c r="P30" s="214">
        <v>2</v>
      </c>
      <c r="Q30" s="210" t="s">
        <v>933</v>
      </c>
    </row>
    <row r="31" spans="1:17" ht="27" thickBot="1" x14ac:dyDescent="0.3">
      <c r="A31" s="142" t="s">
        <v>845</v>
      </c>
      <c r="B31" s="140"/>
      <c r="C31" s="140"/>
      <c r="D31" s="140"/>
      <c r="E31" s="140"/>
      <c r="F31" s="140"/>
      <c r="G31" s="140"/>
      <c r="H31" s="210"/>
      <c r="I31" s="210" t="s">
        <v>890</v>
      </c>
      <c r="J31" s="210"/>
      <c r="K31" s="210" t="s">
        <v>901</v>
      </c>
      <c r="L31" s="210"/>
      <c r="M31" s="210" t="s">
        <v>912</v>
      </c>
      <c r="N31" s="210"/>
      <c r="O31" s="210" t="s">
        <v>923</v>
      </c>
      <c r="P31" s="216"/>
      <c r="Q31" s="210" t="s">
        <v>934</v>
      </c>
    </row>
    <row r="32" spans="1:17" ht="26.25" customHeight="1" thickBot="1" x14ac:dyDescent="0.3">
      <c r="A32" s="142" t="s">
        <v>846</v>
      </c>
      <c r="L32" s="139"/>
      <c r="M32" s="71"/>
      <c r="N32" s="71"/>
      <c r="O32" s="71"/>
      <c r="P32" s="531"/>
      <c r="Q32" s="215">
        <v>5829</v>
      </c>
    </row>
    <row r="33" spans="1:15" x14ac:dyDescent="0.25">
      <c r="A33" s="1" t="s">
        <v>12</v>
      </c>
      <c r="D33" s="139"/>
      <c r="E33" s="139"/>
      <c r="H33" s="139"/>
      <c r="I33" s="139"/>
      <c r="J33" s="139"/>
      <c r="K33" s="139"/>
      <c r="L33" s="139"/>
      <c r="M33" s="71"/>
      <c r="N33" s="71"/>
      <c r="O33" s="71"/>
    </row>
  </sheetData>
  <customSheetViews>
    <customSheetView guid="{C700B33F-FE7F-47BE-B591-1B56FA92E4DE}">
      <selection activeCell="P16" sqref="P16"/>
      <pageMargins left="0.45" right="0.45" top="1" bottom="0.75" header="0.3" footer="0.3"/>
      <pageSetup scale="75" orientation="landscape" r:id="rId1"/>
      <headerFooter alignWithMargins="0">
        <oddFooter>&amp;LOMB No.
Expires&amp;CNCUA 5310&amp;RPage 18</oddFooter>
      </headerFooter>
    </customSheetView>
    <customSheetView guid="{3213D0AA-C9C8-4AA9-BC36-52AFCF7ADA31}" topLeftCell="A28">
      <selection activeCell="A19" sqref="A19"/>
      <pageMargins left="0.45" right="0.45" top="1" bottom="0.75" header="0.3" footer="0.3"/>
      <pageSetup scale="75" orientation="landscape" r:id="rId2"/>
      <headerFooter alignWithMargins="0">
        <oddFooter>&amp;LOMB No.
Expires&amp;CNCUA 5310&amp;RPage 18</oddFooter>
      </headerFooter>
    </customSheetView>
  </customSheetViews>
  <mergeCells count="3">
    <mergeCell ref="A1:Q1"/>
    <mergeCell ref="D18:G18"/>
    <mergeCell ref="H18:Q18"/>
  </mergeCells>
  <pageMargins left="0.45" right="0.45" top="1" bottom="0.75" header="0.3" footer="0.3"/>
  <pageSetup scale="75" orientation="landscape" r:id="rId3"/>
  <headerFooter alignWithMargins="0">
    <oddFooter>&amp;LOMB No.
Expires&amp;CNCUA 5310&amp;RPage 18</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C00000"/>
  </sheetPr>
  <dimension ref="A1:M33"/>
  <sheetViews>
    <sheetView zoomScaleNormal="100" workbookViewId="0">
      <selection activeCell="I24" sqref="I24"/>
    </sheetView>
  </sheetViews>
  <sheetFormatPr defaultColWidth="8.88671875" defaultRowHeight="13.2" x14ac:dyDescent="0.25"/>
  <cols>
    <col min="1" max="1" width="3.6640625" style="20" customWidth="1"/>
    <col min="2" max="2" width="40.6640625" style="20" customWidth="1"/>
    <col min="3" max="3" width="9.88671875" style="20" customWidth="1"/>
    <col min="4" max="4" width="7.6640625" style="20" customWidth="1"/>
    <col min="5" max="5" width="23.33203125" style="20" customWidth="1"/>
    <col min="6" max="6" width="7.44140625" style="20" customWidth="1"/>
    <col min="7" max="16384" width="8.88671875" style="20"/>
  </cols>
  <sheetData>
    <row r="1" spans="1:13" ht="15.6" x14ac:dyDescent="0.3">
      <c r="A1" s="772" t="s">
        <v>161</v>
      </c>
      <c r="B1" s="772"/>
      <c r="C1" s="772"/>
      <c r="D1" s="772"/>
      <c r="E1" s="772"/>
      <c r="F1" s="772"/>
    </row>
    <row r="2" spans="1:13" s="27" customFormat="1" x14ac:dyDescent="0.25">
      <c r="A2" s="413" t="s">
        <v>203</v>
      </c>
      <c r="B2" s="414"/>
      <c r="C2" s="414"/>
      <c r="D2" s="414"/>
      <c r="E2" s="414" t="s">
        <v>303</v>
      </c>
      <c r="F2" s="414"/>
      <c r="L2" s="79"/>
    </row>
    <row r="3" spans="1:13" s="1" customFormat="1" x14ac:dyDescent="0.25">
      <c r="A3" s="413" t="s">
        <v>205</v>
      </c>
      <c r="B3" s="248"/>
      <c r="C3" s="248"/>
      <c r="D3" s="248"/>
      <c r="E3" s="248"/>
      <c r="F3" s="248"/>
      <c r="M3" s="78"/>
    </row>
    <row r="4" spans="1:13" x14ac:dyDescent="0.25">
      <c r="A4" s="415"/>
      <c r="B4" s="415"/>
      <c r="C4" s="415"/>
      <c r="D4" s="415"/>
      <c r="E4" s="415"/>
      <c r="F4" s="415"/>
    </row>
    <row r="5" spans="1:13" ht="26.4" x14ac:dyDescent="0.25">
      <c r="A5" s="770" t="s">
        <v>162</v>
      </c>
      <c r="B5" s="771"/>
      <c r="C5" s="416" t="s">
        <v>163</v>
      </c>
      <c r="D5" s="417" t="s">
        <v>189</v>
      </c>
      <c r="E5" s="416" t="s">
        <v>0</v>
      </c>
      <c r="F5" s="417" t="s">
        <v>189</v>
      </c>
    </row>
    <row r="6" spans="1:13" x14ac:dyDescent="0.25">
      <c r="A6" s="418">
        <v>1</v>
      </c>
      <c r="B6" s="415" t="s">
        <v>164</v>
      </c>
      <c r="C6" s="419">
        <v>0</v>
      </c>
      <c r="D6" s="420" t="s">
        <v>534</v>
      </c>
      <c r="E6" s="419">
        <v>0</v>
      </c>
      <c r="F6" s="421" t="s">
        <v>550</v>
      </c>
    </row>
    <row r="7" spans="1:13" x14ac:dyDescent="0.25">
      <c r="A7" s="418">
        <v>2</v>
      </c>
      <c r="B7" s="415" t="s">
        <v>165</v>
      </c>
      <c r="C7" s="419">
        <v>0</v>
      </c>
      <c r="D7" s="420" t="s">
        <v>535</v>
      </c>
      <c r="E7" s="419">
        <v>0</v>
      </c>
      <c r="F7" s="421" t="s">
        <v>551</v>
      </c>
    </row>
    <row r="8" spans="1:13" x14ac:dyDescent="0.25">
      <c r="A8" s="418">
        <v>3</v>
      </c>
      <c r="B8" s="415" t="s">
        <v>166</v>
      </c>
      <c r="C8" s="419">
        <v>0</v>
      </c>
      <c r="D8" s="420" t="s">
        <v>536</v>
      </c>
      <c r="E8" s="419">
        <v>0</v>
      </c>
      <c r="F8" s="421" t="s">
        <v>552</v>
      </c>
    </row>
    <row r="9" spans="1:13" x14ac:dyDescent="0.25">
      <c r="A9" s="418">
        <v>4</v>
      </c>
      <c r="B9" s="415" t="s">
        <v>167</v>
      </c>
      <c r="C9" s="419">
        <v>0</v>
      </c>
      <c r="D9" s="420" t="s">
        <v>537</v>
      </c>
      <c r="E9" s="419">
        <v>0</v>
      </c>
      <c r="F9" s="421" t="s">
        <v>553</v>
      </c>
    </row>
    <row r="10" spans="1:13" x14ac:dyDescent="0.25">
      <c r="A10" s="418"/>
      <c r="B10" s="415"/>
      <c r="C10" s="415"/>
      <c r="D10" s="422"/>
      <c r="E10" s="415"/>
      <c r="F10" s="423"/>
    </row>
    <row r="11" spans="1:13" x14ac:dyDescent="0.25">
      <c r="A11" s="424" t="s">
        <v>531</v>
      </c>
      <c r="B11" s="425"/>
      <c r="C11" s="426"/>
      <c r="D11" s="427"/>
      <c r="E11" s="426"/>
      <c r="F11" s="423"/>
    </row>
    <row r="12" spans="1:13" x14ac:dyDescent="0.25">
      <c r="A12" s="418">
        <v>1</v>
      </c>
      <c r="B12" s="415" t="s">
        <v>168</v>
      </c>
      <c r="C12" s="419">
        <v>0</v>
      </c>
      <c r="D12" s="420" t="s">
        <v>538</v>
      </c>
      <c r="E12" s="419">
        <v>0</v>
      </c>
      <c r="F12" s="421" t="s">
        <v>554</v>
      </c>
    </row>
    <row r="13" spans="1:13" x14ac:dyDescent="0.25">
      <c r="A13" s="418">
        <v>2</v>
      </c>
      <c r="B13" s="415" t="s">
        <v>169</v>
      </c>
      <c r="C13" s="419">
        <v>0</v>
      </c>
      <c r="D13" s="420" t="s">
        <v>539</v>
      </c>
      <c r="E13" s="419">
        <v>0</v>
      </c>
      <c r="F13" s="421" t="s">
        <v>555</v>
      </c>
      <c r="J13" s="428" t="s">
        <v>1267</v>
      </c>
    </row>
    <row r="14" spans="1:13" x14ac:dyDescent="0.25">
      <c r="A14" s="418">
        <v>3</v>
      </c>
      <c r="B14" s="415" t="s">
        <v>170</v>
      </c>
      <c r="C14" s="419">
        <v>0</v>
      </c>
      <c r="D14" s="420" t="s">
        <v>540</v>
      </c>
      <c r="E14" s="419">
        <v>0</v>
      </c>
      <c r="F14" s="421" t="s">
        <v>556</v>
      </c>
    </row>
    <row r="15" spans="1:13" x14ac:dyDescent="0.25">
      <c r="A15" s="418">
        <v>4</v>
      </c>
      <c r="B15" s="415" t="s">
        <v>167</v>
      </c>
      <c r="C15" s="419">
        <v>0</v>
      </c>
      <c r="D15" s="420" t="s">
        <v>541</v>
      </c>
      <c r="E15" s="419">
        <v>0</v>
      </c>
      <c r="F15" s="421" t="s">
        <v>557</v>
      </c>
    </row>
    <row r="16" spans="1:13" x14ac:dyDescent="0.25">
      <c r="A16" s="418"/>
      <c r="B16" s="415"/>
      <c r="C16" s="415"/>
      <c r="D16" s="422"/>
      <c r="E16" s="415"/>
      <c r="F16" s="423"/>
    </row>
    <row r="17" spans="1:6" x14ac:dyDescent="0.25">
      <c r="A17" s="424" t="s">
        <v>532</v>
      </c>
      <c r="B17" s="425"/>
      <c r="C17" s="426"/>
      <c r="D17" s="427"/>
      <c r="E17" s="426"/>
      <c r="F17" s="423"/>
    </row>
    <row r="18" spans="1:6" x14ac:dyDescent="0.25">
      <c r="A18" s="418">
        <v>1</v>
      </c>
      <c r="B18" s="415" t="s">
        <v>171</v>
      </c>
      <c r="C18" s="419">
        <v>0</v>
      </c>
      <c r="D18" s="420" t="s">
        <v>542</v>
      </c>
      <c r="E18" s="419">
        <v>0</v>
      </c>
      <c r="F18" s="421" t="s">
        <v>558</v>
      </c>
    </row>
    <row r="19" spans="1:6" x14ac:dyDescent="0.25">
      <c r="A19" s="418">
        <v>2</v>
      </c>
      <c r="B19" s="415" t="s">
        <v>172</v>
      </c>
      <c r="C19" s="419">
        <v>0</v>
      </c>
      <c r="D19" s="420" t="s">
        <v>543</v>
      </c>
      <c r="E19" s="419">
        <v>0</v>
      </c>
      <c r="F19" s="421" t="s">
        <v>559</v>
      </c>
    </row>
    <row r="20" spans="1:6" x14ac:dyDescent="0.25">
      <c r="A20" s="418">
        <v>3</v>
      </c>
      <c r="B20" s="415" t="s">
        <v>173</v>
      </c>
      <c r="C20" s="419">
        <v>0</v>
      </c>
      <c r="D20" s="420" t="s">
        <v>544</v>
      </c>
      <c r="E20" s="419">
        <v>0</v>
      </c>
      <c r="F20" s="421" t="s">
        <v>560</v>
      </c>
    </row>
    <row r="21" spans="1:6" x14ac:dyDescent="0.25">
      <c r="A21" s="418">
        <v>4</v>
      </c>
      <c r="B21" s="415" t="s">
        <v>174</v>
      </c>
      <c r="C21" s="419">
        <v>0</v>
      </c>
      <c r="D21" s="420" t="s">
        <v>545</v>
      </c>
      <c r="E21" s="419">
        <v>0</v>
      </c>
      <c r="F21" s="421" t="s">
        <v>561</v>
      </c>
    </row>
    <row r="22" spans="1:6" x14ac:dyDescent="0.25">
      <c r="A22" s="418"/>
      <c r="B22" s="415"/>
      <c r="C22" s="415"/>
      <c r="D22" s="422"/>
      <c r="E22" s="415"/>
      <c r="F22" s="423"/>
    </row>
    <row r="23" spans="1:6" x14ac:dyDescent="0.25">
      <c r="A23" s="424" t="s">
        <v>533</v>
      </c>
      <c r="B23" s="425"/>
      <c r="C23" s="426"/>
      <c r="D23" s="427"/>
      <c r="E23" s="426"/>
      <c r="F23" s="423"/>
    </row>
    <row r="24" spans="1:6" x14ac:dyDescent="0.25">
      <c r="A24" s="418">
        <v>1</v>
      </c>
      <c r="B24" s="415" t="s">
        <v>171</v>
      </c>
      <c r="C24" s="419">
        <v>0</v>
      </c>
      <c r="D24" s="420" t="s">
        <v>546</v>
      </c>
      <c r="E24" s="419">
        <v>0</v>
      </c>
      <c r="F24" s="421" t="s">
        <v>562</v>
      </c>
    </row>
    <row r="25" spans="1:6" x14ac:dyDescent="0.25">
      <c r="A25" s="418">
        <v>2</v>
      </c>
      <c r="B25" s="415" t="s">
        <v>172</v>
      </c>
      <c r="C25" s="419">
        <v>0</v>
      </c>
      <c r="D25" s="420" t="s">
        <v>547</v>
      </c>
      <c r="E25" s="419">
        <v>0</v>
      </c>
      <c r="F25" s="421" t="s">
        <v>563</v>
      </c>
    </row>
    <row r="26" spans="1:6" x14ac:dyDescent="0.25">
      <c r="A26" s="418">
        <v>3</v>
      </c>
      <c r="B26" s="415" t="s">
        <v>173</v>
      </c>
      <c r="C26" s="419">
        <v>0</v>
      </c>
      <c r="D26" s="420" t="s">
        <v>548</v>
      </c>
      <c r="E26" s="419">
        <v>0</v>
      </c>
      <c r="F26" s="421" t="s">
        <v>564</v>
      </c>
    </row>
    <row r="27" spans="1:6" x14ac:dyDescent="0.25">
      <c r="A27" s="418">
        <v>4</v>
      </c>
      <c r="B27" s="415" t="s">
        <v>174</v>
      </c>
      <c r="C27" s="419">
        <v>0</v>
      </c>
      <c r="D27" s="420" t="s">
        <v>549</v>
      </c>
      <c r="E27" s="419">
        <v>0</v>
      </c>
      <c r="F27" s="421" t="s">
        <v>565</v>
      </c>
    </row>
    <row r="28" spans="1:6" x14ac:dyDescent="0.25">
      <c r="A28" s="418"/>
      <c r="B28" s="415"/>
      <c r="C28" s="415"/>
      <c r="D28" s="422"/>
      <c r="E28" s="415"/>
      <c r="F28" s="423"/>
    </row>
    <row r="29" spans="1:6" x14ac:dyDescent="0.25">
      <c r="A29" s="19"/>
      <c r="D29" s="176"/>
      <c r="F29" s="177"/>
    </row>
    <row r="30" spans="1:6" x14ac:dyDescent="0.25">
      <c r="A30" s="19"/>
      <c r="D30" s="176"/>
      <c r="F30" s="177"/>
    </row>
    <row r="31" spans="1:6" x14ac:dyDescent="0.25">
      <c r="A31" s="19"/>
      <c r="D31" s="176"/>
      <c r="F31" s="177"/>
    </row>
    <row r="32" spans="1:6" x14ac:dyDescent="0.25">
      <c r="A32" s="19"/>
      <c r="D32" s="176"/>
      <c r="F32" s="177"/>
    </row>
    <row r="33" spans="6:6" x14ac:dyDescent="0.25">
      <c r="F33" s="177"/>
    </row>
  </sheetData>
  <customSheetViews>
    <customSheetView guid="{C700B33F-FE7F-47BE-B591-1B56FA92E4DE}" state="hidden">
      <selection activeCell="I24" sqref="I24"/>
      <pageMargins left="0.75" right="0.75" top="1" bottom="1" header="0.5" footer="0.5"/>
      <pageSetup scale="90" orientation="portrait" r:id="rId1"/>
      <headerFooter alignWithMargins="0">
        <oddHeader>&amp;A</oddHeader>
        <oddFooter>&amp;LOMB No.
Expires&amp;CNCUA 5310&amp;RPage 19</oddFooter>
      </headerFooter>
    </customSheetView>
    <customSheetView guid="{3213D0AA-C9C8-4AA9-BC36-52AFCF7ADA31}" topLeftCell="A7">
      <selection activeCell="M23" sqref="M23"/>
      <pageMargins left="0.75" right="0.75" top="1" bottom="1" header="0.5" footer="0.5"/>
      <pageSetup scale="90" orientation="portrait" r:id="rId2"/>
      <headerFooter alignWithMargins="0">
        <oddHeader>&amp;A</oddHeader>
        <oddFooter>&amp;LOMB No.
Expires&amp;CNCUA 5310&amp;RPage 19</oddFooter>
      </headerFooter>
    </customSheetView>
  </customSheetViews>
  <mergeCells count="2">
    <mergeCell ref="A5:B5"/>
    <mergeCell ref="A1:F1"/>
  </mergeCells>
  <pageMargins left="0.75" right="0.75" top="1" bottom="1" header="0.5" footer="0.5"/>
  <pageSetup scale="90" orientation="portrait" r:id="rId3"/>
  <headerFooter alignWithMargins="0">
    <oddHeader>&amp;A</oddHeader>
    <oddFooter>&amp;LOMB No.
Expires&amp;CNCUA 5310&amp;RPage 19</oddFooter>
  </headerFooter>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92D050"/>
  </sheetPr>
  <dimension ref="A1:Q20"/>
  <sheetViews>
    <sheetView topLeftCell="A16" workbookViewId="0">
      <selection activeCell="M14" sqref="M14"/>
    </sheetView>
  </sheetViews>
  <sheetFormatPr defaultRowHeight="13.2" x14ac:dyDescent="0.25"/>
  <cols>
    <col min="1" max="1" width="5.109375" style="2" customWidth="1"/>
    <col min="2" max="2" width="3" style="2" customWidth="1"/>
    <col min="3" max="3" width="20.109375" customWidth="1"/>
    <col min="4" max="5" width="16.6640625" customWidth="1"/>
    <col min="6" max="6" width="10.33203125" customWidth="1"/>
    <col min="7" max="7" width="16.5546875" customWidth="1"/>
    <col min="8" max="8" width="10.109375" customWidth="1"/>
    <col min="9" max="9" width="16.6640625" style="340" customWidth="1"/>
    <col min="10" max="10" width="10.5546875" customWidth="1"/>
  </cols>
  <sheetData>
    <row r="1" spans="1:17" x14ac:dyDescent="0.25">
      <c r="A1" s="774" t="s">
        <v>1875</v>
      </c>
      <c r="B1" s="775"/>
      <c r="C1" s="775"/>
      <c r="D1" s="775"/>
      <c r="E1" s="775"/>
      <c r="F1" s="775"/>
      <c r="G1" s="775"/>
      <c r="H1" s="775"/>
      <c r="I1" s="775"/>
      <c r="J1" s="775"/>
      <c r="K1" s="775"/>
      <c r="L1" s="775"/>
      <c r="M1" s="775"/>
      <c r="N1" s="775"/>
      <c r="O1" s="775"/>
      <c r="P1" s="775"/>
      <c r="Q1" s="775"/>
    </row>
    <row r="2" spans="1:17" x14ac:dyDescent="0.25">
      <c r="A2" s="63"/>
      <c r="B2" s="63"/>
      <c r="C2" s="63"/>
      <c r="D2" s="63"/>
      <c r="E2" s="63"/>
      <c r="F2" s="63"/>
      <c r="G2" s="63"/>
      <c r="H2" s="63"/>
      <c r="I2" s="63"/>
      <c r="J2" s="63"/>
      <c r="K2" s="63"/>
    </row>
    <row r="3" spans="1:17" x14ac:dyDescent="0.25">
      <c r="A3" s="32" t="s">
        <v>203</v>
      </c>
      <c r="B3" s="27"/>
      <c r="D3" s="27"/>
      <c r="E3" s="27" t="s">
        <v>1310</v>
      </c>
      <c r="F3" s="27"/>
      <c r="G3" s="27"/>
      <c r="H3" s="79"/>
      <c r="I3" s="27"/>
      <c r="J3" s="27"/>
      <c r="K3" s="27"/>
      <c r="L3" s="27"/>
      <c r="M3" s="27"/>
      <c r="N3" s="27"/>
      <c r="O3" s="27"/>
      <c r="P3" s="27"/>
      <c r="Q3" s="27"/>
    </row>
    <row r="4" spans="1:17" x14ac:dyDescent="0.25">
      <c r="A4" s="32" t="s">
        <v>205</v>
      </c>
      <c r="B4" s="1"/>
      <c r="C4" s="1"/>
      <c r="D4" s="1"/>
      <c r="E4" s="1"/>
      <c r="F4" s="1"/>
      <c r="G4" s="1"/>
      <c r="H4" s="1"/>
      <c r="I4" s="78"/>
      <c r="J4" s="1"/>
      <c r="K4" s="1"/>
      <c r="L4" s="1"/>
      <c r="M4" s="1"/>
      <c r="N4" s="1"/>
      <c r="O4" s="1"/>
      <c r="P4" s="1"/>
      <c r="Q4" s="1"/>
    </row>
    <row r="6" spans="1:17" x14ac:dyDescent="0.25">
      <c r="C6" s="223"/>
    </row>
    <row r="7" spans="1:17" x14ac:dyDescent="0.25">
      <c r="I7" s="533"/>
    </row>
    <row r="8" spans="1:17" ht="15.6" x14ac:dyDescent="0.3">
      <c r="A8" s="505" t="s">
        <v>1311</v>
      </c>
      <c r="B8" s="506"/>
      <c r="C8" s="235"/>
      <c r="D8" s="235"/>
      <c r="E8" s="235"/>
    </row>
    <row r="9" spans="1:17" ht="15" x14ac:dyDescent="0.25">
      <c r="A9" s="235"/>
      <c r="B9" s="506"/>
      <c r="C9" s="235"/>
      <c r="D9" s="235"/>
      <c r="E9" s="235"/>
      <c r="G9" s="183"/>
      <c r="H9" s="133" t="s">
        <v>189</v>
      </c>
    </row>
    <row r="10" spans="1:17" ht="31.95" customHeight="1" x14ac:dyDescent="0.25">
      <c r="A10" s="472">
        <v>1</v>
      </c>
      <c r="C10" s="711" t="s">
        <v>1314</v>
      </c>
      <c r="D10" s="713"/>
      <c r="E10" s="713"/>
      <c r="G10" s="183">
        <v>0</v>
      </c>
      <c r="H10" s="538">
        <v>6500</v>
      </c>
    </row>
    <row r="11" spans="1:17" ht="15" x14ac:dyDescent="0.25">
      <c r="A11" s="472"/>
      <c r="B11" s="506"/>
      <c r="C11" s="235"/>
      <c r="D11" s="235"/>
      <c r="E11" s="235"/>
      <c r="G11" s="183"/>
      <c r="H11" s="532"/>
    </row>
    <row r="12" spans="1:17" ht="41.4" customHeight="1" x14ac:dyDescent="0.25">
      <c r="A12" s="472">
        <v>2</v>
      </c>
      <c r="B12" s="54"/>
      <c r="C12" s="709" t="s">
        <v>1313</v>
      </c>
      <c r="D12" s="773"/>
      <c r="E12" s="773"/>
      <c r="G12" s="183">
        <v>0</v>
      </c>
      <c r="H12" s="538">
        <v>6501</v>
      </c>
    </row>
    <row r="13" spans="1:17" x14ac:dyDescent="0.25">
      <c r="A13" s="472"/>
      <c r="B13" s="25"/>
      <c r="C13" s="54"/>
      <c r="G13" s="183"/>
      <c r="H13" s="532"/>
    </row>
    <row r="14" spans="1:17" ht="29.4" customHeight="1" x14ac:dyDescent="0.25">
      <c r="A14" s="472">
        <v>3</v>
      </c>
      <c r="B14" s="25"/>
      <c r="C14" s="709" t="s">
        <v>1315</v>
      </c>
      <c r="D14" s="773"/>
      <c r="E14" s="773"/>
      <c r="G14" s="183">
        <v>0</v>
      </c>
      <c r="H14" s="210">
        <v>5560</v>
      </c>
    </row>
    <row r="15" spans="1:17" ht="29.4" customHeight="1" x14ac:dyDescent="0.25">
      <c r="A15" s="472"/>
      <c r="B15" s="25"/>
      <c r="C15" s="54"/>
      <c r="D15" s="25"/>
      <c r="E15" s="25"/>
      <c r="G15" s="71"/>
      <c r="H15" s="71"/>
    </row>
    <row r="16" spans="1:17" x14ac:dyDescent="0.25">
      <c r="A16"/>
      <c r="B16" s="25"/>
      <c r="G16" s="141" t="s">
        <v>114</v>
      </c>
      <c r="H16" s="133" t="s">
        <v>189</v>
      </c>
      <c r="I16" s="141" t="s">
        <v>115</v>
      </c>
      <c r="J16" s="133" t="s">
        <v>189</v>
      </c>
    </row>
    <row r="17" spans="1:10" x14ac:dyDescent="0.25">
      <c r="A17" s="472">
        <v>4</v>
      </c>
      <c r="B17" s="25"/>
      <c r="C17" s="773" t="s">
        <v>1312</v>
      </c>
      <c r="D17" s="773"/>
      <c r="E17" s="773"/>
      <c r="G17" s="183">
        <v>0</v>
      </c>
      <c r="H17" s="538">
        <v>6502</v>
      </c>
      <c r="I17" s="184">
        <v>0</v>
      </c>
      <c r="J17" s="538">
        <v>6503</v>
      </c>
    </row>
    <row r="18" spans="1:10" x14ac:dyDescent="0.25">
      <c r="A18" s="472"/>
      <c r="B18" s="25"/>
      <c r="G18" s="183"/>
      <c r="H18" s="184"/>
      <c r="I18" s="184"/>
      <c r="J18" s="532"/>
    </row>
    <row r="19" spans="1:10" ht="23.4" customHeight="1" x14ac:dyDescent="0.25">
      <c r="A19" s="472">
        <v>5</v>
      </c>
      <c r="B19" s="25"/>
      <c r="C19" s="709" t="s">
        <v>1347</v>
      </c>
      <c r="D19" s="773"/>
      <c r="E19" s="773"/>
      <c r="G19" s="183">
        <v>0</v>
      </c>
      <c r="H19" s="538">
        <v>6504</v>
      </c>
      <c r="I19" s="184">
        <v>0</v>
      </c>
      <c r="J19" s="538">
        <v>6505</v>
      </c>
    </row>
    <row r="20" spans="1:10" x14ac:dyDescent="0.25">
      <c r="A20" s="472"/>
      <c r="B20" s="25"/>
      <c r="H20" s="185"/>
      <c r="I20" s="534"/>
      <c r="J20" s="185"/>
    </row>
  </sheetData>
  <customSheetViews>
    <customSheetView guid="{C700B33F-FE7F-47BE-B591-1B56FA92E4DE}">
      <selection activeCell="K15" sqref="K15"/>
      <pageMargins left="0.7" right="0.7" top="0.75" bottom="0.75" header="0.3" footer="0.3"/>
    </customSheetView>
    <customSheetView guid="{3213D0AA-C9C8-4AA9-BC36-52AFCF7ADA31}" topLeftCell="A31">
      <selection activeCell="J20" sqref="J20"/>
      <pageMargins left="0.7" right="0.7" top="0.75" bottom="0.75" header="0.3" footer="0.3"/>
    </customSheetView>
  </customSheetViews>
  <mergeCells count="6">
    <mergeCell ref="C19:E19"/>
    <mergeCell ref="A1:Q1"/>
    <mergeCell ref="C10:E10"/>
    <mergeCell ref="C12:E12"/>
    <mergeCell ref="C14:E14"/>
    <mergeCell ref="C17:E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J12"/>
  <sheetViews>
    <sheetView topLeftCell="A19" workbookViewId="0">
      <selection activeCell="A3" sqref="A3:J3"/>
    </sheetView>
  </sheetViews>
  <sheetFormatPr defaultRowHeight="13.2" x14ac:dyDescent="0.25"/>
  <sheetData>
    <row r="1" spans="1:10" ht="22.8" x14ac:dyDescent="0.4">
      <c r="A1" s="712" t="s">
        <v>963</v>
      </c>
      <c r="B1" s="712"/>
      <c r="C1" s="712"/>
      <c r="D1" s="712"/>
      <c r="E1" s="712"/>
      <c r="F1" s="712"/>
      <c r="G1" s="712"/>
      <c r="H1" s="712"/>
      <c r="I1" s="712"/>
      <c r="J1" s="712"/>
    </row>
    <row r="3" spans="1:10" ht="61.2" customHeight="1" x14ac:dyDescent="0.25">
      <c r="A3" s="711" t="s">
        <v>964</v>
      </c>
      <c r="B3" s="713"/>
      <c r="C3" s="713"/>
      <c r="D3" s="713"/>
      <c r="E3" s="713"/>
      <c r="F3" s="713"/>
      <c r="G3" s="713"/>
      <c r="H3" s="713"/>
      <c r="I3" s="713"/>
      <c r="J3" s="713"/>
    </row>
    <row r="5" spans="1:10" ht="17.399999999999999" x14ac:dyDescent="0.3">
      <c r="A5" s="710" t="s">
        <v>950</v>
      </c>
      <c r="B5" s="710"/>
      <c r="C5" s="710"/>
      <c r="D5" s="710"/>
      <c r="E5" s="710"/>
      <c r="F5" s="710"/>
      <c r="G5" s="710"/>
      <c r="H5" s="710"/>
      <c r="I5" s="710"/>
      <c r="J5" s="710"/>
    </row>
    <row r="6" spans="1:10" ht="84" customHeight="1" x14ac:dyDescent="0.25">
      <c r="A6" s="711" t="s">
        <v>1328</v>
      </c>
      <c r="B6" s="711"/>
      <c r="C6" s="711"/>
      <c r="D6" s="711"/>
      <c r="E6" s="711"/>
      <c r="F6" s="711"/>
      <c r="G6" s="711"/>
      <c r="H6" s="711"/>
      <c r="I6" s="711"/>
      <c r="J6" s="711"/>
    </row>
    <row r="7" spans="1:10" ht="40.950000000000003" customHeight="1" x14ac:dyDescent="0.25">
      <c r="A7" s="589" t="s">
        <v>1883</v>
      </c>
      <c r="B7" s="588"/>
      <c r="C7" s="588"/>
      <c r="D7" s="588"/>
      <c r="E7" s="588"/>
      <c r="F7" s="588"/>
      <c r="G7" s="588"/>
      <c r="H7" s="588"/>
      <c r="I7" s="588"/>
      <c r="J7" s="588"/>
    </row>
    <row r="8" spans="1:10" ht="25.2" customHeight="1" x14ac:dyDescent="0.25">
      <c r="A8" s="232"/>
      <c r="B8" s="232"/>
      <c r="C8" s="232"/>
      <c r="D8" s="232"/>
      <c r="E8" s="232"/>
      <c r="F8" s="232"/>
      <c r="G8" s="232"/>
      <c r="H8" s="232"/>
      <c r="I8" s="232"/>
      <c r="J8" s="232"/>
    </row>
    <row r="9" spans="1:10" ht="17.399999999999999" x14ac:dyDescent="0.3">
      <c r="A9" s="710" t="s">
        <v>965</v>
      </c>
      <c r="B9" s="710"/>
      <c r="C9" s="710"/>
      <c r="D9" s="710"/>
      <c r="E9" s="710"/>
      <c r="F9" s="710"/>
      <c r="G9" s="710"/>
      <c r="H9" s="710"/>
      <c r="I9" s="710"/>
      <c r="J9" s="710"/>
    </row>
    <row r="10" spans="1:10" ht="56.4" customHeight="1" x14ac:dyDescent="0.25">
      <c r="A10" s="711" t="s">
        <v>966</v>
      </c>
      <c r="B10" s="711"/>
      <c r="C10" s="711"/>
      <c r="D10" s="711"/>
      <c r="E10" s="711"/>
      <c r="F10" s="711"/>
      <c r="G10" s="711"/>
      <c r="H10" s="711"/>
      <c r="I10" s="711"/>
      <c r="J10" s="711"/>
    </row>
    <row r="12" spans="1:10" x14ac:dyDescent="0.25">
      <c r="A12" s="709"/>
      <c r="B12" s="709"/>
      <c r="C12" s="709"/>
      <c r="D12" s="709"/>
      <c r="E12" s="709"/>
      <c r="F12" s="709"/>
      <c r="G12" s="709"/>
      <c r="H12" s="709"/>
      <c r="I12" s="709"/>
      <c r="J12" s="709"/>
    </row>
  </sheetData>
  <customSheetViews>
    <customSheetView guid="{C700B33F-FE7F-47BE-B591-1B56FA92E4DE}">
      <selection activeCell="M10" sqref="M10"/>
      <pageMargins left="0.7" right="0.7" top="0.75" bottom="0.75" header="0.3" footer="0.3"/>
      <pageSetup orientation="portrait" r:id="rId1"/>
    </customSheetView>
    <customSheetView guid="{3213D0AA-C9C8-4AA9-BC36-52AFCF7ADA31}">
      <selection activeCell="N6" sqref="N6"/>
      <pageMargins left="0.7" right="0.7" top="0.75" bottom="0.75" header="0.3" footer="0.3"/>
      <pageSetup orientation="portrait" r:id="rId2"/>
    </customSheetView>
  </customSheetViews>
  <mergeCells count="7">
    <mergeCell ref="A12:J12"/>
    <mergeCell ref="A5:J5"/>
    <mergeCell ref="A6:J6"/>
    <mergeCell ref="A1:J1"/>
    <mergeCell ref="A3:J3"/>
    <mergeCell ref="A9:J9"/>
    <mergeCell ref="A10:J10"/>
  </mergeCells>
  <pageMargins left="0.7" right="0.7" top="0.75" bottom="0.75" header="0.3" footer="0.3"/>
  <pageSetup orientation="portrait"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92D050"/>
  </sheetPr>
  <dimension ref="A1:H88"/>
  <sheetViews>
    <sheetView topLeftCell="A46" zoomScale="80" zoomScaleNormal="80" workbookViewId="0">
      <selection activeCell="L68" sqref="L68"/>
    </sheetView>
  </sheetViews>
  <sheetFormatPr defaultColWidth="9.109375" defaultRowHeight="13.2" x14ac:dyDescent="0.25"/>
  <cols>
    <col min="1" max="1" width="3.6640625" style="617" customWidth="1"/>
    <col min="2" max="2" width="36.88671875" style="592" customWidth="1"/>
    <col min="3" max="3" width="17.6640625" style="592" customWidth="1"/>
    <col min="4" max="4" width="26" style="592" bestFit="1" customWidth="1"/>
    <col min="5" max="5" width="2.6640625" style="592" customWidth="1"/>
    <col min="6" max="6" width="13.88671875" style="592" customWidth="1"/>
    <col min="7" max="7" width="15.109375" style="592" customWidth="1"/>
    <col min="8" max="16384" width="9.109375" style="592"/>
  </cols>
  <sheetData>
    <row r="1" spans="1:8" ht="15.6" x14ac:dyDescent="0.3">
      <c r="A1" s="590" t="s">
        <v>161</v>
      </c>
      <c r="B1" s="591"/>
      <c r="C1" s="591"/>
      <c r="D1" s="591"/>
    </row>
    <row r="2" spans="1:8" x14ac:dyDescent="0.25">
      <c r="A2" s="593"/>
      <c r="B2" s="591"/>
      <c r="C2" s="591"/>
      <c r="D2" s="591"/>
    </row>
    <row r="3" spans="1:8" x14ac:dyDescent="0.25">
      <c r="A3" s="594"/>
      <c r="B3" s="595"/>
      <c r="C3" s="596" t="s">
        <v>1885</v>
      </c>
      <c r="D3" s="597" t="s">
        <v>1886</v>
      </c>
      <c r="E3" s="598"/>
    </row>
    <row r="4" spans="1:8" x14ac:dyDescent="0.25">
      <c r="A4" s="593"/>
      <c r="B4" s="591"/>
      <c r="C4" s="599"/>
      <c r="D4" s="600"/>
    </row>
    <row r="5" spans="1:8" s="604" customFormat="1" ht="39.6" x14ac:dyDescent="0.25">
      <c r="A5" s="602"/>
      <c r="B5" s="603" t="s">
        <v>1887</v>
      </c>
      <c r="C5" s="603" t="s">
        <v>1888</v>
      </c>
      <c r="D5" s="603" t="s">
        <v>1889</v>
      </c>
      <c r="F5" s="695" t="s">
        <v>1888</v>
      </c>
      <c r="G5" s="695" t="s">
        <v>1889</v>
      </c>
    </row>
    <row r="6" spans="1:8" x14ac:dyDescent="0.25">
      <c r="A6" s="605">
        <v>1</v>
      </c>
      <c r="B6" s="591" t="s">
        <v>164</v>
      </c>
      <c r="C6" s="606">
        <v>0</v>
      </c>
      <c r="D6" s="606">
        <v>0</v>
      </c>
      <c r="F6" s="620">
        <v>6604</v>
      </c>
      <c r="G6" s="620">
        <v>6601</v>
      </c>
      <c r="H6" s="592">
        <v>6601</v>
      </c>
    </row>
    <row r="7" spans="1:8" x14ac:dyDescent="0.25">
      <c r="A7" s="605">
        <v>2</v>
      </c>
      <c r="B7" s="591" t="s">
        <v>1891</v>
      </c>
      <c r="C7" s="606">
        <v>0</v>
      </c>
      <c r="D7" s="606">
        <v>0</v>
      </c>
      <c r="F7" s="620">
        <v>6605</v>
      </c>
      <c r="G7" s="620">
        <v>6602</v>
      </c>
    </row>
    <row r="8" spans="1:8" x14ac:dyDescent="0.25">
      <c r="A8" s="605">
        <v>3</v>
      </c>
      <c r="B8" s="591" t="s">
        <v>166</v>
      </c>
      <c r="C8" s="606">
        <v>0</v>
      </c>
      <c r="D8" s="606">
        <v>0</v>
      </c>
      <c r="F8" s="620">
        <v>6606</v>
      </c>
      <c r="G8" s="620">
        <v>6603</v>
      </c>
    </row>
    <row r="9" spans="1:8" x14ac:dyDescent="0.25">
      <c r="A9" s="605"/>
      <c r="B9" s="609"/>
      <c r="C9" s="607"/>
      <c r="D9" s="607"/>
    </row>
    <row r="10" spans="1:8" ht="39.6" x14ac:dyDescent="0.25">
      <c r="A10" s="605"/>
      <c r="B10" s="610" t="s">
        <v>1892</v>
      </c>
      <c r="C10" s="603" t="s">
        <v>1893</v>
      </c>
      <c r="D10" s="603" t="s">
        <v>1894</v>
      </c>
      <c r="F10" s="695" t="s">
        <v>1893</v>
      </c>
      <c r="G10" s="695" t="s">
        <v>1894</v>
      </c>
    </row>
    <row r="11" spans="1:8" x14ac:dyDescent="0.25">
      <c r="A11" s="605">
        <v>4</v>
      </c>
      <c r="B11" s="591" t="s">
        <v>164</v>
      </c>
      <c r="C11" s="606">
        <v>0</v>
      </c>
      <c r="D11" s="606">
        <v>0</v>
      </c>
      <c r="F11" s="620">
        <v>6610</v>
      </c>
      <c r="G11" s="620">
        <v>6607</v>
      </c>
    </row>
    <row r="12" spans="1:8" x14ac:dyDescent="0.25">
      <c r="A12" s="605">
        <v>5</v>
      </c>
      <c r="B12" s="591" t="s">
        <v>1891</v>
      </c>
      <c r="C12" s="606">
        <v>0</v>
      </c>
      <c r="D12" s="606">
        <v>0</v>
      </c>
      <c r="F12" s="620">
        <v>6611</v>
      </c>
      <c r="G12" s="620">
        <v>6608</v>
      </c>
    </row>
    <row r="13" spans="1:8" x14ac:dyDescent="0.25">
      <c r="A13" s="605">
        <v>6</v>
      </c>
      <c r="B13" s="591" t="s">
        <v>166</v>
      </c>
      <c r="C13" s="606">
        <v>0</v>
      </c>
      <c r="D13" s="606">
        <v>0</v>
      </c>
      <c r="F13" s="620">
        <v>6612</v>
      </c>
      <c r="G13" s="620">
        <v>6609</v>
      </c>
    </row>
    <row r="14" spans="1:8" x14ac:dyDescent="0.25">
      <c r="A14" s="605"/>
      <c r="C14" s="607"/>
      <c r="D14" s="607"/>
    </row>
    <row r="15" spans="1:8" ht="39.6" x14ac:dyDescent="0.25">
      <c r="A15" s="605"/>
      <c r="B15" s="610" t="s">
        <v>1895</v>
      </c>
      <c r="C15" s="603" t="s">
        <v>1896</v>
      </c>
      <c r="D15" s="603" t="s">
        <v>1897</v>
      </c>
      <c r="F15" s="695" t="s">
        <v>1896</v>
      </c>
      <c r="G15" s="695" t="s">
        <v>1897</v>
      </c>
    </row>
    <row r="16" spans="1:8" x14ac:dyDescent="0.25">
      <c r="A16" s="605">
        <v>7</v>
      </c>
      <c r="B16" s="591" t="s">
        <v>164</v>
      </c>
      <c r="C16" s="608" t="s">
        <v>1890</v>
      </c>
      <c r="D16" s="608" t="s">
        <v>1890</v>
      </c>
      <c r="F16" s="701">
        <v>6617</v>
      </c>
      <c r="G16" s="620">
        <v>6513</v>
      </c>
    </row>
    <row r="17" spans="1:7" x14ac:dyDescent="0.25">
      <c r="A17" s="605">
        <v>8</v>
      </c>
      <c r="B17" s="591" t="s">
        <v>1891</v>
      </c>
      <c r="C17" s="608" t="s">
        <v>1890</v>
      </c>
      <c r="D17" s="608" t="s">
        <v>1890</v>
      </c>
      <c r="F17" s="701">
        <v>6618</v>
      </c>
      <c r="G17" s="620">
        <v>6514</v>
      </c>
    </row>
    <row r="18" spans="1:7" x14ac:dyDescent="0.25">
      <c r="A18" s="605">
        <v>9</v>
      </c>
      <c r="B18" s="591" t="s">
        <v>166</v>
      </c>
      <c r="C18" s="608" t="s">
        <v>1890</v>
      </c>
      <c r="D18" s="608" t="s">
        <v>1890</v>
      </c>
      <c r="F18" s="701">
        <v>6619</v>
      </c>
      <c r="G18" s="620">
        <v>6515</v>
      </c>
    </row>
    <row r="19" spans="1:7" x14ac:dyDescent="0.25">
      <c r="A19" s="605">
        <v>10</v>
      </c>
      <c r="B19" s="609" t="s">
        <v>174</v>
      </c>
      <c r="C19" s="608" t="s">
        <v>12</v>
      </c>
      <c r="D19" s="608" t="s">
        <v>12</v>
      </c>
      <c r="E19" s="592" t="s">
        <v>12</v>
      </c>
      <c r="F19" s="701">
        <v>6620</v>
      </c>
      <c r="G19" s="620">
        <v>6516</v>
      </c>
    </row>
    <row r="20" spans="1:7" x14ac:dyDescent="0.25">
      <c r="A20" s="605">
        <v>11</v>
      </c>
      <c r="B20" s="611" t="s">
        <v>1898</v>
      </c>
      <c r="C20" s="612" t="s">
        <v>12</v>
      </c>
      <c r="D20" s="613"/>
      <c r="F20" s="620">
        <v>6621</v>
      </c>
      <c r="G20" s="697"/>
    </row>
    <row r="21" spans="1:7" x14ac:dyDescent="0.25">
      <c r="A21" s="605">
        <v>12</v>
      </c>
      <c r="B21" s="611" t="s">
        <v>1899</v>
      </c>
      <c r="C21" s="612" t="s">
        <v>12</v>
      </c>
      <c r="D21" s="613"/>
      <c r="F21" s="620">
        <v>6622</v>
      </c>
      <c r="G21" s="697"/>
    </row>
    <row r="22" spans="1:7" x14ac:dyDescent="0.25">
      <c r="A22" s="605">
        <v>13</v>
      </c>
      <c r="B22" s="611" t="s">
        <v>1900</v>
      </c>
      <c r="C22" s="612" t="s">
        <v>12</v>
      </c>
      <c r="D22" s="613"/>
      <c r="F22" s="620">
        <v>6623</v>
      </c>
      <c r="G22" s="697"/>
    </row>
    <row r="23" spans="1:7" x14ac:dyDescent="0.25">
      <c r="A23" s="605"/>
      <c r="C23" s="607"/>
      <c r="D23" s="607"/>
    </row>
    <row r="24" spans="1:7" ht="26.4" x14ac:dyDescent="0.25">
      <c r="A24" s="605"/>
      <c r="B24" s="610" t="s">
        <v>1901</v>
      </c>
      <c r="C24" s="603" t="s">
        <v>1902</v>
      </c>
      <c r="D24" s="603" t="s">
        <v>1903</v>
      </c>
      <c r="F24" s="695" t="s">
        <v>1902</v>
      </c>
      <c r="G24" s="695" t="s">
        <v>1903</v>
      </c>
    </row>
    <row r="25" spans="1:7" x14ac:dyDescent="0.25">
      <c r="A25" s="605">
        <v>14</v>
      </c>
      <c r="B25" s="591" t="s">
        <v>1904</v>
      </c>
      <c r="C25" s="608"/>
      <c r="D25" s="608"/>
      <c r="F25" s="620">
        <v>6624</v>
      </c>
      <c r="G25" s="620">
        <v>6626</v>
      </c>
    </row>
    <row r="26" spans="1:7" x14ac:dyDescent="0.25">
      <c r="A26" s="605">
        <v>15</v>
      </c>
      <c r="B26" s="591" t="s">
        <v>1905</v>
      </c>
      <c r="C26" s="608"/>
      <c r="D26" s="608"/>
      <c r="F26" s="620">
        <v>6625</v>
      </c>
      <c r="G26" s="620">
        <v>6627</v>
      </c>
    </row>
    <row r="27" spans="1:7" x14ac:dyDescent="0.25">
      <c r="A27" s="605"/>
      <c r="B27" s="609"/>
      <c r="C27" s="607"/>
      <c r="D27" s="607"/>
    </row>
    <row r="28" spans="1:7" s="604" customFormat="1" ht="26.4" x14ac:dyDescent="0.25">
      <c r="A28" s="602"/>
      <c r="B28" s="603" t="s">
        <v>1906</v>
      </c>
      <c r="C28" s="603" t="s">
        <v>1902</v>
      </c>
      <c r="D28" s="603" t="s">
        <v>1903</v>
      </c>
      <c r="F28" s="695" t="s">
        <v>1902</v>
      </c>
      <c r="G28" s="695" t="s">
        <v>1903</v>
      </c>
    </row>
    <row r="29" spans="1:7" x14ac:dyDescent="0.25">
      <c r="A29" s="605">
        <v>1</v>
      </c>
      <c r="B29" s="614" t="s">
        <v>1907</v>
      </c>
      <c r="C29" s="606">
        <v>0</v>
      </c>
      <c r="D29" s="606">
        <v>0</v>
      </c>
      <c r="F29" s="620">
        <v>6628</v>
      </c>
      <c r="G29" s="620">
        <v>6633</v>
      </c>
    </row>
    <row r="30" spans="1:7" x14ac:dyDescent="0.25">
      <c r="A30" s="605">
        <v>2</v>
      </c>
      <c r="B30" s="614" t="s">
        <v>1908</v>
      </c>
      <c r="C30" s="606">
        <v>0</v>
      </c>
      <c r="D30" s="606">
        <v>0</v>
      </c>
      <c r="F30" s="620">
        <v>6629</v>
      </c>
      <c r="G30" s="620">
        <v>6634</v>
      </c>
    </row>
    <row r="31" spans="1:7" x14ac:dyDescent="0.25">
      <c r="A31" s="605">
        <v>3</v>
      </c>
      <c r="B31" s="614" t="s">
        <v>1909</v>
      </c>
      <c r="C31" s="606">
        <v>0</v>
      </c>
      <c r="D31" s="606">
        <v>0</v>
      </c>
      <c r="F31" s="620">
        <v>6630</v>
      </c>
      <c r="G31" s="620">
        <v>6635</v>
      </c>
    </row>
    <row r="32" spans="1:7" x14ac:dyDescent="0.25">
      <c r="A32" s="605">
        <v>4</v>
      </c>
      <c r="B32" s="614" t="s">
        <v>1910</v>
      </c>
      <c r="C32" s="606">
        <v>0</v>
      </c>
      <c r="D32" s="606">
        <v>0</v>
      </c>
      <c r="F32" s="620">
        <v>6631</v>
      </c>
      <c r="G32" s="620">
        <v>6636</v>
      </c>
    </row>
    <row r="33" spans="1:7" x14ac:dyDescent="0.25">
      <c r="A33" s="605">
        <v>5</v>
      </c>
      <c r="B33" s="609" t="s">
        <v>174</v>
      </c>
      <c r="C33" s="606">
        <v>0</v>
      </c>
      <c r="D33" s="606">
        <v>0</v>
      </c>
      <c r="F33" s="620">
        <v>6632</v>
      </c>
      <c r="G33" s="620">
        <v>6637</v>
      </c>
    </row>
    <row r="34" spans="1:7" x14ac:dyDescent="0.25">
      <c r="A34" s="605"/>
      <c r="B34" s="609"/>
      <c r="C34" s="607"/>
      <c r="D34" s="607"/>
    </row>
    <row r="35" spans="1:7" ht="26.4" x14ac:dyDescent="0.25">
      <c r="A35" s="605"/>
      <c r="B35" s="599" t="s">
        <v>1911</v>
      </c>
      <c r="C35" s="603" t="s">
        <v>1902</v>
      </c>
      <c r="D35" s="603" t="s">
        <v>1903</v>
      </c>
      <c r="F35" s="695" t="s">
        <v>1902</v>
      </c>
      <c r="G35" s="695" t="s">
        <v>1903</v>
      </c>
    </row>
    <row r="36" spans="1:7" x14ac:dyDescent="0.25">
      <c r="A36" s="605">
        <v>1</v>
      </c>
      <c r="B36" s="614" t="s">
        <v>1912</v>
      </c>
      <c r="C36" s="606">
        <v>0</v>
      </c>
      <c r="D36" s="606">
        <v>0</v>
      </c>
      <c r="F36" s="620">
        <v>6638</v>
      </c>
      <c r="G36" s="620">
        <v>6641</v>
      </c>
    </row>
    <row r="37" spans="1:7" x14ac:dyDescent="0.25">
      <c r="A37" s="605">
        <v>2</v>
      </c>
      <c r="B37" s="614" t="s">
        <v>1913</v>
      </c>
      <c r="C37" s="606">
        <v>0</v>
      </c>
      <c r="D37" s="606">
        <v>0</v>
      </c>
      <c r="F37" s="620">
        <v>6639</v>
      </c>
      <c r="G37" s="620">
        <v>6642</v>
      </c>
    </row>
    <row r="38" spans="1:7" x14ac:dyDescent="0.25">
      <c r="A38" s="605">
        <v>3</v>
      </c>
      <c r="B38" s="614" t="s">
        <v>171</v>
      </c>
      <c r="C38" s="606">
        <v>0</v>
      </c>
      <c r="D38" s="606">
        <v>0</v>
      </c>
      <c r="F38" s="620">
        <v>6640</v>
      </c>
      <c r="G38" s="620">
        <v>6643</v>
      </c>
    </row>
    <row r="39" spans="1:7" x14ac:dyDescent="0.25">
      <c r="A39" s="605"/>
      <c r="B39" s="609"/>
      <c r="C39" s="591"/>
      <c r="D39" s="591"/>
    </row>
    <row r="40" spans="1:7" ht="26.4" x14ac:dyDescent="0.25">
      <c r="A40" s="605"/>
      <c r="B40" s="615" t="s">
        <v>1914</v>
      </c>
      <c r="C40" s="603" t="s">
        <v>1902</v>
      </c>
      <c r="D40" s="603" t="s">
        <v>1903</v>
      </c>
      <c r="F40" s="695" t="s">
        <v>1902</v>
      </c>
      <c r="G40" s="695" t="s">
        <v>1903</v>
      </c>
    </row>
    <row r="41" spans="1:7" x14ac:dyDescent="0.25">
      <c r="A41" s="605">
        <v>1</v>
      </c>
      <c r="B41" s="614" t="s">
        <v>1912</v>
      </c>
      <c r="C41" s="606">
        <v>0</v>
      </c>
      <c r="D41" s="606">
        <v>0</v>
      </c>
      <c r="F41" s="620">
        <v>6644</v>
      </c>
      <c r="G41" s="620">
        <v>6647</v>
      </c>
    </row>
    <row r="42" spans="1:7" x14ac:dyDescent="0.25">
      <c r="A42" s="605">
        <v>2</v>
      </c>
      <c r="B42" s="614" t="s">
        <v>1913</v>
      </c>
      <c r="C42" s="606">
        <v>0</v>
      </c>
      <c r="D42" s="606">
        <v>0</v>
      </c>
      <c r="F42" s="620">
        <v>6645</v>
      </c>
      <c r="G42" s="620">
        <v>6648</v>
      </c>
    </row>
    <row r="43" spans="1:7" x14ac:dyDescent="0.25">
      <c r="A43" s="605">
        <v>3</v>
      </c>
      <c r="B43" s="614" t="s">
        <v>171</v>
      </c>
      <c r="C43" s="606">
        <v>0</v>
      </c>
      <c r="D43" s="606">
        <v>0</v>
      </c>
      <c r="F43" s="620">
        <v>6646</v>
      </c>
      <c r="G43" s="620">
        <v>6649</v>
      </c>
    </row>
    <row r="44" spans="1:7" x14ac:dyDescent="0.25">
      <c r="A44" s="605"/>
      <c r="B44" s="614"/>
      <c r="C44" s="607"/>
      <c r="D44" s="607"/>
      <c r="E44" s="616"/>
    </row>
    <row r="45" spans="1:7" x14ac:dyDescent="0.25">
      <c r="C45" s="618" t="s">
        <v>1915</v>
      </c>
      <c r="D45" s="618" t="s">
        <v>1916</v>
      </c>
      <c r="E45" s="616"/>
      <c r="F45" s="696" t="s">
        <v>1915</v>
      </c>
      <c r="G45" s="696" t="s">
        <v>1916</v>
      </c>
    </row>
    <row r="46" spans="1:7" x14ac:dyDescent="0.25">
      <c r="A46" s="605">
        <v>4</v>
      </c>
      <c r="B46" s="609" t="s">
        <v>1917</v>
      </c>
      <c r="C46" s="606"/>
      <c r="D46" s="606"/>
      <c r="F46" s="620">
        <v>6650</v>
      </c>
      <c r="G46" s="620">
        <v>6651</v>
      </c>
    </row>
    <row r="47" spans="1:7" x14ac:dyDescent="0.25">
      <c r="A47" s="605"/>
      <c r="B47" s="619" t="s">
        <v>1918</v>
      </c>
      <c r="C47" s="612" t="s">
        <v>12</v>
      </c>
      <c r="D47" s="613"/>
      <c r="F47" s="620">
        <v>6652</v>
      </c>
      <c r="G47" s="697"/>
    </row>
    <row r="48" spans="1:7" x14ac:dyDescent="0.25">
      <c r="A48" s="605">
        <v>5</v>
      </c>
      <c r="B48" s="609" t="s">
        <v>1919</v>
      </c>
      <c r="C48" s="606" t="s">
        <v>12</v>
      </c>
      <c r="D48" s="620"/>
      <c r="E48" s="607"/>
      <c r="F48" s="620">
        <v>6653</v>
      </c>
      <c r="G48" s="620">
        <v>6654</v>
      </c>
    </row>
    <row r="49" spans="1:7" x14ac:dyDescent="0.25">
      <c r="B49" s="619" t="s">
        <v>1918</v>
      </c>
      <c r="C49" s="621" t="s">
        <v>12</v>
      </c>
      <c r="D49" s="613"/>
      <c r="E49" s="622"/>
      <c r="F49" s="620">
        <v>6655</v>
      </c>
      <c r="G49" s="697"/>
    </row>
    <row r="50" spans="1:7" x14ac:dyDescent="0.25">
      <c r="C50" s="623"/>
      <c r="D50" s="624"/>
      <c r="E50" s="623"/>
    </row>
    <row r="51" spans="1:7" s="604" customFormat="1" ht="26.4" x14ac:dyDescent="0.25">
      <c r="A51" s="626"/>
      <c r="B51" s="627" t="s">
        <v>1920</v>
      </c>
      <c r="C51" s="603" t="s">
        <v>1902</v>
      </c>
      <c r="D51" s="603" t="s">
        <v>1903</v>
      </c>
      <c r="E51" s="592"/>
      <c r="F51" s="695" t="s">
        <v>1902</v>
      </c>
      <c r="G51" s="695" t="s">
        <v>1903</v>
      </c>
    </row>
    <row r="52" spans="1:7" x14ac:dyDescent="0.25">
      <c r="A52" s="605">
        <v>1</v>
      </c>
      <c r="B52" s="628" t="s">
        <v>1921</v>
      </c>
      <c r="C52" s="620"/>
      <c r="D52" s="620"/>
      <c r="E52" s="625"/>
      <c r="F52" s="620">
        <v>6656</v>
      </c>
      <c r="G52" s="620">
        <v>6657</v>
      </c>
    </row>
    <row r="53" spans="1:7" x14ac:dyDescent="0.25">
      <c r="A53" s="605" t="s">
        <v>12</v>
      </c>
      <c r="B53" s="629" t="s">
        <v>1922</v>
      </c>
      <c r="C53" s="612" t="s">
        <v>1923</v>
      </c>
      <c r="D53" s="612" t="s">
        <v>1924</v>
      </c>
      <c r="E53" s="625"/>
      <c r="F53" s="620">
        <v>6658</v>
      </c>
      <c r="G53" s="701">
        <v>6659</v>
      </c>
    </row>
    <row r="54" spans="1:7" x14ac:dyDescent="0.25">
      <c r="A54" s="605">
        <v>2</v>
      </c>
      <c r="B54" s="628" t="s">
        <v>1925</v>
      </c>
      <c r="C54" s="620"/>
      <c r="D54" s="620"/>
      <c r="E54" s="625"/>
      <c r="F54" s="620">
        <v>6660</v>
      </c>
      <c r="G54" s="620">
        <v>6661</v>
      </c>
    </row>
    <row r="55" spans="1:7" x14ac:dyDescent="0.25">
      <c r="A55" s="605" t="s">
        <v>12</v>
      </c>
      <c r="B55" s="629" t="s">
        <v>1922</v>
      </c>
      <c r="C55" s="612" t="s">
        <v>1923</v>
      </c>
      <c r="D55" s="612" t="s">
        <v>1924</v>
      </c>
      <c r="E55" s="625"/>
      <c r="F55" s="620">
        <v>6662</v>
      </c>
      <c r="G55" s="701">
        <v>6663</v>
      </c>
    </row>
    <row r="56" spans="1:7" x14ac:dyDescent="0.25">
      <c r="A56" s="605">
        <v>3</v>
      </c>
      <c r="B56" s="630" t="s">
        <v>1926</v>
      </c>
      <c r="C56" s="620"/>
      <c r="D56" s="620"/>
      <c r="E56" s="625"/>
      <c r="F56" s="620">
        <v>6664</v>
      </c>
      <c r="G56" s="701">
        <v>6665</v>
      </c>
    </row>
    <row r="57" spans="1:7" x14ac:dyDescent="0.25">
      <c r="A57" s="605" t="s">
        <v>12</v>
      </c>
      <c r="B57" s="629" t="s">
        <v>1922</v>
      </c>
      <c r="C57" s="612" t="s">
        <v>1923</v>
      </c>
      <c r="D57" s="612" t="s">
        <v>1924</v>
      </c>
      <c r="E57" s="625"/>
      <c r="F57" s="620">
        <v>6666</v>
      </c>
      <c r="G57" s="701">
        <v>6667</v>
      </c>
    </row>
    <row r="58" spans="1:7" x14ac:dyDescent="0.25">
      <c r="A58" s="605" t="s">
        <v>12</v>
      </c>
      <c r="B58" s="629" t="s">
        <v>1922</v>
      </c>
      <c r="C58" s="612" t="s">
        <v>1923</v>
      </c>
      <c r="D58" s="612" t="s">
        <v>1924</v>
      </c>
      <c r="E58" s="625"/>
      <c r="F58" s="620"/>
      <c r="G58" s="701"/>
    </row>
    <row r="59" spans="1:7" x14ac:dyDescent="0.25">
      <c r="A59" s="605">
        <v>4</v>
      </c>
      <c r="B59" s="628" t="s">
        <v>1927</v>
      </c>
      <c r="C59" s="620"/>
      <c r="D59" s="620"/>
      <c r="E59" s="625"/>
      <c r="F59" s="620">
        <v>6668</v>
      </c>
      <c r="G59" s="620">
        <v>6669</v>
      </c>
    </row>
    <row r="60" spans="1:7" x14ac:dyDescent="0.25">
      <c r="A60" s="605" t="s">
        <v>12</v>
      </c>
      <c r="C60" s="625"/>
      <c r="E60" s="625"/>
    </row>
    <row r="61" spans="1:7" x14ac:dyDescent="0.25">
      <c r="A61" s="605" t="s">
        <v>12</v>
      </c>
      <c r="B61" s="601" t="s">
        <v>1928</v>
      </c>
      <c r="C61" s="632" t="s">
        <v>1929</v>
      </c>
      <c r="D61" s="632" t="s">
        <v>1930</v>
      </c>
      <c r="E61" s="625"/>
      <c r="F61" s="698" t="s">
        <v>1929</v>
      </c>
      <c r="G61" s="698" t="s">
        <v>1930</v>
      </c>
    </row>
    <row r="62" spans="1:7" x14ac:dyDescent="0.25">
      <c r="A62" s="605">
        <v>1</v>
      </c>
      <c r="B62" s="628" t="s">
        <v>1931</v>
      </c>
      <c r="C62" s="620"/>
      <c r="D62" s="620"/>
      <c r="E62" s="625"/>
      <c r="F62" s="620">
        <v>6670</v>
      </c>
      <c r="G62" s="620">
        <v>6671</v>
      </c>
    </row>
    <row r="63" spans="1:7" x14ac:dyDescent="0.25">
      <c r="A63" s="605">
        <v>2</v>
      </c>
      <c r="B63" s="628" t="s">
        <v>1932</v>
      </c>
      <c r="C63" s="620"/>
      <c r="D63" s="620"/>
      <c r="E63" s="625"/>
      <c r="F63" s="620">
        <v>6672</v>
      </c>
      <c r="G63" s="620">
        <v>6673</v>
      </c>
    </row>
    <row r="64" spans="1:7" x14ac:dyDescent="0.25">
      <c r="A64" s="605">
        <v>3</v>
      </c>
      <c r="B64" s="628" t="s">
        <v>1933</v>
      </c>
      <c r="C64" s="620"/>
      <c r="D64" s="620"/>
      <c r="E64" s="625"/>
      <c r="F64" s="620">
        <v>6674</v>
      </c>
      <c r="G64" s="620">
        <v>6675</v>
      </c>
    </row>
    <row r="65" spans="1:7" x14ac:dyDescent="0.25">
      <c r="A65" s="605">
        <v>4</v>
      </c>
      <c r="B65" s="628" t="s">
        <v>1934</v>
      </c>
      <c r="C65" s="620"/>
      <c r="D65" s="620"/>
      <c r="E65" s="625"/>
      <c r="F65" s="620">
        <v>6676</v>
      </c>
      <c r="G65" s="620">
        <v>6677</v>
      </c>
    </row>
    <row r="66" spans="1:7" x14ac:dyDescent="0.25">
      <c r="A66" s="605">
        <v>5</v>
      </c>
      <c r="B66" s="628" t="s">
        <v>1935</v>
      </c>
      <c r="C66" s="620"/>
      <c r="D66" s="620"/>
      <c r="E66" s="625"/>
      <c r="F66" s="620">
        <v>6678</v>
      </c>
      <c r="G66" s="620">
        <v>6679</v>
      </c>
    </row>
    <row r="67" spans="1:7" x14ac:dyDescent="0.25">
      <c r="C67" s="623"/>
      <c r="D67" s="624"/>
      <c r="E67" s="623"/>
    </row>
    <row r="68" spans="1:7" x14ac:dyDescent="0.25">
      <c r="A68" s="633" t="s">
        <v>12</v>
      </c>
      <c r="B68" s="634" t="s">
        <v>1936</v>
      </c>
      <c r="C68" s="631"/>
      <c r="D68" s="625"/>
      <c r="E68" s="625"/>
    </row>
    <row r="69" spans="1:7" x14ac:dyDescent="0.25">
      <c r="A69" s="633" t="s">
        <v>1</v>
      </c>
      <c r="B69" s="635" t="s">
        <v>1937</v>
      </c>
    </row>
    <row r="70" spans="1:7" x14ac:dyDescent="0.25">
      <c r="A70" s="633" t="s">
        <v>2</v>
      </c>
      <c r="B70" s="635" t="s">
        <v>1938</v>
      </c>
    </row>
    <row r="71" spans="1:7" x14ac:dyDescent="0.25">
      <c r="A71" s="633" t="s">
        <v>3</v>
      </c>
      <c r="B71" s="635" t="s">
        <v>1939</v>
      </c>
    </row>
    <row r="72" spans="1:7" x14ac:dyDescent="0.25">
      <c r="A72" s="633" t="s">
        <v>12</v>
      </c>
      <c r="B72" s="636" t="s">
        <v>162</v>
      </c>
    </row>
    <row r="73" spans="1:7" x14ac:dyDescent="0.25">
      <c r="A73" s="633" t="s">
        <v>1</v>
      </c>
      <c r="B73" s="631" t="s">
        <v>1940</v>
      </c>
      <c r="C73" s="631"/>
    </row>
    <row r="74" spans="1:7" x14ac:dyDescent="0.25">
      <c r="A74" s="633" t="s">
        <v>2</v>
      </c>
      <c r="B74" s="631" t="s">
        <v>1941</v>
      </c>
      <c r="C74" s="631"/>
    </row>
    <row r="75" spans="1:7" x14ac:dyDescent="0.25">
      <c r="A75" s="633" t="s">
        <v>3</v>
      </c>
      <c r="B75" s="631" t="s">
        <v>1942</v>
      </c>
      <c r="C75" s="631"/>
    </row>
    <row r="76" spans="1:7" x14ac:dyDescent="0.25">
      <c r="A76" s="633" t="s">
        <v>4</v>
      </c>
      <c r="B76" s="631" t="s">
        <v>1943</v>
      </c>
      <c r="C76" s="631"/>
    </row>
    <row r="77" spans="1:7" x14ac:dyDescent="0.25">
      <c r="A77" s="633" t="s">
        <v>12</v>
      </c>
      <c r="B77" s="636" t="s">
        <v>1906</v>
      </c>
      <c r="C77" s="631"/>
    </row>
    <row r="78" spans="1:7" x14ac:dyDescent="0.25">
      <c r="A78" s="633" t="s">
        <v>1</v>
      </c>
      <c r="B78" s="631" t="s">
        <v>1944</v>
      </c>
      <c r="C78" s="631"/>
    </row>
    <row r="79" spans="1:7" x14ac:dyDescent="0.25">
      <c r="A79" s="633" t="s">
        <v>2</v>
      </c>
      <c r="B79" s="631" t="s">
        <v>1945</v>
      </c>
      <c r="C79" s="631"/>
    </row>
    <row r="80" spans="1:7" x14ac:dyDescent="0.25">
      <c r="A80" s="633" t="s">
        <v>3</v>
      </c>
      <c r="B80" s="631" t="s">
        <v>1946</v>
      </c>
    </row>
    <row r="81" spans="1:2" x14ac:dyDescent="0.25">
      <c r="A81" s="637" t="s">
        <v>4</v>
      </c>
      <c r="B81" s="631" t="s">
        <v>1947</v>
      </c>
    </row>
    <row r="82" spans="1:2" x14ac:dyDescent="0.25">
      <c r="B82" s="634" t="s">
        <v>1948</v>
      </c>
    </row>
    <row r="83" spans="1:2" x14ac:dyDescent="0.25">
      <c r="A83" s="637" t="s">
        <v>1</v>
      </c>
      <c r="B83" s="631" t="s">
        <v>1949</v>
      </c>
    </row>
    <row r="84" spans="1:2" x14ac:dyDescent="0.25">
      <c r="A84" s="637" t="s">
        <v>2</v>
      </c>
      <c r="B84" s="631" t="s">
        <v>1950</v>
      </c>
    </row>
    <row r="85" spans="1:2" x14ac:dyDescent="0.25">
      <c r="A85" s="637" t="s">
        <v>3</v>
      </c>
      <c r="B85" s="631" t="s">
        <v>1951</v>
      </c>
    </row>
    <row r="86" spans="1:2" x14ac:dyDescent="0.25">
      <c r="A86" s="637" t="s">
        <v>4</v>
      </c>
      <c r="B86" s="631" t="s">
        <v>1952</v>
      </c>
    </row>
    <row r="87" spans="1:2" x14ac:dyDescent="0.25">
      <c r="B87" s="634" t="s">
        <v>1953</v>
      </c>
    </row>
    <row r="88" spans="1:2" x14ac:dyDescent="0.25">
      <c r="B88" s="634" t="s">
        <v>1954</v>
      </c>
    </row>
  </sheetData>
  <pageMargins left="0.7" right="0.7" top="0.75" bottom="0.75" header="0.3" footer="0.3"/>
  <pageSetup orientation="portrait" horizontalDpi="4294967292"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
  <sheetViews>
    <sheetView workbookViewId="0"/>
  </sheetViews>
  <sheetFormatPr defaultRowHeight="13.2"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92D050"/>
  </sheetPr>
  <dimension ref="A1:T139"/>
  <sheetViews>
    <sheetView topLeftCell="A109" zoomScale="90" workbookViewId="0">
      <selection activeCell="I76" sqref="I76"/>
    </sheetView>
  </sheetViews>
  <sheetFormatPr defaultColWidth="9.109375" defaultRowHeight="13.2" x14ac:dyDescent="0.25"/>
  <cols>
    <col min="1" max="1" width="4.33203125" style="6" customWidth="1"/>
    <col min="2" max="3" width="2.44140625" style="1" customWidth="1"/>
    <col min="4" max="4" width="59.109375" style="1" customWidth="1"/>
    <col min="5" max="5" width="20.109375" style="1" customWidth="1"/>
    <col min="6" max="6" width="11.109375" style="1" customWidth="1"/>
    <col min="7" max="7" width="9.5546875" style="78" bestFit="1" customWidth="1"/>
    <col min="8" max="8" width="15.33203125" style="1" customWidth="1"/>
    <col min="9" max="9" width="16.44140625" style="1" customWidth="1"/>
    <col min="10" max="10" width="10.5546875" style="37" customWidth="1"/>
    <col min="11" max="11" width="24" style="37" hidden="1" customWidth="1"/>
    <col min="12" max="12" width="9.109375" style="1"/>
    <col min="13" max="13" width="11.6640625" style="1" customWidth="1"/>
    <col min="14" max="14" width="15.6640625" style="1" hidden="1" customWidth="1"/>
    <col min="15" max="15" width="16.33203125" style="1" hidden="1" customWidth="1"/>
    <col min="16" max="16" width="9.109375" style="1" hidden="1" customWidth="1"/>
    <col min="17" max="17" width="12.33203125" style="1" customWidth="1"/>
    <col min="18" max="18" width="16.88671875" style="1" hidden="1" customWidth="1"/>
    <col min="19" max="19" width="19.5546875" style="1" hidden="1" customWidth="1"/>
    <col min="20" max="16384" width="9.109375" style="1"/>
  </cols>
  <sheetData>
    <row r="1" spans="1:12" s="27" customFormat="1" ht="15.6" x14ac:dyDescent="0.3">
      <c r="A1" s="736" t="s">
        <v>1317</v>
      </c>
      <c r="B1" s="736"/>
      <c r="C1" s="736"/>
      <c r="D1" s="736"/>
      <c r="E1" s="736"/>
      <c r="F1" s="736"/>
      <c r="G1" s="736"/>
      <c r="J1" s="63"/>
      <c r="K1" s="63"/>
    </row>
    <row r="2" spans="1:12" s="27" customFormat="1" x14ac:dyDescent="0.25">
      <c r="A2" s="32" t="s">
        <v>203</v>
      </c>
      <c r="E2" s="27" t="s">
        <v>204</v>
      </c>
      <c r="G2" s="79"/>
      <c r="J2" s="63"/>
      <c r="K2" s="63"/>
    </row>
    <row r="3" spans="1:12" x14ac:dyDescent="0.25">
      <c r="A3" s="32" t="s">
        <v>205</v>
      </c>
    </row>
    <row r="4" spans="1:12" s="18" customFormat="1" x14ac:dyDescent="0.25">
      <c r="A4" s="236"/>
      <c r="G4" s="237"/>
      <c r="J4" s="261"/>
      <c r="K4" s="261"/>
      <c r="L4" s="509" t="s">
        <v>1316</v>
      </c>
    </row>
    <row r="5" spans="1:12" s="239" customFormat="1" x14ac:dyDescent="0.25">
      <c r="A5" s="238"/>
      <c r="E5" s="72"/>
      <c r="F5" s="240"/>
      <c r="G5" s="240"/>
      <c r="J5" s="72"/>
      <c r="K5" s="72"/>
      <c r="L5" s="507"/>
    </row>
    <row r="6" spans="1:12" s="140" customFormat="1" x14ac:dyDescent="0.25">
      <c r="A6" s="10" t="s">
        <v>978</v>
      </c>
      <c r="B6" s="8"/>
      <c r="C6" s="8"/>
      <c r="D6" s="8"/>
      <c r="E6" s="8"/>
      <c r="F6" s="8"/>
      <c r="G6" s="8"/>
      <c r="H6" s="13" t="s">
        <v>0</v>
      </c>
      <c r="I6" s="153" t="s">
        <v>1035</v>
      </c>
      <c r="J6" s="153" t="s">
        <v>1082</v>
      </c>
      <c r="K6" s="153" t="s">
        <v>1037</v>
      </c>
      <c r="L6" s="508" t="s">
        <v>1336</v>
      </c>
    </row>
    <row r="7" spans="1:12" s="140" customFormat="1" x14ac:dyDescent="0.25">
      <c r="A7" s="2"/>
      <c r="B7"/>
      <c r="C7"/>
      <c r="D7"/>
      <c r="E7"/>
      <c r="F7"/>
      <c r="G7"/>
      <c r="H7"/>
      <c r="J7" s="262"/>
      <c r="K7" s="262"/>
    </row>
    <row r="8" spans="1:12" s="140" customFormat="1" x14ac:dyDescent="0.25">
      <c r="A8" s="2">
        <v>1</v>
      </c>
      <c r="B8"/>
      <c r="C8"/>
      <c r="D8" s="228" t="s">
        <v>979</v>
      </c>
      <c r="E8" s="1"/>
      <c r="F8" s="1"/>
      <c r="G8" s="1"/>
      <c r="H8" s="253">
        <f>SUM(E10:G16)</f>
        <v>0</v>
      </c>
      <c r="I8" s="164">
        <v>5378</v>
      </c>
      <c r="J8" s="135"/>
      <c r="K8" s="135" t="s">
        <v>1081</v>
      </c>
    </row>
    <row r="9" spans="1:12" s="140" customFormat="1" x14ac:dyDescent="0.25">
      <c r="A9" s="2"/>
      <c r="B9"/>
      <c r="C9"/>
      <c r="D9" s="241" t="s">
        <v>980</v>
      </c>
      <c r="E9" s="241"/>
      <c r="F9" s="241"/>
      <c r="G9" s="241"/>
      <c r="H9" s="242"/>
      <c r="J9" s="262"/>
      <c r="K9" s="262"/>
    </row>
    <row r="10" spans="1:12" s="140" customFormat="1" x14ac:dyDescent="0.25">
      <c r="A10" s="2"/>
      <c r="B10"/>
      <c r="C10"/>
      <c r="D10" s="243" t="s">
        <v>981</v>
      </c>
      <c r="E10" s="721">
        <v>0</v>
      </c>
      <c r="F10" s="722"/>
      <c r="G10" s="722"/>
      <c r="H10" s="242"/>
      <c r="I10" s="164">
        <v>5370</v>
      </c>
      <c r="J10" s="513"/>
      <c r="K10" s="135" t="s">
        <v>1223</v>
      </c>
      <c r="L10" s="226"/>
    </row>
    <row r="11" spans="1:12" s="140" customFormat="1" x14ac:dyDescent="0.25">
      <c r="A11" s="2"/>
      <c r="B11"/>
      <c r="C11"/>
      <c r="D11" s="243" t="s">
        <v>982</v>
      </c>
      <c r="E11" s="721">
        <v>0</v>
      </c>
      <c r="F11" s="722"/>
      <c r="G11" s="722"/>
      <c r="H11" s="242"/>
      <c r="I11" s="164">
        <v>5371</v>
      </c>
      <c r="J11" s="296"/>
      <c r="K11" s="135" t="s">
        <v>1074</v>
      </c>
    </row>
    <row r="12" spans="1:12" s="140" customFormat="1" x14ac:dyDescent="0.25">
      <c r="A12" s="2"/>
      <c r="B12"/>
      <c r="C12"/>
      <c r="D12" s="243" t="s">
        <v>983</v>
      </c>
      <c r="E12" s="721">
        <v>0</v>
      </c>
      <c r="F12" s="722"/>
      <c r="G12" s="722"/>
      <c r="H12" s="242"/>
      <c r="I12" s="293">
        <v>5441</v>
      </c>
      <c r="J12" s="296"/>
      <c r="K12" s="135" t="s">
        <v>1159</v>
      </c>
      <c r="L12" s="294"/>
    </row>
    <row r="13" spans="1:12" s="140" customFormat="1" x14ac:dyDescent="0.25">
      <c r="A13" s="2"/>
      <c r="B13"/>
      <c r="C13"/>
      <c r="D13" s="243" t="s">
        <v>1329</v>
      </c>
      <c r="E13" s="721">
        <v>0</v>
      </c>
      <c r="F13" s="722"/>
      <c r="G13" s="722"/>
      <c r="H13" s="242"/>
      <c r="I13" s="164">
        <v>5372</v>
      </c>
      <c r="J13" s="296"/>
      <c r="K13" s="135" t="s">
        <v>1075</v>
      </c>
    </row>
    <row r="14" spans="1:12" s="140" customFormat="1" x14ac:dyDescent="0.25">
      <c r="A14" s="2"/>
      <c r="B14"/>
      <c r="C14"/>
      <c r="D14" s="243" t="s">
        <v>1330</v>
      </c>
      <c r="E14" s="721">
        <v>0</v>
      </c>
      <c r="F14" s="722"/>
      <c r="G14" s="722"/>
      <c r="H14" s="242"/>
      <c r="I14" s="164">
        <v>5374</v>
      </c>
      <c r="J14" s="296"/>
      <c r="K14" s="135" t="s">
        <v>1076</v>
      </c>
    </row>
    <row r="15" spans="1:12" s="140" customFormat="1" x14ac:dyDescent="0.25">
      <c r="A15" s="2"/>
      <c r="B15"/>
      <c r="C15"/>
      <c r="D15" s="243" t="s">
        <v>1331</v>
      </c>
      <c r="E15" s="721">
        <v>0</v>
      </c>
      <c r="F15" s="722"/>
      <c r="G15" s="722"/>
      <c r="H15" s="242"/>
      <c r="I15" s="164">
        <v>5375</v>
      </c>
      <c r="J15" s="296"/>
      <c r="K15" s="135" t="s">
        <v>1077</v>
      </c>
    </row>
    <row r="16" spans="1:12" s="140" customFormat="1" x14ac:dyDescent="0.25">
      <c r="A16" s="2"/>
      <c r="B16"/>
      <c r="C16"/>
      <c r="D16" s="243" t="s">
        <v>1332</v>
      </c>
      <c r="E16" s="721">
        <v>0</v>
      </c>
      <c r="F16" s="722"/>
      <c r="G16" s="722"/>
      <c r="H16" s="242"/>
      <c r="I16" s="164">
        <v>5376</v>
      </c>
      <c r="J16" s="296"/>
      <c r="K16" s="135" t="s">
        <v>1078</v>
      </c>
    </row>
    <row r="17" spans="1:17" s="140" customFormat="1" ht="10.5" customHeight="1" x14ac:dyDescent="0.25">
      <c r="A17" s="2"/>
      <c r="B17"/>
      <c r="C17"/>
      <c r="D17" s="1"/>
      <c r="E17" s="1"/>
      <c r="F17" s="1"/>
      <c r="G17" s="1"/>
      <c r="H17" s="242"/>
      <c r="J17" s="262"/>
      <c r="K17" s="262"/>
    </row>
    <row r="18" spans="1:17" s="239" customFormat="1" x14ac:dyDescent="0.25">
      <c r="A18" s="2">
        <v>2</v>
      </c>
      <c r="B18"/>
      <c r="C18"/>
      <c r="D18" s="1" t="s">
        <v>984</v>
      </c>
      <c r="E18" s="1"/>
      <c r="F18" s="1"/>
      <c r="G18" s="1"/>
      <c r="H18" s="254">
        <f>SUM(E20:G27)</f>
        <v>0</v>
      </c>
      <c r="I18" s="164">
        <v>5439</v>
      </c>
      <c r="J18" s="296"/>
      <c r="K18" s="292" t="s">
        <v>1080</v>
      </c>
      <c r="L18" s="507"/>
    </row>
    <row r="19" spans="1:17" s="140" customFormat="1" x14ac:dyDescent="0.25">
      <c r="A19" s="2"/>
      <c r="B19"/>
      <c r="C19"/>
      <c r="D19" s="241" t="s">
        <v>980</v>
      </c>
      <c r="E19" s="241"/>
      <c r="F19" s="241"/>
      <c r="G19" s="241"/>
      <c r="H19" s="7"/>
      <c r="J19" s="262"/>
      <c r="K19" s="262"/>
    </row>
    <row r="20" spans="1:17" s="140" customFormat="1" x14ac:dyDescent="0.25">
      <c r="A20" s="2"/>
      <c r="B20"/>
      <c r="C20"/>
      <c r="D20" s="243" t="s">
        <v>985</v>
      </c>
      <c r="E20" s="721">
        <v>0</v>
      </c>
      <c r="F20" s="722"/>
      <c r="G20" s="722"/>
      <c r="H20" s="242"/>
      <c r="I20" s="293" t="s">
        <v>190</v>
      </c>
      <c r="J20" s="510" t="s">
        <v>1071</v>
      </c>
      <c r="K20" s="135" t="s">
        <v>1229</v>
      </c>
      <c r="L20" s="226"/>
    </row>
    <row r="21" spans="1:17" s="140" customFormat="1" x14ac:dyDescent="0.25">
      <c r="A21" s="2"/>
      <c r="B21"/>
      <c r="C21"/>
      <c r="D21" s="243" t="s">
        <v>986</v>
      </c>
      <c r="E21" s="721">
        <v>0</v>
      </c>
      <c r="F21" s="722"/>
      <c r="G21" s="722"/>
      <c r="H21" s="242"/>
      <c r="I21" s="164">
        <v>5451</v>
      </c>
      <c r="J21" s="510" t="s">
        <v>1072</v>
      </c>
      <c r="K21" s="135" t="s">
        <v>1230</v>
      </c>
    </row>
    <row r="22" spans="1:17" s="140" customFormat="1" x14ac:dyDescent="0.25">
      <c r="A22" s="2"/>
      <c r="B22"/>
      <c r="C22"/>
      <c r="D22" s="243" t="s">
        <v>987</v>
      </c>
      <c r="E22" s="721">
        <v>0</v>
      </c>
      <c r="F22" s="722"/>
      <c r="G22" s="722"/>
      <c r="H22" s="242"/>
      <c r="I22" s="164">
        <v>5452</v>
      </c>
      <c r="J22" s="510" t="s">
        <v>1073</v>
      </c>
      <c r="K22" s="135" t="s">
        <v>1231</v>
      </c>
    </row>
    <row r="23" spans="1:17" s="140" customFormat="1" x14ac:dyDescent="0.25">
      <c r="A23" s="2"/>
      <c r="B23"/>
      <c r="C23"/>
      <c r="D23" s="243" t="s">
        <v>988</v>
      </c>
      <c r="E23" s="721">
        <v>0</v>
      </c>
      <c r="F23" s="722"/>
      <c r="G23" s="722"/>
      <c r="H23" s="242"/>
      <c r="I23" s="294">
        <v>5940</v>
      </c>
      <c r="J23" s="510" t="s">
        <v>1227</v>
      </c>
      <c r="K23" s="135" t="s">
        <v>1232</v>
      </c>
      <c r="L23" s="226"/>
    </row>
    <row r="24" spans="1:17" s="140" customFormat="1" x14ac:dyDescent="0.25">
      <c r="A24" s="2"/>
      <c r="B24"/>
      <c r="C24"/>
      <c r="D24" s="243" t="s">
        <v>1225</v>
      </c>
      <c r="E24" s="721">
        <v>0</v>
      </c>
      <c r="F24" s="722"/>
      <c r="G24" s="722"/>
      <c r="H24" s="242"/>
      <c r="I24" s="164">
        <v>5436</v>
      </c>
      <c r="J24" s="296"/>
      <c r="K24" s="135" t="s">
        <v>1228</v>
      </c>
      <c r="L24" s="226"/>
    </row>
    <row r="25" spans="1:17" s="140" customFormat="1" x14ac:dyDescent="0.25">
      <c r="A25" s="2"/>
      <c r="B25"/>
      <c r="C25"/>
      <c r="D25" s="243" t="s">
        <v>989</v>
      </c>
      <c r="E25" s="721">
        <v>0</v>
      </c>
      <c r="F25" s="722"/>
      <c r="G25" s="722"/>
      <c r="H25" s="242"/>
      <c r="I25" s="691" t="s">
        <v>1990</v>
      </c>
      <c r="J25" s="296"/>
      <c r="K25" s="295" t="s">
        <v>1079</v>
      </c>
      <c r="L25" s="226" t="s">
        <v>1360</v>
      </c>
    </row>
    <row r="26" spans="1:17" s="239" customFormat="1" x14ac:dyDescent="0.25">
      <c r="A26" s="2"/>
      <c r="B26"/>
      <c r="C26"/>
      <c r="D26" s="243" t="s">
        <v>990</v>
      </c>
      <c r="E26" s="721">
        <v>0</v>
      </c>
      <c r="F26" s="722"/>
      <c r="G26" s="722"/>
      <c r="H26" s="242"/>
      <c r="I26" s="164">
        <v>5437</v>
      </c>
      <c r="J26" s="297"/>
      <c r="K26" s="135" t="s">
        <v>1233</v>
      </c>
    </row>
    <row r="27" spans="1:17" s="239" customFormat="1" x14ac:dyDescent="0.25">
      <c r="A27" s="2"/>
      <c r="B27"/>
      <c r="C27"/>
      <c r="D27" s="243" t="s">
        <v>1337</v>
      </c>
      <c r="E27" s="721">
        <v>0</v>
      </c>
      <c r="F27" s="722"/>
      <c r="G27" s="722"/>
      <c r="H27" s="242"/>
      <c r="I27" s="164">
        <v>5426</v>
      </c>
      <c r="J27" s="297"/>
      <c r="K27" s="135" t="s">
        <v>1280</v>
      </c>
    </row>
    <row r="28" spans="1:17" s="239" customFormat="1" ht="11.4" customHeight="1" x14ac:dyDescent="0.25">
      <c r="A28" s="2"/>
      <c r="B28"/>
      <c r="C28"/>
      <c r="D28" s="223"/>
      <c r="E28" s="223"/>
      <c r="F28" s="223"/>
      <c r="G28" s="223"/>
      <c r="H28" s="75"/>
      <c r="J28" s="72"/>
      <c r="K28" s="72"/>
    </row>
    <row r="29" spans="1:17" s="239" customFormat="1" x14ac:dyDescent="0.25">
      <c r="A29" s="2">
        <v>3</v>
      </c>
      <c r="B29"/>
      <c r="C29"/>
      <c r="D29" s="1" t="s">
        <v>1224</v>
      </c>
      <c r="E29"/>
      <c r="F29"/>
      <c r="G29"/>
      <c r="H29" s="253">
        <v>0</v>
      </c>
      <c r="I29" s="164">
        <v>5407</v>
      </c>
      <c r="J29" s="510" t="s">
        <v>48</v>
      </c>
      <c r="K29" s="135" t="s">
        <v>1234</v>
      </c>
    </row>
    <row r="30" spans="1:17" s="239" customFormat="1" x14ac:dyDescent="0.25">
      <c r="A30" s="2"/>
      <c r="B30"/>
      <c r="C30"/>
      <c r="D30"/>
      <c r="E30"/>
      <c r="F30"/>
      <c r="G30"/>
      <c r="H30" s="242"/>
      <c r="J30" s="72"/>
      <c r="K30" s="72"/>
    </row>
    <row r="31" spans="1:17" s="140" customFormat="1" x14ac:dyDescent="0.25">
      <c r="A31" s="2">
        <v>4</v>
      </c>
      <c r="B31"/>
      <c r="C31"/>
      <c r="D31" s="1" t="s">
        <v>991</v>
      </c>
      <c r="E31" s="1"/>
      <c r="F31" s="1"/>
      <c r="G31" s="1"/>
      <c r="H31" s="253">
        <f>SUM(G33:G38)</f>
        <v>0</v>
      </c>
      <c r="I31" s="164">
        <v>5472</v>
      </c>
      <c r="J31" s="296"/>
      <c r="K31" s="135" t="s">
        <v>1104</v>
      </c>
    </row>
    <row r="32" spans="1:17" s="140" customFormat="1" ht="26.4" x14ac:dyDescent="0.25">
      <c r="A32" s="2"/>
      <c r="B32"/>
      <c r="C32"/>
      <c r="D32" s="241" t="s">
        <v>980</v>
      </c>
      <c r="E32" s="321" t="s">
        <v>460</v>
      </c>
      <c r="F32" s="699" t="s">
        <v>1992</v>
      </c>
      <c r="G32" s="321" t="s">
        <v>85</v>
      </c>
      <c r="H32" s="242"/>
      <c r="I32" s="320" t="s">
        <v>460</v>
      </c>
      <c r="J32" s="262"/>
      <c r="K32" s="262"/>
      <c r="M32" s="700" t="s">
        <v>1992</v>
      </c>
      <c r="Q32" s="320" t="s">
        <v>1307</v>
      </c>
    </row>
    <row r="33" spans="1:19" s="140" customFormat="1" x14ac:dyDescent="0.25">
      <c r="A33" s="2"/>
      <c r="B33"/>
      <c r="C33"/>
      <c r="D33" s="243" t="s">
        <v>992</v>
      </c>
      <c r="E33" s="255">
        <v>0</v>
      </c>
      <c r="F33" s="255">
        <v>0</v>
      </c>
      <c r="G33" s="255">
        <f t="shared" ref="G33:G38" si="0">E33-F33</f>
        <v>0</v>
      </c>
      <c r="H33" s="242"/>
      <c r="I33" s="293" t="s">
        <v>461</v>
      </c>
      <c r="J33" s="296"/>
      <c r="K33" s="135" t="s">
        <v>1106</v>
      </c>
      <c r="M33" s="164" t="s">
        <v>467</v>
      </c>
      <c r="N33" s="296"/>
      <c r="O33" s="135" t="s">
        <v>1111</v>
      </c>
      <c r="Q33" s="164" t="s">
        <v>473</v>
      </c>
      <c r="R33" s="296"/>
      <c r="S33" s="135" t="s">
        <v>1117</v>
      </c>
    </row>
    <row r="34" spans="1:19" s="140" customFormat="1" x14ac:dyDescent="0.25">
      <c r="A34" s="2"/>
      <c r="B34"/>
      <c r="C34"/>
      <c r="D34" s="243" t="s">
        <v>993</v>
      </c>
      <c r="E34" s="255">
        <v>0</v>
      </c>
      <c r="F34" s="255">
        <v>0</v>
      </c>
      <c r="G34" s="255">
        <f t="shared" si="0"/>
        <v>0</v>
      </c>
      <c r="H34" s="242"/>
      <c r="I34" s="293" t="s">
        <v>462</v>
      </c>
      <c r="J34" s="296"/>
      <c r="K34" s="135" t="s">
        <v>1105</v>
      </c>
      <c r="M34" s="164" t="s">
        <v>468</v>
      </c>
      <c r="N34" s="296"/>
      <c r="O34" s="135" t="s">
        <v>1112</v>
      </c>
      <c r="Q34" s="164" t="s">
        <v>474</v>
      </c>
      <c r="R34" s="296"/>
      <c r="S34" s="135" t="s">
        <v>1118</v>
      </c>
    </row>
    <row r="35" spans="1:19" s="140" customFormat="1" x14ac:dyDescent="0.25">
      <c r="A35" s="2"/>
      <c r="B35"/>
      <c r="C35"/>
      <c r="D35" s="243" t="s">
        <v>994</v>
      </c>
      <c r="E35" s="255">
        <v>0</v>
      </c>
      <c r="F35" s="255">
        <v>0</v>
      </c>
      <c r="G35" s="255">
        <f t="shared" si="0"/>
        <v>0</v>
      </c>
      <c r="H35" s="242"/>
      <c r="I35" s="293" t="s">
        <v>463</v>
      </c>
      <c r="J35" s="296"/>
      <c r="K35" s="135" t="s">
        <v>1107</v>
      </c>
      <c r="M35" s="164" t="s">
        <v>469</v>
      </c>
      <c r="N35" s="296"/>
      <c r="O35" s="135" t="s">
        <v>1113</v>
      </c>
      <c r="Q35" s="164" t="s">
        <v>475</v>
      </c>
      <c r="R35" s="296"/>
      <c r="S35" s="135" t="s">
        <v>1119</v>
      </c>
    </row>
    <row r="36" spans="1:19" s="140" customFormat="1" x14ac:dyDescent="0.25">
      <c r="A36" s="2"/>
      <c r="B36"/>
      <c r="C36"/>
      <c r="D36" s="243" t="s">
        <v>995</v>
      </c>
      <c r="E36" s="255">
        <v>0</v>
      </c>
      <c r="F36" s="255">
        <v>0</v>
      </c>
      <c r="G36" s="255">
        <f t="shared" si="0"/>
        <v>0</v>
      </c>
      <c r="H36" s="242"/>
      <c r="I36" s="293" t="s">
        <v>464</v>
      </c>
      <c r="J36" s="296"/>
      <c r="K36" s="135" t="s">
        <v>1108</v>
      </c>
      <c r="M36" s="164" t="s">
        <v>470</v>
      </c>
      <c r="N36" s="296"/>
      <c r="O36" s="135" t="s">
        <v>1114</v>
      </c>
      <c r="Q36" s="164" t="s">
        <v>476</v>
      </c>
      <c r="R36" s="296"/>
      <c r="S36" s="135" t="s">
        <v>1120</v>
      </c>
    </row>
    <row r="37" spans="1:19" s="140" customFormat="1" x14ac:dyDescent="0.25">
      <c r="A37" s="2"/>
      <c r="B37"/>
      <c r="C37"/>
      <c r="D37" s="243" t="s">
        <v>1308</v>
      </c>
      <c r="E37" s="255">
        <v>0</v>
      </c>
      <c r="F37" s="255">
        <v>0</v>
      </c>
      <c r="G37" s="255">
        <f t="shared" si="0"/>
        <v>0</v>
      </c>
      <c r="H37" s="242"/>
      <c r="I37" s="293" t="s">
        <v>465</v>
      </c>
      <c r="J37" s="296"/>
      <c r="K37" s="135" t="s">
        <v>1109</v>
      </c>
      <c r="M37" s="164" t="s">
        <v>471</v>
      </c>
      <c r="N37" s="296"/>
      <c r="O37" s="135" t="s">
        <v>1115</v>
      </c>
      <c r="Q37" s="164" t="s">
        <v>477</v>
      </c>
      <c r="R37" s="296"/>
      <c r="S37" s="135" t="s">
        <v>1121</v>
      </c>
    </row>
    <row r="38" spans="1:19" s="140" customFormat="1" x14ac:dyDescent="0.25">
      <c r="A38" s="2"/>
      <c r="B38"/>
      <c r="C38"/>
      <c r="D38" s="243" t="s">
        <v>996</v>
      </c>
      <c r="E38" s="255">
        <v>0</v>
      </c>
      <c r="F38" s="255">
        <v>0</v>
      </c>
      <c r="G38" s="255">
        <f t="shared" si="0"/>
        <v>0</v>
      </c>
      <c r="H38" s="242"/>
      <c r="I38" s="293" t="s">
        <v>466</v>
      </c>
      <c r="J38" s="296"/>
      <c r="K38" s="135" t="s">
        <v>1110</v>
      </c>
      <c r="M38" s="164" t="s">
        <v>472</v>
      </c>
      <c r="N38" s="296"/>
      <c r="O38" s="135" t="s">
        <v>1116</v>
      </c>
      <c r="Q38" s="164" t="s">
        <v>478</v>
      </c>
      <c r="R38" s="296"/>
      <c r="S38" s="135" t="s">
        <v>1122</v>
      </c>
    </row>
    <row r="39" spans="1:19" s="140" customFormat="1" x14ac:dyDescent="0.25">
      <c r="A39" s="2"/>
      <c r="B39"/>
      <c r="C39"/>
      <c r="D39" s="223"/>
      <c r="E39" s="223"/>
      <c r="F39" s="223"/>
      <c r="G39" s="223"/>
      <c r="H39" s="242"/>
      <c r="J39" s="262"/>
      <c r="K39" s="262"/>
    </row>
    <row r="40" spans="1:19" s="140" customFormat="1" x14ac:dyDescent="0.25">
      <c r="A40" s="2">
        <v>5</v>
      </c>
      <c r="B40"/>
      <c r="C40"/>
      <c r="D40" s="1" t="s">
        <v>997</v>
      </c>
      <c r="E40" s="1"/>
      <c r="F40" s="1"/>
      <c r="G40" s="1"/>
      <c r="H40" s="253">
        <f>SUM(H42:H43)</f>
        <v>0</v>
      </c>
      <c r="I40" s="535">
        <v>5901</v>
      </c>
      <c r="J40" s="296"/>
      <c r="K40" s="295" t="s">
        <v>1079</v>
      </c>
      <c r="L40" s="226" t="s">
        <v>1361</v>
      </c>
    </row>
    <row r="41" spans="1:19" s="140" customFormat="1" x14ac:dyDescent="0.25">
      <c r="A41" s="2"/>
      <c r="B41"/>
      <c r="C41"/>
      <c r="D41" s="241" t="s">
        <v>980</v>
      </c>
      <c r="E41" s="241"/>
      <c r="F41" s="241"/>
      <c r="G41" s="241"/>
      <c r="H41" s="242"/>
      <c r="J41" s="262"/>
      <c r="K41" s="262"/>
    </row>
    <row r="42" spans="1:19" s="140" customFormat="1" x14ac:dyDescent="0.25">
      <c r="A42" s="2"/>
      <c r="B42"/>
      <c r="C42"/>
      <c r="D42" s="243" t="s">
        <v>998</v>
      </c>
      <c r="E42" s="725">
        <v>0</v>
      </c>
      <c r="F42" s="726"/>
      <c r="G42" s="726"/>
      <c r="H42" s="242"/>
      <c r="I42" s="164">
        <v>5474</v>
      </c>
      <c r="J42" s="296"/>
      <c r="K42" s="135" t="s">
        <v>1123</v>
      </c>
    </row>
    <row r="43" spans="1:19" s="140" customFormat="1" x14ac:dyDescent="0.25">
      <c r="A43" s="2"/>
      <c r="B43"/>
      <c r="C43"/>
      <c r="D43" s="243" t="s">
        <v>999</v>
      </c>
      <c r="E43" s="725">
        <v>0</v>
      </c>
      <c r="F43" s="726"/>
      <c r="G43" s="726"/>
      <c r="H43" s="242"/>
      <c r="I43" s="164">
        <v>5475</v>
      </c>
      <c r="J43" s="296"/>
      <c r="K43" s="135" t="s">
        <v>1124</v>
      </c>
    </row>
    <row r="44" spans="1:19" s="140" customFormat="1" x14ac:dyDescent="0.25">
      <c r="A44" s="2">
        <v>6</v>
      </c>
      <c r="B44"/>
      <c r="C44"/>
      <c r="D44" s="1" t="s">
        <v>11</v>
      </c>
      <c r="E44" s="1"/>
      <c r="F44" s="1"/>
      <c r="G44" s="1"/>
      <c r="H44" s="263">
        <f>SUM(E46:G50)</f>
        <v>0</v>
      </c>
      <c r="I44" s="535">
        <v>5902</v>
      </c>
      <c r="J44" s="296"/>
      <c r="K44" s="295" t="s">
        <v>1079</v>
      </c>
      <c r="L44" s="226" t="s">
        <v>1361</v>
      </c>
    </row>
    <row r="45" spans="1:19" s="140" customFormat="1" x14ac:dyDescent="0.25">
      <c r="A45" s="2"/>
      <c r="B45"/>
      <c r="C45"/>
      <c r="D45" s="241" t="s">
        <v>980</v>
      </c>
      <c r="E45" s="241"/>
      <c r="F45" s="241"/>
      <c r="G45" s="241"/>
      <c r="H45" s="242"/>
      <c r="J45" s="262"/>
      <c r="K45" s="262"/>
    </row>
    <row r="46" spans="1:19" s="140" customFormat="1" x14ac:dyDescent="0.25">
      <c r="A46" s="2"/>
      <c r="B46"/>
      <c r="C46"/>
      <c r="D46" s="243" t="s">
        <v>1000</v>
      </c>
      <c r="E46" s="724">
        <v>0</v>
      </c>
      <c r="F46" s="724"/>
      <c r="G46" s="724"/>
      <c r="H46" s="242"/>
      <c r="I46" s="293" t="s">
        <v>479</v>
      </c>
      <c r="J46" s="296"/>
      <c r="K46" s="135" t="s">
        <v>1125</v>
      </c>
    </row>
    <row r="47" spans="1:19" s="239" customFormat="1" x14ac:dyDescent="0.25">
      <c r="A47" s="2"/>
      <c r="B47"/>
      <c r="C47"/>
      <c r="D47" s="243" t="s">
        <v>1001</v>
      </c>
      <c r="E47" s="724">
        <v>0</v>
      </c>
      <c r="F47" s="724"/>
      <c r="G47" s="724"/>
      <c r="H47" s="242"/>
      <c r="I47" s="293" t="s">
        <v>1102</v>
      </c>
      <c r="J47" s="297"/>
      <c r="K47" s="135" t="s">
        <v>1126</v>
      </c>
    </row>
    <row r="48" spans="1:19" s="140" customFormat="1" x14ac:dyDescent="0.25">
      <c r="A48" s="2"/>
      <c r="B48"/>
      <c r="C48"/>
      <c r="D48" s="243" t="s">
        <v>1002</v>
      </c>
      <c r="E48" s="724">
        <v>0</v>
      </c>
      <c r="F48" s="724"/>
      <c r="G48" s="724"/>
      <c r="H48" s="242"/>
      <c r="I48" s="293" t="s">
        <v>480</v>
      </c>
      <c r="J48" s="296"/>
      <c r="K48" s="135" t="s">
        <v>1127</v>
      </c>
    </row>
    <row r="49" spans="1:12" s="140" customFormat="1" x14ac:dyDescent="0.25">
      <c r="A49" s="2"/>
      <c r="B49"/>
      <c r="C49"/>
      <c r="D49" s="244" t="s">
        <v>1003</v>
      </c>
      <c r="E49" s="724">
        <v>0</v>
      </c>
      <c r="F49" s="724"/>
      <c r="G49" s="724"/>
      <c r="H49" s="242"/>
      <c r="I49" s="164">
        <v>5476</v>
      </c>
      <c r="J49" s="296"/>
      <c r="K49" s="135" t="s">
        <v>1128</v>
      </c>
    </row>
    <row r="50" spans="1:12" s="140" customFormat="1" x14ac:dyDescent="0.25">
      <c r="A50" s="2"/>
      <c r="B50"/>
      <c r="C50"/>
      <c r="D50" s="244" t="s">
        <v>1004</v>
      </c>
      <c r="E50" s="724">
        <v>0</v>
      </c>
      <c r="F50" s="724"/>
      <c r="G50" s="724"/>
      <c r="H50" s="242"/>
      <c r="I50" s="164">
        <v>5477</v>
      </c>
      <c r="J50" s="296"/>
      <c r="K50" s="135" t="s">
        <v>1129</v>
      </c>
    </row>
    <row r="51" spans="1:12" s="18" customFormat="1" x14ac:dyDescent="0.25">
      <c r="A51" s="2"/>
      <c r="B51"/>
      <c r="C51"/>
      <c r="D51" s="223"/>
      <c r="E51" s="223"/>
      <c r="F51" s="223"/>
      <c r="G51" s="223"/>
      <c r="H51" s="242"/>
      <c r="J51" s="261"/>
      <c r="K51" s="261"/>
    </row>
    <row r="52" spans="1:12" s="18" customFormat="1" x14ac:dyDescent="0.25">
      <c r="A52" s="2" t="s">
        <v>12</v>
      </c>
      <c r="B52"/>
      <c r="C52"/>
      <c r="D52" s="27" t="s">
        <v>13</v>
      </c>
      <c r="E52" s="27"/>
      <c r="F52" s="27"/>
      <c r="G52" s="27"/>
      <c r="H52" s="256">
        <f>H44+H40+H31+H29+H18+H8</f>
        <v>0</v>
      </c>
      <c r="I52" s="164">
        <v>5600</v>
      </c>
      <c r="J52" s="296"/>
      <c r="K52" s="135" t="s">
        <v>1103</v>
      </c>
    </row>
    <row r="53" spans="1:12" s="18" customFormat="1" x14ac:dyDescent="0.25">
      <c r="A53" s="2"/>
      <c r="B53"/>
      <c r="C53"/>
      <c r="D53" s="27"/>
      <c r="E53" s="27"/>
      <c r="F53" s="27"/>
      <c r="G53" s="27"/>
      <c r="H53" s="162"/>
      <c r="J53" s="261"/>
      <c r="K53" s="261"/>
    </row>
    <row r="54" spans="1:12" s="18" customFormat="1" x14ac:dyDescent="0.25">
      <c r="A54" s="2"/>
      <c r="B54"/>
      <c r="C54"/>
      <c r="D54" s="27"/>
      <c r="E54" s="27"/>
      <c r="F54" s="27"/>
      <c r="G54" s="27"/>
      <c r="H54" s="162"/>
      <c r="J54" s="261"/>
      <c r="K54" s="261"/>
    </row>
    <row r="55" spans="1:12" x14ac:dyDescent="0.25">
      <c r="A55" s="2"/>
      <c r="B55"/>
      <c r="C55"/>
      <c r="D55"/>
      <c r="E55"/>
      <c r="F55"/>
      <c r="G55"/>
      <c r="H55" s="20"/>
    </row>
    <row r="56" spans="1:12" x14ac:dyDescent="0.25">
      <c r="A56" s="10" t="s">
        <v>1005</v>
      </c>
      <c r="B56" s="8"/>
      <c r="C56" s="8"/>
      <c r="D56" s="8"/>
      <c r="E56" s="8"/>
      <c r="F56" s="8"/>
      <c r="G56" s="8"/>
      <c r="H56" s="245"/>
    </row>
    <row r="57" spans="1:12" x14ac:dyDescent="0.25">
      <c r="A57" s="2"/>
      <c r="B57"/>
      <c r="C57"/>
      <c r="D57"/>
      <c r="E57"/>
      <c r="F57"/>
      <c r="G57"/>
      <c r="H57" s="20"/>
    </row>
    <row r="58" spans="1:12" x14ac:dyDescent="0.25">
      <c r="A58" s="2">
        <v>7</v>
      </c>
      <c r="B58"/>
      <c r="C58"/>
      <c r="D58" t="s">
        <v>14</v>
      </c>
      <c r="E58"/>
      <c r="F58"/>
      <c r="G58"/>
      <c r="H58" s="257">
        <f>SUM(E60:G68)</f>
        <v>0</v>
      </c>
      <c r="I58" s="133">
        <v>5479</v>
      </c>
      <c r="J58" s="296"/>
      <c r="K58" s="130" t="s">
        <v>1130</v>
      </c>
      <c r="L58" s="223"/>
    </row>
    <row r="59" spans="1:12" x14ac:dyDescent="0.25">
      <c r="A59" s="2"/>
      <c r="B59"/>
      <c r="C59"/>
      <c r="D59" s="241" t="s">
        <v>980</v>
      </c>
      <c r="E59"/>
      <c r="F59"/>
      <c r="G59"/>
      <c r="H59" s="76"/>
    </row>
    <row r="60" spans="1:12" x14ac:dyDescent="0.25">
      <c r="A60" s="2"/>
      <c r="B60"/>
      <c r="C60"/>
      <c r="D60" s="243" t="s">
        <v>1006</v>
      </c>
      <c r="E60" s="715">
        <v>0</v>
      </c>
      <c r="F60" s="715"/>
      <c r="G60" s="715"/>
      <c r="H60" s="76"/>
      <c r="I60" s="298" t="s">
        <v>482</v>
      </c>
      <c r="J60" s="296"/>
      <c r="K60" s="130" t="s">
        <v>1131</v>
      </c>
    </row>
    <row r="61" spans="1:12" x14ac:dyDescent="0.25">
      <c r="A61" s="2"/>
      <c r="B61"/>
      <c r="C61"/>
      <c r="D61" s="246" t="s">
        <v>1007</v>
      </c>
      <c r="E61" s="715">
        <v>0</v>
      </c>
      <c r="F61" s="715"/>
      <c r="G61" s="715"/>
      <c r="H61" s="76"/>
      <c r="I61" s="298" t="s">
        <v>483</v>
      </c>
      <c r="J61" s="296"/>
      <c r="K61" s="130" t="s">
        <v>1132</v>
      </c>
    </row>
    <row r="62" spans="1:12" x14ac:dyDescent="0.25">
      <c r="A62" s="2"/>
      <c r="B62"/>
      <c r="C62"/>
      <c r="D62" s="243" t="s">
        <v>1008</v>
      </c>
      <c r="E62" s="715">
        <v>0</v>
      </c>
      <c r="F62" s="715"/>
      <c r="G62" s="715"/>
      <c r="H62" s="76"/>
      <c r="I62" s="298" t="s">
        <v>484</v>
      </c>
      <c r="J62" s="296"/>
      <c r="K62" s="130" t="s">
        <v>1133</v>
      </c>
    </row>
    <row r="63" spans="1:12" x14ac:dyDescent="0.25">
      <c r="A63" s="2"/>
      <c r="B63"/>
      <c r="C63"/>
      <c r="D63" s="243" t="s">
        <v>1009</v>
      </c>
      <c r="E63" s="723">
        <v>0</v>
      </c>
      <c r="F63" s="723"/>
      <c r="G63" s="723"/>
      <c r="H63" s="76"/>
      <c r="I63" s="298" t="s">
        <v>485</v>
      </c>
      <c r="J63" s="296"/>
      <c r="K63" s="130" t="s">
        <v>1134</v>
      </c>
    </row>
    <row r="64" spans="1:12" ht="26.4" x14ac:dyDescent="0.25">
      <c r="A64" s="2"/>
      <c r="B64"/>
      <c r="C64"/>
      <c r="D64" s="247" t="s">
        <v>1010</v>
      </c>
      <c r="E64" s="723">
        <v>0</v>
      </c>
      <c r="F64" s="723"/>
      <c r="G64" s="723"/>
      <c r="H64" s="76"/>
      <c r="I64" s="298" t="s">
        <v>486</v>
      </c>
      <c r="J64" s="296"/>
      <c r="K64" s="130" t="s">
        <v>1135</v>
      </c>
    </row>
    <row r="65" spans="1:12" ht="26.4" x14ac:dyDescent="0.25">
      <c r="A65" s="2"/>
      <c r="B65"/>
      <c r="C65"/>
      <c r="D65" s="247" t="s">
        <v>1011</v>
      </c>
      <c r="E65" s="723">
        <v>0</v>
      </c>
      <c r="F65" s="723"/>
      <c r="G65" s="723"/>
      <c r="H65" s="76"/>
      <c r="I65" s="298" t="s">
        <v>487</v>
      </c>
      <c r="J65" s="296"/>
      <c r="K65" s="130" t="s">
        <v>1136</v>
      </c>
    </row>
    <row r="66" spans="1:12" ht="26.4" x14ac:dyDescent="0.25">
      <c r="A66" s="2"/>
      <c r="B66"/>
      <c r="C66"/>
      <c r="D66" s="247" t="s">
        <v>1012</v>
      </c>
      <c r="E66" s="723">
        <v>0</v>
      </c>
      <c r="F66" s="723"/>
      <c r="G66" s="723"/>
      <c r="H66" s="76"/>
      <c r="I66" s="298" t="s">
        <v>488</v>
      </c>
      <c r="J66" s="296"/>
      <c r="K66" s="130" t="s">
        <v>1137</v>
      </c>
    </row>
    <row r="67" spans="1:12" ht="26.4" x14ac:dyDescent="0.25">
      <c r="A67" s="2"/>
      <c r="B67"/>
      <c r="C67"/>
      <c r="D67" s="247" t="s">
        <v>1013</v>
      </c>
      <c r="E67" s="723">
        <v>0</v>
      </c>
      <c r="F67" s="723"/>
      <c r="G67" s="723"/>
      <c r="H67" s="76"/>
      <c r="I67" s="298" t="s">
        <v>489</v>
      </c>
      <c r="J67" s="296"/>
      <c r="K67" s="130" t="s">
        <v>1138</v>
      </c>
    </row>
    <row r="68" spans="1:12" x14ac:dyDescent="0.25">
      <c r="A68" s="2"/>
      <c r="B68"/>
      <c r="C68"/>
      <c r="D68" s="246" t="s">
        <v>1014</v>
      </c>
      <c r="E68" s="723">
        <v>0</v>
      </c>
      <c r="F68" s="723"/>
      <c r="G68" s="723"/>
      <c r="H68" s="76"/>
      <c r="I68" s="298" t="s">
        <v>490</v>
      </c>
      <c r="J68" s="296"/>
      <c r="K68" s="130" t="s">
        <v>1139</v>
      </c>
    </row>
    <row r="69" spans="1:12" x14ac:dyDescent="0.25">
      <c r="A69" s="2"/>
      <c r="B69"/>
      <c r="C69"/>
      <c r="D69" s="18"/>
      <c r="E69"/>
      <c r="F69"/>
      <c r="G69"/>
      <c r="H69" s="76"/>
    </row>
    <row r="70" spans="1:12" x14ac:dyDescent="0.25">
      <c r="A70" s="2">
        <v>8</v>
      </c>
      <c r="B70"/>
      <c r="C70"/>
      <c r="D70" s="1" t="s">
        <v>1015</v>
      </c>
      <c r="E70"/>
      <c r="F70"/>
      <c r="G70"/>
      <c r="H70" s="257">
        <f>'[4]Delete L1 LIAB'!E23</f>
        <v>0</v>
      </c>
      <c r="I70" s="133">
        <v>5480</v>
      </c>
      <c r="J70" s="296"/>
      <c r="K70" s="130" t="s">
        <v>1083</v>
      </c>
    </row>
    <row r="71" spans="1:12" x14ac:dyDescent="0.25">
      <c r="A71" s="2">
        <v>9</v>
      </c>
      <c r="B71"/>
      <c r="C71"/>
      <c r="D71" t="s">
        <v>15</v>
      </c>
      <c r="E71"/>
      <c r="F71"/>
      <c r="G71"/>
      <c r="H71" s="257">
        <f>'[4]Delete L1 LIAB'!E25</f>
        <v>0</v>
      </c>
      <c r="I71" s="133">
        <v>5481</v>
      </c>
      <c r="J71" s="296"/>
      <c r="K71" s="130" t="s">
        <v>1084</v>
      </c>
    </row>
    <row r="72" spans="1:12" x14ac:dyDescent="0.25">
      <c r="A72" s="6">
        <v>10</v>
      </c>
      <c r="B72"/>
      <c r="C72"/>
      <c r="D72" t="s">
        <v>16</v>
      </c>
      <c r="E72"/>
      <c r="F72"/>
      <c r="G72"/>
      <c r="H72" s="257">
        <f>'[4]Delete L1 LIAB'!E27</f>
        <v>0</v>
      </c>
      <c r="I72" s="133">
        <v>5482</v>
      </c>
      <c r="J72" s="296"/>
      <c r="K72" s="130" t="s">
        <v>1088</v>
      </c>
    </row>
    <row r="73" spans="1:12" x14ac:dyDescent="0.25">
      <c r="A73" s="2">
        <v>11</v>
      </c>
      <c r="B73"/>
      <c r="C73"/>
      <c r="D73" t="s">
        <v>17</v>
      </c>
      <c r="E73"/>
      <c r="F73"/>
      <c r="G73"/>
      <c r="H73" s="257">
        <f>'[4]Delete L1 LIAB'!E29</f>
        <v>0</v>
      </c>
      <c r="I73" s="133">
        <v>5483</v>
      </c>
      <c r="J73" s="296"/>
      <c r="K73" s="130" t="s">
        <v>1087</v>
      </c>
    </row>
    <row r="74" spans="1:12" x14ac:dyDescent="0.25">
      <c r="A74" s="17">
        <v>12</v>
      </c>
      <c r="B74" s="18"/>
      <c r="C74" s="18"/>
      <c r="D74" s="18" t="s">
        <v>1226</v>
      </c>
      <c r="G74" s="1"/>
      <c r="H74" s="516">
        <v>0</v>
      </c>
      <c r="I74" s="133">
        <v>5484</v>
      </c>
      <c r="J74" s="296"/>
      <c r="K74" s="130" t="s">
        <v>1086</v>
      </c>
      <c r="L74" s="226"/>
    </row>
    <row r="75" spans="1:12" x14ac:dyDescent="0.25">
      <c r="A75" s="2">
        <v>13</v>
      </c>
      <c r="B75"/>
      <c r="C75"/>
      <c r="D75" t="s">
        <v>18</v>
      </c>
      <c r="E75"/>
      <c r="F75"/>
      <c r="G75"/>
      <c r="H75" s="257">
        <f>'[4]Delete L1 LIAB'!E33</f>
        <v>0</v>
      </c>
      <c r="I75" s="133">
        <v>5485</v>
      </c>
      <c r="J75" s="296"/>
      <c r="K75" s="130" t="s">
        <v>1085</v>
      </c>
    </row>
    <row r="76" spans="1:12" x14ac:dyDescent="0.25">
      <c r="A76" s="10"/>
      <c r="B76" s="8"/>
      <c r="C76" s="8"/>
      <c r="D76" s="27" t="s">
        <v>19</v>
      </c>
      <c r="E76" s="27"/>
      <c r="F76" s="27"/>
      <c r="G76" s="27"/>
      <c r="H76" s="258">
        <f>SUM(H70:H75)+H58</f>
        <v>0</v>
      </c>
      <c r="I76" s="164">
        <v>5610</v>
      </c>
      <c r="J76" s="296"/>
      <c r="K76" s="292" t="s">
        <v>1089</v>
      </c>
      <c r="L76" s="223"/>
    </row>
    <row r="77" spans="1:12" x14ac:dyDescent="0.25">
      <c r="A77" s="10"/>
      <c r="B77" s="8"/>
      <c r="C77" s="8"/>
      <c r="D77" s="27"/>
      <c r="E77" s="27"/>
      <c r="F77" s="27"/>
      <c r="G77" s="27"/>
      <c r="H77" s="249"/>
    </row>
    <row r="78" spans="1:12" x14ac:dyDescent="0.25">
      <c r="A78" s="10" t="s">
        <v>1016</v>
      </c>
      <c r="B78" s="8"/>
      <c r="C78" s="8"/>
      <c r="D78" s="27"/>
      <c r="E78" s="27"/>
      <c r="F78" s="27"/>
      <c r="G78" s="27"/>
      <c r="H78" s="249"/>
    </row>
    <row r="79" spans="1:12" x14ac:dyDescent="0.25">
      <c r="A79" s="2" t="s">
        <v>12</v>
      </c>
      <c r="B79"/>
      <c r="C79"/>
      <c r="D79"/>
      <c r="E79"/>
      <c r="F79"/>
      <c r="G79"/>
      <c r="H79" s="20"/>
    </row>
    <row r="80" spans="1:12" x14ac:dyDescent="0.25">
      <c r="A80" s="6">
        <v>14</v>
      </c>
      <c r="B80" s="8"/>
      <c r="C80" s="8"/>
      <c r="D80" s="27" t="s">
        <v>1017</v>
      </c>
      <c r="E80" s="27"/>
      <c r="F80" s="27"/>
      <c r="G80" s="27"/>
      <c r="H80" s="256">
        <f>E88+E94+E100</f>
        <v>0</v>
      </c>
      <c r="I80" s="535">
        <v>5903</v>
      </c>
      <c r="J80" s="296"/>
      <c r="K80" s="295" t="s">
        <v>1079</v>
      </c>
      <c r="L80" s="223" t="s">
        <v>1361</v>
      </c>
    </row>
    <row r="81" spans="2:12" x14ac:dyDescent="0.25">
      <c r="B81" s="8"/>
      <c r="C81" s="8"/>
      <c r="D81" s="241" t="s">
        <v>980</v>
      </c>
      <c r="E81" s="27"/>
      <c r="F81" s="27"/>
      <c r="G81" s="27"/>
      <c r="H81" s="162"/>
    </row>
    <row r="82" spans="2:12" x14ac:dyDescent="0.25">
      <c r="B82" s="8"/>
      <c r="C82" s="8"/>
      <c r="D82" s="27" t="s">
        <v>1018</v>
      </c>
      <c r="E82" s="27"/>
      <c r="F82" s="27"/>
      <c r="G82" s="27"/>
      <c r="H82" s="162"/>
    </row>
    <row r="83" spans="2:12" x14ac:dyDescent="0.25">
      <c r="B83" s="8"/>
      <c r="C83" s="8"/>
      <c r="D83" s="246" t="s">
        <v>1019</v>
      </c>
      <c r="E83" s="714">
        <v>0</v>
      </c>
      <c r="F83" s="715"/>
      <c r="G83" s="715"/>
      <c r="H83" s="162"/>
      <c r="I83" s="298" t="s">
        <v>491</v>
      </c>
      <c r="J83" s="296"/>
      <c r="K83" s="130" t="s">
        <v>1143</v>
      </c>
      <c r="L83" s="223"/>
    </row>
    <row r="84" spans="2:12" x14ac:dyDescent="0.25">
      <c r="B84" s="8"/>
      <c r="C84" s="8"/>
      <c r="D84" s="246" t="s">
        <v>1020</v>
      </c>
      <c r="E84" s="714">
        <v>0</v>
      </c>
      <c r="F84" s="715"/>
      <c r="G84" s="715"/>
      <c r="H84" s="162"/>
      <c r="I84" s="535">
        <v>5904</v>
      </c>
      <c r="J84" s="296"/>
      <c r="K84" s="295" t="s">
        <v>1079</v>
      </c>
      <c r="L84" s="223" t="s">
        <v>1361</v>
      </c>
    </row>
    <row r="85" spans="2:12" x14ac:dyDescent="0.25">
      <c r="B85" s="8"/>
      <c r="C85" s="8"/>
      <c r="D85" s="246" t="s">
        <v>1348</v>
      </c>
      <c r="E85" s="714">
        <v>0</v>
      </c>
      <c r="F85" s="715"/>
      <c r="G85" s="715"/>
      <c r="H85" s="162"/>
      <c r="I85" s="298" t="s">
        <v>492</v>
      </c>
      <c r="J85" s="296"/>
      <c r="K85" s="135" t="s">
        <v>1142</v>
      </c>
      <c r="L85" s="140"/>
    </row>
    <row r="86" spans="2:12" x14ac:dyDescent="0.25">
      <c r="B86" s="8"/>
      <c r="C86" s="8"/>
      <c r="D86" s="246" t="s">
        <v>1021</v>
      </c>
      <c r="E86" s="714">
        <v>0</v>
      </c>
      <c r="F86" s="715"/>
      <c r="G86" s="715"/>
      <c r="H86" s="162"/>
      <c r="I86" s="298" t="s">
        <v>493</v>
      </c>
      <c r="J86" s="296"/>
      <c r="K86" s="130" t="s">
        <v>1141</v>
      </c>
    </row>
    <row r="87" spans="2:12" x14ac:dyDescent="0.25">
      <c r="B87" s="8"/>
      <c r="C87" s="8"/>
      <c r="D87" s="243" t="s">
        <v>1022</v>
      </c>
      <c r="E87" s="714">
        <v>0</v>
      </c>
      <c r="F87" s="715"/>
      <c r="G87" s="715"/>
      <c r="H87" s="162"/>
      <c r="I87" s="298" t="s">
        <v>494</v>
      </c>
      <c r="J87" s="296"/>
      <c r="K87" s="130" t="s">
        <v>1140</v>
      </c>
    </row>
    <row r="88" spans="2:12" x14ac:dyDescent="0.25">
      <c r="B88" s="8"/>
      <c r="C88" s="8"/>
      <c r="D88" s="250" t="s">
        <v>1023</v>
      </c>
      <c r="E88" s="716">
        <f>SUM(E83:G87)</f>
        <v>0</v>
      </c>
      <c r="F88" s="715"/>
      <c r="G88" s="715"/>
      <c r="H88" s="162"/>
      <c r="I88" s="293">
        <v>5490</v>
      </c>
      <c r="J88" s="296"/>
      <c r="K88" s="135" t="s">
        <v>1146</v>
      </c>
    </row>
    <row r="89" spans="2:12" x14ac:dyDescent="0.25">
      <c r="B89" s="8"/>
      <c r="C89" s="8"/>
      <c r="D89"/>
      <c r="E89" s="27"/>
      <c r="F89" s="27"/>
      <c r="G89" s="27"/>
      <c r="H89" s="162"/>
    </row>
    <row r="90" spans="2:12" x14ac:dyDescent="0.25">
      <c r="B90" s="8"/>
      <c r="C90" s="8"/>
      <c r="D90" s="27" t="s">
        <v>1024</v>
      </c>
      <c r="E90" s="27"/>
      <c r="F90" s="27"/>
      <c r="G90" s="27"/>
      <c r="H90" s="162"/>
    </row>
    <row r="91" spans="2:12" x14ac:dyDescent="0.25">
      <c r="B91" s="8"/>
      <c r="C91" s="8"/>
      <c r="D91" s="246" t="s">
        <v>1025</v>
      </c>
      <c r="E91" s="714">
        <v>0</v>
      </c>
      <c r="F91" s="715"/>
      <c r="G91" s="715"/>
      <c r="H91" s="162"/>
      <c r="I91" s="298" t="s">
        <v>495</v>
      </c>
      <c r="J91" s="296"/>
      <c r="K91" s="130" t="s">
        <v>1144</v>
      </c>
    </row>
    <row r="92" spans="2:12" x14ac:dyDescent="0.25">
      <c r="B92" s="8"/>
      <c r="C92" s="8"/>
      <c r="D92" s="246" t="s">
        <v>1026</v>
      </c>
      <c r="E92" s="714">
        <v>0</v>
      </c>
      <c r="F92" s="715"/>
      <c r="G92" s="715"/>
      <c r="H92" s="162"/>
      <c r="I92" s="298" t="s">
        <v>496</v>
      </c>
      <c r="J92" s="296"/>
      <c r="K92" s="130" t="s">
        <v>1145</v>
      </c>
      <c r="L92" s="223"/>
    </row>
    <row r="93" spans="2:12" x14ac:dyDescent="0.25">
      <c r="B93" s="8"/>
      <c r="C93" s="8"/>
      <c r="D93" s="246" t="s">
        <v>1333</v>
      </c>
      <c r="E93" s="718">
        <v>0</v>
      </c>
      <c r="F93" s="719"/>
      <c r="G93" s="720"/>
      <c r="H93" s="162"/>
      <c r="I93" s="535">
        <v>5905</v>
      </c>
      <c r="J93" s="296"/>
      <c r="K93" s="130"/>
      <c r="L93" s="223" t="s">
        <v>1361</v>
      </c>
    </row>
    <row r="94" spans="2:12" x14ac:dyDescent="0.25">
      <c r="B94" s="8"/>
      <c r="C94" s="8"/>
      <c r="D94" s="250" t="s">
        <v>1023</v>
      </c>
      <c r="E94" s="716">
        <f>SUM(E91:G93)</f>
        <v>0</v>
      </c>
      <c r="F94" s="717"/>
      <c r="G94" s="717"/>
      <c r="H94" s="162"/>
      <c r="I94" s="133">
        <v>5491</v>
      </c>
      <c r="J94" s="296"/>
      <c r="K94" s="130" t="s">
        <v>1147</v>
      </c>
    </row>
    <row r="95" spans="2:12" x14ac:dyDescent="0.25">
      <c r="B95" s="8"/>
      <c r="C95" s="8"/>
      <c r="D95" s="27" t="s">
        <v>66</v>
      </c>
      <c r="E95" s="27"/>
      <c r="F95" s="27"/>
      <c r="G95" s="27"/>
      <c r="H95" s="162"/>
    </row>
    <row r="96" spans="2:12" x14ac:dyDescent="0.25">
      <c r="B96" s="8"/>
      <c r="C96" s="8"/>
      <c r="D96" s="243" t="s">
        <v>1349</v>
      </c>
      <c r="E96" s="714">
        <v>0</v>
      </c>
      <c r="F96" s="715"/>
      <c r="G96" s="715"/>
      <c r="H96" s="162"/>
      <c r="I96" s="298" t="s">
        <v>499</v>
      </c>
      <c r="J96" s="296"/>
      <c r="K96" s="130" t="s">
        <v>1150</v>
      </c>
    </row>
    <row r="97" spans="1:20" x14ac:dyDescent="0.25">
      <c r="B97" s="8"/>
      <c r="C97" s="8"/>
      <c r="D97" s="243" t="s">
        <v>1350</v>
      </c>
      <c r="E97" s="714">
        <v>0</v>
      </c>
      <c r="F97" s="715"/>
      <c r="G97" s="715"/>
      <c r="H97" s="162"/>
      <c r="I97" s="298" t="s">
        <v>500</v>
      </c>
      <c r="J97" s="296"/>
      <c r="K97" s="130" t="s">
        <v>1149</v>
      </c>
    </row>
    <row r="98" spans="1:20" x14ac:dyDescent="0.25">
      <c r="B98" s="8"/>
      <c r="C98" s="8"/>
      <c r="D98" s="243" t="s">
        <v>1351</v>
      </c>
      <c r="E98" s="714">
        <v>0</v>
      </c>
      <c r="F98" s="715"/>
      <c r="G98" s="715"/>
      <c r="H98" s="162"/>
      <c r="I98" s="298" t="s">
        <v>501</v>
      </c>
      <c r="J98" s="296"/>
      <c r="K98" s="130" t="s">
        <v>1151</v>
      </c>
    </row>
    <row r="99" spans="1:20" x14ac:dyDescent="0.25">
      <c r="B99" s="8"/>
      <c r="C99" s="8"/>
      <c r="D99" s="243" t="s">
        <v>1352</v>
      </c>
      <c r="E99" s="714">
        <v>0</v>
      </c>
      <c r="F99" s="715"/>
      <c r="G99" s="715"/>
      <c r="H99" s="162"/>
      <c r="I99" s="298" t="s">
        <v>502</v>
      </c>
      <c r="J99" s="296"/>
      <c r="K99" s="130" t="s">
        <v>1152</v>
      </c>
    </row>
    <row r="100" spans="1:20" x14ac:dyDescent="0.25">
      <c r="B100" s="8"/>
      <c r="C100" s="8"/>
      <c r="D100" s="250" t="s">
        <v>1023</v>
      </c>
      <c r="E100" s="716">
        <f>SUM(E96:G99)</f>
        <v>0</v>
      </c>
      <c r="F100" s="717"/>
      <c r="G100" s="717"/>
      <c r="H100" s="162"/>
      <c r="I100" s="133">
        <v>5493</v>
      </c>
      <c r="J100" s="296"/>
      <c r="K100" s="130" t="s">
        <v>1148</v>
      </c>
    </row>
    <row r="101" spans="1:20" x14ac:dyDescent="0.25">
      <c r="B101" s="8"/>
      <c r="C101" s="8"/>
      <c r="D101" s="27"/>
      <c r="E101" s="27"/>
      <c r="F101" s="27"/>
      <c r="G101" s="27"/>
      <c r="H101" s="162"/>
    </row>
    <row r="102" spans="1:20" x14ac:dyDescent="0.25">
      <c r="A102" s="6">
        <v>15</v>
      </c>
      <c r="B102" s="8"/>
      <c r="C102" s="8"/>
      <c r="D102" s="27" t="s">
        <v>1027</v>
      </c>
      <c r="E102" s="27"/>
      <c r="F102" s="27"/>
      <c r="G102" s="27"/>
      <c r="H102" s="502"/>
      <c r="I102" s="503"/>
      <c r="J102" s="262"/>
      <c r="K102" s="262"/>
      <c r="L102" s="223"/>
    </row>
    <row r="103" spans="1:20" x14ac:dyDescent="0.25">
      <c r="B103" s="8"/>
      <c r="C103" s="8"/>
      <c r="D103" s="241" t="s">
        <v>980</v>
      </c>
      <c r="E103" s="27"/>
      <c r="F103" s="27"/>
      <c r="G103" s="328"/>
      <c r="H103" s="502"/>
      <c r="I103" s="441"/>
    </row>
    <row r="104" spans="1:20" x14ac:dyDescent="0.25">
      <c r="B104" s="8"/>
      <c r="C104" s="8"/>
      <c r="D104" s="251" t="s">
        <v>1028</v>
      </c>
      <c r="E104" s="714">
        <v>0</v>
      </c>
      <c r="F104" s="715"/>
      <c r="G104" s="715"/>
      <c r="H104" s="162"/>
      <c r="I104" s="298" t="s">
        <v>199</v>
      </c>
      <c r="J104" s="296"/>
      <c r="K104" s="130" t="s">
        <v>1091</v>
      </c>
    </row>
    <row r="105" spans="1:20" x14ac:dyDescent="0.25">
      <c r="B105" s="8"/>
      <c r="C105" s="8"/>
      <c r="D105" s="251" t="s">
        <v>1029</v>
      </c>
      <c r="E105" s="714">
        <v>0</v>
      </c>
      <c r="F105" s="715"/>
      <c r="G105" s="715"/>
      <c r="H105" s="162"/>
      <c r="I105" s="298" t="s">
        <v>586</v>
      </c>
      <c r="J105" s="296"/>
      <c r="K105" s="130" t="s">
        <v>1091</v>
      </c>
    </row>
    <row r="106" spans="1:20" x14ac:dyDescent="0.25">
      <c r="B106" s="8"/>
      <c r="C106" s="8"/>
      <c r="D106" s="243" t="s">
        <v>1030</v>
      </c>
      <c r="E106" s="714">
        <v>0</v>
      </c>
      <c r="F106" s="715"/>
      <c r="G106" s="715"/>
      <c r="H106" s="162"/>
      <c r="I106" s="298" t="s">
        <v>201</v>
      </c>
      <c r="J106" s="296"/>
      <c r="K106" s="130" t="s">
        <v>1100</v>
      </c>
    </row>
    <row r="107" spans="1:20" x14ac:dyDescent="0.25">
      <c r="B107" s="8"/>
      <c r="C107" s="8"/>
      <c r="D107" s="243" t="s">
        <v>1031</v>
      </c>
      <c r="E107" s="714">
        <v>0</v>
      </c>
      <c r="F107" s="715"/>
      <c r="G107" s="715"/>
      <c r="H107" s="162"/>
      <c r="I107" s="298" t="s">
        <v>202</v>
      </c>
      <c r="J107" s="296"/>
      <c r="K107" s="130" t="s">
        <v>1101</v>
      </c>
    </row>
    <row r="108" spans="1:20" x14ac:dyDescent="0.25">
      <c r="B108" s="8"/>
      <c r="C108" s="8"/>
      <c r="D108" s="243"/>
      <c r="E108" s="260"/>
      <c r="F108" s="227"/>
      <c r="G108" s="227"/>
      <c r="H108" s="162"/>
    </row>
    <row r="109" spans="1:20" x14ac:dyDescent="0.25">
      <c r="B109" s="8"/>
      <c r="C109" s="8"/>
      <c r="D109" s="252"/>
      <c r="E109" s="259" t="s">
        <v>1032</v>
      </c>
      <c r="F109" s="259" t="s">
        <v>1153</v>
      </c>
      <c r="G109" s="259" t="s">
        <v>85</v>
      </c>
      <c r="H109" s="162"/>
      <c r="I109" s="299" t="s">
        <v>1032</v>
      </c>
      <c r="M109" s="1" t="s">
        <v>1153</v>
      </c>
      <c r="Q109" s="1" t="s">
        <v>85</v>
      </c>
      <c r="T109" s="300"/>
    </row>
    <row r="110" spans="1:20" x14ac:dyDescent="0.25">
      <c r="B110" s="8"/>
      <c r="C110" s="8"/>
      <c r="D110" s="243" t="s">
        <v>1033</v>
      </c>
      <c r="E110" s="233">
        <v>0</v>
      </c>
      <c r="F110" s="233">
        <v>0</v>
      </c>
      <c r="G110" s="233">
        <f>E110-F110</f>
        <v>0</v>
      </c>
      <c r="H110" s="162"/>
      <c r="I110" s="535">
        <v>5906</v>
      </c>
      <c r="J110" s="296"/>
      <c r="K110" s="295" t="s">
        <v>1079</v>
      </c>
      <c r="M110" s="133" t="s">
        <v>528</v>
      </c>
      <c r="N110" s="296"/>
      <c r="O110" s="130" t="s">
        <v>1158</v>
      </c>
      <c r="Q110" s="133" t="s">
        <v>200</v>
      </c>
      <c r="R110" s="296"/>
      <c r="S110" s="130"/>
    </row>
    <row r="111" spans="1:20" x14ac:dyDescent="0.25">
      <c r="B111" s="8"/>
      <c r="C111" s="8"/>
      <c r="D111" s="243" t="s">
        <v>1034</v>
      </c>
      <c r="E111" s="233">
        <v>0</v>
      </c>
      <c r="F111" s="233">
        <v>0</v>
      </c>
      <c r="G111" s="233">
        <f>E111-F111</f>
        <v>0</v>
      </c>
      <c r="H111" s="162"/>
      <c r="I111" s="133">
        <v>5492</v>
      </c>
      <c r="J111" s="296"/>
      <c r="K111" s="130" t="s">
        <v>1154</v>
      </c>
      <c r="M111" s="133" t="s">
        <v>498</v>
      </c>
      <c r="N111" s="296"/>
      <c r="O111" s="130" t="s">
        <v>1156</v>
      </c>
      <c r="Q111" s="133" t="s">
        <v>497</v>
      </c>
      <c r="R111" s="296"/>
      <c r="S111" s="130" t="s">
        <v>1155</v>
      </c>
    </row>
    <row r="112" spans="1:20" x14ac:dyDescent="0.25">
      <c r="B112" s="8"/>
      <c r="C112" s="8"/>
      <c r="D112" s="38"/>
      <c r="E112" s="27"/>
      <c r="F112" s="27"/>
      <c r="G112" s="27"/>
      <c r="H112" s="162"/>
    </row>
    <row r="113" spans="1:12" x14ac:dyDescent="0.25">
      <c r="A113" s="2"/>
      <c r="B113"/>
      <c r="C113"/>
      <c r="D113"/>
      <c r="E113"/>
      <c r="F113"/>
      <c r="G113"/>
      <c r="H113" s="20"/>
    </row>
    <row r="114" spans="1:12" x14ac:dyDescent="0.25">
      <c r="A114" s="2">
        <v>16</v>
      </c>
      <c r="B114"/>
      <c r="C114"/>
      <c r="D114" s="38" t="s">
        <v>20</v>
      </c>
      <c r="E114" s="38"/>
      <c r="F114" s="38"/>
      <c r="G114" s="38"/>
      <c r="H114" s="169">
        <v>0</v>
      </c>
      <c r="I114" s="298" t="s">
        <v>191</v>
      </c>
      <c r="J114" s="296"/>
      <c r="K114" s="130" t="s">
        <v>1090</v>
      </c>
    </row>
    <row r="115" spans="1:12" x14ac:dyDescent="0.25">
      <c r="A115" s="2">
        <v>17</v>
      </c>
      <c r="B115"/>
      <c r="C115"/>
      <c r="D115" s="1" t="s">
        <v>26</v>
      </c>
      <c r="E115" s="38"/>
      <c r="F115" s="38"/>
      <c r="G115" s="38"/>
      <c r="H115" s="169">
        <v>0</v>
      </c>
      <c r="I115" s="298" t="s">
        <v>197</v>
      </c>
      <c r="J115" s="296"/>
      <c r="K115" s="130" t="s">
        <v>1092</v>
      </c>
    </row>
    <row r="116" spans="1:12" x14ac:dyDescent="0.25">
      <c r="A116" s="2">
        <v>18</v>
      </c>
      <c r="B116"/>
      <c r="C116"/>
      <c r="D116" s="38" t="s">
        <v>21</v>
      </c>
      <c r="E116" s="38"/>
      <c r="F116" s="38"/>
      <c r="G116" s="38"/>
      <c r="H116" s="169">
        <v>0</v>
      </c>
      <c r="I116" s="298" t="s">
        <v>192</v>
      </c>
      <c r="J116" s="296"/>
      <c r="K116" s="130" t="s">
        <v>1093</v>
      </c>
    </row>
    <row r="117" spans="1:12" x14ac:dyDescent="0.25">
      <c r="A117" s="2">
        <v>19</v>
      </c>
      <c r="B117" s="51"/>
      <c r="C117"/>
      <c r="D117" s="41" t="s">
        <v>22</v>
      </c>
      <c r="E117" s="38"/>
      <c r="F117" s="38"/>
      <c r="G117" s="38"/>
      <c r="H117" s="169">
        <v>0</v>
      </c>
      <c r="I117" s="298" t="s">
        <v>193</v>
      </c>
      <c r="J117" s="296"/>
      <c r="K117" s="504" t="s">
        <v>1094</v>
      </c>
      <c r="L117" s="511"/>
    </row>
    <row r="118" spans="1:12" x14ac:dyDescent="0.25">
      <c r="A118" s="2">
        <v>20</v>
      </c>
      <c r="B118" s="51"/>
      <c r="C118" s="2"/>
      <c r="D118" s="50" t="s">
        <v>23</v>
      </c>
      <c r="E118" s="50"/>
      <c r="F118" s="50"/>
      <c r="G118" s="50"/>
      <c r="H118" s="169">
        <v>0</v>
      </c>
      <c r="I118" s="298" t="s">
        <v>194</v>
      </c>
      <c r="J118" s="296"/>
      <c r="K118" s="130" t="s">
        <v>1095</v>
      </c>
    </row>
    <row r="119" spans="1:12" x14ac:dyDescent="0.25">
      <c r="A119" s="2">
        <v>21</v>
      </c>
      <c r="B119" s="51"/>
      <c r="C119" s="2"/>
      <c r="D119" s="50" t="s">
        <v>24</v>
      </c>
      <c r="E119" s="50"/>
      <c r="F119" s="50"/>
      <c r="G119" s="50"/>
      <c r="H119" s="169">
        <v>0</v>
      </c>
      <c r="I119" s="298" t="s">
        <v>195</v>
      </c>
      <c r="J119" s="296"/>
      <c r="K119" s="130" t="s">
        <v>1096</v>
      </c>
    </row>
    <row r="120" spans="1:12" x14ac:dyDescent="0.25">
      <c r="A120" s="2">
        <v>22</v>
      </c>
      <c r="B120" s="51"/>
      <c r="C120" s="2"/>
      <c r="D120" s="50" t="s">
        <v>25</v>
      </c>
      <c r="E120" s="50"/>
      <c r="F120" s="50"/>
      <c r="G120" s="50"/>
      <c r="H120" s="169">
        <v>0</v>
      </c>
      <c r="I120" s="298" t="s">
        <v>196</v>
      </c>
      <c r="J120" s="296"/>
      <c r="K120" s="130" t="s">
        <v>1097</v>
      </c>
    </row>
    <row r="121" spans="1:12" x14ac:dyDescent="0.25">
      <c r="A121" s="2">
        <v>23</v>
      </c>
      <c r="B121"/>
      <c r="C121"/>
      <c r="D121" s="1" t="s">
        <v>27</v>
      </c>
      <c r="G121" s="1"/>
      <c r="H121" s="169">
        <v>0</v>
      </c>
      <c r="I121" s="298" t="s">
        <v>198</v>
      </c>
      <c r="J121" s="296"/>
      <c r="K121" s="130" t="s">
        <v>1098</v>
      </c>
    </row>
    <row r="122" spans="1:12" x14ac:dyDescent="0.25">
      <c r="A122" s="2"/>
      <c r="B122"/>
      <c r="C122"/>
      <c r="D122"/>
      <c r="E122"/>
      <c r="F122"/>
      <c r="G122"/>
      <c r="H122" s="20"/>
      <c r="I122" s="301"/>
      <c r="L122" s="223"/>
    </row>
    <row r="123" spans="1:12" x14ac:dyDescent="0.25">
      <c r="A123" s="10"/>
      <c r="B123" s="8"/>
      <c r="C123" s="8"/>
      <c r="D123" s="27" t="s">
        <v>28</v>
      </c>
      <c r="E123" s="27"/>
      <c r="F123" s="27"/>
      <c r="G123" s="27"/>
      <c r="H123" s="256">
        <f>SUM(H114:H121)+E110+E111+E104+E105+E106+E107+H80+H76</f>
        <v>0</v>
      </c>
      <c r="I123" s="298">
        <v>5630</v>
      </c>
      <c r="J123" s="296"/>
      <c r="K123" s="130" t="s">
        <v>1099</v>
      </c>
    </row>
    <row r="124" spans="1:12" x14ac:dyDescent="0.25">
      <c r="A124" s="2"/>
      <c r="B124"/>
      <c r="C124"/>
      <c r="D124"/>
      <c r="E124"/>
      <c r="F124"/>
      <c r="G124"/>
      <c r="H124"/>
      <c r="I124" s="301"/>
    </row>
    <row r="125" spans="1:12" x14ac:dyDescent="0.25">
      <c r="A125" s="6">
        <v>24</v>
      </c>
      <c r="B125"/>
      <c r="C125" s="27"/>
      <c r="D125" s="26" t="s">
        <v>128</v>
      </c>
      <c r="E125"/>
      <c r="F125"/>
      <c r="G125"/>
      <c r="H125" s="183">
        <v>0</v>
      </c>
      <c r="I125" s="298">
        <v>5495</v>
      </c>
      <c r="J125" s="296"/>
      <c r="K125" s="130" t="s">
        <v>1157</v>
      </c>
    </row>
    <row r="127" spans="1:12" x14ac:dyDescent="0.25">
      <c r="D127" s="139"/>
    </row>
    <row r="128" spans="1:12" x14ac:dyDescent="0.25">
      <c r="D128" s="727" t="s">
        <v>1882</v>
      </c>
      <c r="E128" s="728"/>
      <c r="F128" s="728"/>
      <c r="G128" s="728"/>
      <c r="H128" s="728"/>
      <c r="I128" s="728"/>
      <c r="J128" s="729"/>
    </row>
    <row r="129" spans="4:10" x14ac:dyDescent="0.25">
      <c r="D129" s="730"/>
      <c r="E129" s="731"/>
      <c r="F129" s="731"/>
      <c r="G129" s="731"/>
      <c r="H129" s="731"/>
      <c r="I129" s="731"/>
      <c r="J129" s="732"/>
    </row>
    <row r="130" spans="4:10" x14ac:dyDescent="0.25">
      <c r="D130" s="730"/>
      <c r="E130" s="731"/>
      <c r="F130" s="731"/>
      <c r="G130" s="731"/>
      <c r="H130" s="731"/>
      <c r="I130" s="731"/>
      <c r="J130" s="732"/>
    </row>
    <row r="131" spans="4:10" x14ac:dyDescent="0.25">
      <c r="D131" s="730"/>
      <c r="E131" s="731"/>
      <c r="F131" s="731"/>
      <c r="G131" s="731"/>
      <c r="H131" s="731"/>
      <c r="I131" s="731"/>
      <c r="J131" s="732"/>
    </row>
    <row r="132" spans="4:10" x14ac:dyDescent="0.25">
      <c r="D132" s="730"/>
      <c r="E132" s="731"/>
      <c r="F132" s="731"/>
      <c r="G132" s="731"/>
      <c r="H132" s="731"/>
      <c r="I132" s="731"/>
      <c r="J132" s="732"/>
    </row>
    <row r="133" spans="4:10" x14ac:dyDescent="0.25">
      <c r="D133" s="730"/>
      <c r="E133" s="731"/>
      <c r="F133" s="731"/>
      <c r="G133" s="731"/>
      <c r="H133" s="731"/>
      <c r="I133" s="731"/>
      <c r="J133" s="732"/>
    </row>
    <row r="134" spans="4:10" x14ac:dyDescent="0.25">
      <c r="D134" s="730"/>
      <c r="E134" s="731"/>
      <c r="F134" s="731"/>
      <c r="G134" s="731"/>
      <c r="H134" s="731"/>
      <c r="I134" s="731"/>
      <c r="J134" s="732"/>
    </row>
    <row r="135" spans="4:10" x14ac:dyDescent="0.25">
      <c r="D135" s="730"/>
      <c r="E135" s="731"/>
      <c r="F135" s="731"/>
      <c r="G135" s="731"/>
      <c r="H135" s="731"/>
      <c r="I135" s="731"/>
      <c r="J135" s="732"/>
    </row>
    <row r="136" spans="4:10" x14ac:dyDescent="0.25">
      <c r="D136" s="730"/>
      <c r="E136" s="731"/>
      <c r="F136" s="731"/>
      <c r="G136" s="731"/>
      <c r="H136" s="731"/>
      <c r="I136" s="731"/>
      <c r="J136" s="732"/>
    </row>
    <row r="137" spans="4:10" x14ac:dyDescent="0.25">
      <c r="D137" s="730"/>
      <c r="E137" s="731"/>
      <c r="F137" s="731"/>
      <c r="G137" s="731"/>
      <c r="H137" s="731"/>
      <c r="I137" s="731"/>
      <c r="J137" s="732"/>
    </row>
    <row r="138" spans="4:10" x14ac:dyDescent="0.25">
      <c r="D138" s="730"/>
      <c r="E138" s="731"/>
      <c r="F138" s="731"/>
      <c r="G138" s="731"/>
      <c r="H138" s="731"/>
      <c r="I138" s="731"/>
      <c r="J138" s="732"/>
    </row>
    <row r="139" spans="4:10" x14ac:dyDescent="0.25">
      <c r="D139" s="733"/>
      <c r="E139" s="734"/>
      <c r="F139" s="734"/>
      <c r="G139" s="734"/>
      <c r="H139" s="734"/>
      <c r="I139" s="734"/>
      <c r="J139" s="735"/>
    </row>
  </sheetData>
  <customSheetViews>
    <customSheetView guid="{C700B33F-FE7F-47BE-B591-1B56FA92E4DE}" scale="90" showPageBreaks="1" printArea="1" hiddenColumns="1">
      <selection activeCell="D6" sqref="D6"/>
      <pageMargins left="0.5" right="0.5" top="1" bottom="0.75" header="0.5" footer="0.5"/>
      <printOptions horizontalCentered="1"/>
      <pageSetup scale="95" orientation="portrait" r:id="rId1"/>
      <headerFooter alignWithMargins="0">
        <oddFooter>&amp;LOMB No. XXXXX
Expires &amp;CNCUA 5310&amp;RPage 1</oddFooter>
      </headerFooter>
    </customSheetView>
    <customSheetView guid="{3213D0AA-C9C8-4AA9-BC36-52AFCF7ADA31}" scale="90" hiddenColumns="1" topLeftCell="A91">
      <selection activeCell="T88" sqref="T88"/>
      <pageMargins left="0.5" right="0.5" top="1" bottom="0.75" header="0.5" footer="0.5"/>
      <printOptions horizontalCentered="1"/>
      <pageSetup scale="95" orientation="portrait" r:id="rId2"/>
      <headerFooter alignWithMargins="0">
        <oddFooter>&amp;LOMB No. XXXXX
Expires &amp;CNCUA 5310&amp;RPage 1</oddFooter>
      </headerFooter>
    </customSheetView>
  </customSheetViews>
  <mergeCells count="52">
    <mergeCell ref="D128:J139"/>
    <mergeCell ref="E23:G23"/>
    <mergeCell ref="A1:G1"/>
    <mergeCell ref="E10:G10"/>
    <mergeCell ref="E11:G11"/>
    <mergeCell ref="E12:G12"/>
    <mergeCell ref="E13:G13"/>
    <mergeCell ref="E14:G14"/>
    <mergeCell ref="E15:G15"/>
    <mergeCell ref="E16:G16"/>
    <mergeCell ref="E20:G20"/>
    <mergeCell ref="E21:G21"/>
    <mergeCell ref="E22:G22"/>
    <mergeCell ref="E24:G24"/>
    <mergeCell ref="E25:G25"/>
    <mergeCell ref="E42:G42"/>
    <mergeCell ref="E43:G43"/>
    <mergeCell ref="E46:G46"/>
    <mergeCell ref="E47:G47"/>
    <mergeCell ref="E48:G48"/>
    <mergeCell ref="E49:G49"/>
    <mergeCell ref="E50:G50"/>
    <mergeCell ref="E60:G60"/>
    <mergeCell ref="E84:G84"/>
    <mergeCell ref="E61:G61"/>
    <mergeCell ref="E62:G62"/>
    <mergeCell ref="E63:G63"/>
    <mergeCell ref="E64:G64"/>
    <mergeCell ref="E65:G65"/>
    <mergeCell ref="E94:G94"/>
    <mergeCell ref="E96:G96"/>
    <mergeCell ref="E97:G97"/>
    <mergeCell ref="E93:G93"/>
    <mergeCell ref="E26:G26"/>
    <mergeCell ref="E27:G27"/>
    <mergeCell ref="E88:G88"/>
    <mergeCell ref="E85:G85"/>
    <mergeCell ref="E86:G86"/>
    <mergeCell ref="E87:G87"/>
    <mergeCell ref="E91:G91"/>
    <mergeCell ref="E92:G92"/>
    <mergeCell ref="E66:G66"/>
    <mergeCell ref="E67:G67"/>
    <mergeCell ref="E68:G68"/>
    <mergeCell ref="E83:G83"/>
    <mergeCell ref="E107:G107"/>
    <mergeCell ref="E98:G98"/>
    <mergeCell ref="E99:G99"/>
    <mergeCell ref="E100:G100"/>
    <mergeCell ref="E104:G104"/>
    <mergeCell ref="E105:G105"/>
    <mergeCell ref="E106:G106"/>
  </mergeCells>
  <printOptions horizontalCentered="1"/>
  <pageMargins left="0.5" right="0.5" top="1" bottom="0.75" header="0.5" footer="0.5"/>
  <pageSetup scale="95" orientation="portrait" r:id="rId3"/>
  <headerFooter alignWithMargins="0">
    <oddFooter>&amp;LOMB No. XXXXX
Expires &amp;CNCUA 5310&amp;RPage 1</oddFooter>
  </headerFooter>
  <drawing r:id="rId4"/>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H104"/>
  <sheetViews>
    <sheetView zoomScale="90" workbookViewId="0">
      <selection activeCell="I12" sqref="I12"/>
    </sheetView>
  </sheetViews>
  <sheetFormatPr defaultColWidth="8.88671875" defaultRowHeight="13.2" x14ac:dyDescent="0.25"/>
  <cols>
    <col min="1" max="1" width="4" style="19" customWidth="1"/>
    <col min="2" max="2" width="4.33203125" style="20" customWidth="1"/>
    <col min="3" max="3" width="60.109375" style="20" bestFit="1" customWidth="1"/>
    <col min="4" max="4" width="16.6640625" style="20" customWidth="1"/>
    <col min="5" max="5" width="10.5546875" style="21" customWidth="1"/>
    <col min="6" max="6" width="10.6640625" style="21" hidden="1" customWidth="1"/>
    <col min="7" max="7" width="19" style="177" hidden="1" customWidth="1"/>
    <col min="8" max="16384" width="8.88671875" style="20"/>
  </cols>
  <sheetData>
    <row r="1" spans="1:8" s="34" customFormat="1" ht="15.6" x14ac:dyDescent="0.3">
      <c r="A1" s="737" t="s">
        <v>1318</v>
      </c>
      <c r="B1" s="738"/>
      <c r="C1" s="738"/>
      <c r="D1" s="738"/>
      <c r="E1" s="738"/>
      <c r="F1" s="738"/>
      <c r="G1" s="304"/>
    </row>
    <row r="2" spans="1:8" s="27" customFormat="1" x14ac:dyDescent="0.25">
      <c r="A2" s="32" t="s">
        <v>203</v>
      </c>
      <c r="D2" s="27" t="s">
        <v>206</v>
      </c>
      <c r="F2" s="79"/>
      <c r="G2" s="208"/>
    </row>
    <row r="3" spans="1:8" s="1" customFormat="1" x14ac:dyDescent="0.25">
      <c r="A3" s="32" t="s">
        <v>205</v>
      </c>
      <c r="G3" s="302"/>
    </row>
    <row r="4" spans="1:8" x14ac:dyDescent="0.25">
      <c r="H4" s="512" t="s">
        <v>1316</v>
      </c>
    </row>
    <row r="5" spans="1:8" s="266" customFormat="1" x14ac:dyDescent="0.25">
      <c r="A5" s="270" t="s">
        <v>1038</v>
      </c>
      <c r="B5" s="56"/>
      <c r="C5" s="28"/>
      <c r="D5" s="83" t="s">
        <v>0</v>
      </c>
      <c r="E5" s="153" t="s">
        <v>1035</v>
      </c>
      <c r="F5" s="153" t="s">
        <v>1036</v>
      </c>
      <c r="G5" s="303" t="s">
        <v>1037</v>
      </c>
    </row>
    <row r="6" spans="1:8" s="267" customFormat="1" x14ac:dyDescent="0.25">
      <c r="A6" s="19"/>
      <c r="B6" s="20"/>
      <c r="C6" s="29"/>
      <c r="D6" s="20"/>
      <c r="E6" s="268"/>
      <c r="F6" s="268"/>
      <c r="G6" s="305"/>
    </row>
    <row r="7" spans="1:8" s="267" customFormat="1" x14ac:dyDescent="0.25">
      <c r="A7" s="30">
        <v>1</v>
      </c>
      <c r="B7" s="29"/>
      <c r="C7" s="29" t="s">
        <v>29</v>
      </c>
      <c r="D7" s="253">
        <f>SUM(D9:D23)</f>
        <v>0</v>
      </c>
      <c r="E7" s="86">
        <v>5300</v>
      </c>
      <c r="F7" s="309"/>
      <c r="G7" s="306" t="s">
        <v>1161</v>
      </c>
    </row>
    <row r="8" spans="1:8" s="267" customFormat="1" x14ac:dyDescent="0.25">
      <c r="A8" s="30"/>
      <c r="B8" s="29"/>
      <c r="C8" s="241" t="s">
        <v>980</v>
      </c>
      <c r="D8" s="169"/>
      <c r="E8" s="92"/>
      <c r="F8" s="309"/>
      <c r="G8" s="306"/>
    </row>
    <row r="9" spans="1:8" s="267" customFormat="1" ht="12.75" customHeight="1" x14ac:dyDescent="0.25">
      <c r="A9" s="30"/>
      <c r="B9" s="272" t="s">
        <v>1</v>
      </c>
      <c r="C9" s="273" t="s">
        <v>504</v>
      </c>
      <c r="D9" s="169">
        <v>0</v>
      </c>
      <c r="E9" s="86">
        <v>5301</v>
      </c>
      <c r="F9" s="309"/>
      <c r="G9" s="306" t="s">
        <v>1162</v>
      </c>
    </row>
    <row r="10" spans="1:8" s="267" customFormat="1" x14ac:dyDescent="0.25">
      <c r="A10" s="30"/>
      <c r="B10" s="272" t="s">
        <v>2</v>
      </c>
      <c r="C10" s="273" t="s">
        <v>129</v>
      </c>
      <c r="D10" s="169">
        <v>0</v>
      </c>
      <c r="E10" s="86">
        <v>5302</v>
      </c>
      <c r="F10" s="309"/>
      <c r="G10" s="306" t="s">
        <v>1163</v>
      </c>
    </row>
    <row r="11" spans="1:8" s="267" customFormat="1" x14ac:dyDescent="0.25">
      <c r="A11" s="30"/>
      <c r="B11" s="272" t="s">
        <v>974</v>
      </c>
      <c r="C11" s="273" t="s">
        <v>1039</v>
      </c>
      <c r="D11" s="169">
        <v>0</v>
      </c>
      <c r="E11" s="536">
        <v>5930</v>
      </c>
      <c r="F11" s="309"/>
      <c r="G11" s="307" t="s">
        <v>1079</v>
      </c>
      <c r="H11" s="223" t="s">
        <v>1361</v>
      </c>
    </row>
    <row r="12" spans="1:8" s="266" customFormat="1" x14ac:dyDescent="0.25">
      <c r="A12" s="30"/>
      <c r="B12" s="272" t="s">
        <v>975</v>
      </c>
      <c r="C12" s="273" t="s">
        <v>1040</v>
      </c>
      <c r="D12" s="169">
        <v>0</v>
      </c>
      <c r="E12" s="86">
        <v>5306</v>
      </c>
      <c r="F12" s="309"/>
      <c r="G12" s="306" t="s">
        <v>1164</v>
      </c>
    </row>
    <row r="13" spans="1:8" s="166" customFormat="1" x14ac:dyDescent="0.25">
      <c r="A13" s="30"/>
      <c r="B13" s="272" t="s">
        <v>976</v>
      </c>
      <c r="C13" s="273" t="s">
        <v>1041</v>
      </c>
      <c r="D13" s="169">
        <v>0</v>
      </c>
      <c r="E13" s="138">
        <v>5307</v>
      </c>
      <c r="F13" s="310"/>
      <c r="G13" s="306" t="s">
        <v>1165</v>
      </c>
      <c r="H13" s="226"/>
    </row>
    <row r="14" spans="1:8" s="166" customFormat="1" x14ac:dyDescent="0.25">
      <c r="A14" s="30"/>
      <c r="B14" s="272" t="s">
        <v>977</v>
      </c>
      <c r="C14" s="274" t="s">
        <v>130</v>
      </c>
      <c r="D14" s="169">
        <v>0</v>
      </c>
      <c r="E14" s="138">
        <v>5309</v>
      </c>
      <c r="F14" s="310"/>
      <c r="G14" s="306" t="s">
        <v>1166</v>
      </c>
    </row>
    <row r="15" spans="1:8" s="266" customFormat="1" ht="26.4" x14ac:dyDescent="0.25">
      <c r="A15" s="30"/>
      <c r="B15" s="272" t="s">
        <v>1042</v>
      </c>
      <c r="C15" s="274" t="s">
        <v>1043</v>
      </c>
      <c r="D15" s="169">
        <v>0</v>
      </c>
      <c r="E15" s="92">
        <v>5310</v>
      </c>
      <c r="F15" s="309"/>
      <c r="G15" s="306" t="s">
        <v>1167</v>
      </c>
    </row>
    <row r="16" spans="1:8" s="266" customFormat="1" x14ac:dyDescent="0.25">
      <c r="A16" s="30"/>
      <c r="B16" s="272" t="s">
        <v>1044</v>
      </c>
      <c r="C16" s="273" t="s">
        <v>131</v>
      </c>
      <c r="D16" s="169">
        <v>0</v>
      </c>
      <c r="E16" s="86">
        <v>5311</v>
      </c>
      <c r="F16" s="309"/>
      <c r="G16" s="306" t="s">
        <v>1168</v>
      </c>
    </row>
    <row r="17" spans="1:7" s="267" customFormat="1" x14ac:dyDescent="0.25">
      <c r="A17" s="30"/>
      <c r="B17" s="272" t="s">
        <v>1045</v>
      </c>
      <c r="C17" s="273" t="s">
        <v>132</v>
      </c>
      <c r="D17" s="169">
        <v>0</v>
      </c>
      <c r="E17" s="92">
        <v>5312</v>
      </c>
      <c r="F17" s="309"/>
      <c r="G17" s="306" t="s">
        <v>1169</v>
      </c>
    </row>
    <row r="18" spans="1:7" s="267" customFormat="1" x14ac:dyDescent="0.25">
      <c r="A18" s="30"/>
      <c r="B18" s="272" t="s">
        <v>1046</v>
      </c>
      <c r="C18" s="275" t="s">
        <v>98</v>
      </c>
      <c r="D18" s="169">
        <v>0</v>
      </c>
      <c r="E18" s="86">
        <v>5313</v>
      </c>
      <c r="F18" s="309"/>
      <c r="G18" s="306" t="s">
        <v>1170</v>
      </c>
    </row>
    <row r="19" spans="1:7" s="267" customFormat="1" x14ac:dyDescent="0.25">
      <c r="A19" s="30"/>
      <c r="B19" s="272" t="s">
        <v>1047</v>
      </c>
      <c r="C19" s="273" t="s">
        <v>109</v>
      </c>
      <c r="D19" s="169">
        <v>0</v>
      </c>
      <c r="E19" s="86">
        <v>5314</v>
      </c>
      <c r="F19" s="309"/>
      <c r="G19" s="306" t="s">
        <v>1171</v>
      </c>
    </row>
    <row r="20" spans="1:7" s="267" customFormat="1" x14ac:dyDescent="0.25">
      <c r="A20" s="30"/>
      <c r="B20" s="272" t="s">
        <v>1048</v>
      </c>
      <c r="C20" s="273" t="s">
        <v>133</v>
      </c>
      <c r="D20" s="169">
        <v>0</v>
      </c>
      <c r="E20" s="86">
        <v>5315</v>
      </c>
      <c r="F20" s="309"/>
      <c r="G20" s="306" t="s">
        <v>1172</v>
      </c>
    </row>
    <row r="21" spans="1:7" s="267" customFormat="1" x14ac:dyDescent="0.25">
      <c r="A21" s="30"/>
      <c r="B21" s="272" t="s">
        <v>1049</v>
      </c>
      <c r="C21" s="273" t="s">
        <v>112</v>
      </c>
      <c r="D21" s="169">
        <v>0</v>
      </c>
      <c r="E21" s="85">
        <v>5316</v>
      </c>
      <c r="F21" s="311"/>
      <c r="G21" s="306" t="s">
        <v>1173</v>
      </c>
    </row>
    <row r="22" spans="1:7" s="267" customFormat="1" ht="26.4" x14ac:dyDescent="0.25">
      <c r="A22" s="30"/>
      <c r="B22" s="272" t="s">
        <v>1050</v>
      </c>
      <c r="C22" s="273" t="s">
        <v>503</v>
      </c>
      <c r="D22" s="169">
        <v>0</v>
      </c>
      <c r="E22" s="86">
        <v>5317</v>
      </c>
      <c r="F22" s="309"/>
      <c r="G22" s="306" t="s">
        <v>1174</v>
      </c>
    </row>
    <row r="23" spans="1:7" s="267" customFormat="1" x14ac:dyDescent="0.25">
      <c r="A23" s="30"/>
      <c r="B23" s="272" t="s">
        <v>1051</v>
      </c>
      <c r="C23" s="272" t="s">
        <v>113</v>
      </c>
      <c r="D23" s="169">
        <v>0</v>
      </c>
      <c r="E23" s="92">
        <v>5318</v>
      </c>
      <c r="F23" s="309"/>
      <c r="G23" s="306" t="s">
        <v>1175</v>
      </c>
    </row>
    <row r="24" spans="1:7" s="267" customFormat="1" x14ac:dyDescent="0.25">
      <c r="A24" s="31"/>
      <c r="B24" s="16"/>
      <c r="C24" s="430"/>
      <c r="D24" s="242"/>
      <c r="E24" s="264"/>
      <c r="F24" s="269"/>
      <c r="G24" s="429"/>
    </row>
    <row r="25" spans="1:7" s="267" customFormat="1" x14ac:dyDescent="0.25">
      <c r="A25" s="30">
        <v>2</v>
      </c>
      <c r="B25" s="29"/>
      <c r="C25" s="29" t="s">
        <v>1269</v>
      </c>
      <c r="D25" s="81">
        <v>0</v>
      </c>
      <c r="E25" s="92">
        <v>5100</v>
      </c>
      <c r="F25" s="309"/>
      <c r="G25" s="306" t="s">
        <v>1176</v>
      </c>
    </row>
    <row r="26" spans="1:7" s="267" customFormat="1" x14ac:dyDescent="0.25">
      <c r="A26" s="30">
        <v>3</v>
      </c>
      <c r="B26" s="53"/>
      <c r="C26" s="52" t="s">
        <v>30</v>
      </c>
      <c r="D26" s="169">
        <f>'[4]Delete IS2-4 ASSTD SCHD'!C38</f>
        <v>0</v>
      </c>
      <c r="E26" s="86">
        <v>5319</v>
      </c>
      <c r="F26" s="309"/>
      <c r="G26" s="306" t="s">
        <v>1177</v>
      </c>
    </row>
    <row r="27" spans="1:7" s="267" customFormat="1" x14ac:dyDescent="0.25">
      <c r="A27" s="30"/>
      <c r="B27" s="20"/>
      <c r="C27" s="27" t="s">
        <v>31</v>
      </c>
      <c r="D27" s="283">
        <f>D25+D26+D7</f>
        <v>0</v>
      </c>
      <c r="E27" s="92">
        <v>5105</v>
      </c>
      <c r="F27" s="309"/>
      <c r="G27" s="306" t="s">
        <v>1178</v>
      </c>
    </row>
    <row r="28" spans="1:7" s="267" customFormat="1" x14ac:dyDescent="0.25">
      <c r="A28" s="30"/>
      <c r="B28" s="20"/>
      <c r="C28" s="27"/>
      <c r="D28" s="276"/>
      <c r="E28" s="264"/>
      <c r="F28" s="269"/>
      <c r="G28" s="305"/>
    </row>
    <row r="29" spans="1:7" s="267" customFormat="1" x14ac:dyDescent="0.25">
      <c r="A29" s="33" t="s">
        <v>32</v>
      </c>
      <c r="B29" s="20"/>
      <c r="C29" s="29"/>
      <c r="D29" s="23"/>
      <c r="E29" s="264"/>
      <c r="F29" s="269"/>
      <c r="G29" s="305"/>
    </row>
    <row r="30" spans="1:7" s="267" customFormat="1" x14ac:dyDescent="0.25">
      <c r="A30" s="31">
        <v>2</v>
      </c>
      <c r="B30" s="16"/>
      <c r="C30" s="29" t="s">
        <v>32</v>
      </c>
      <c r="D30" s="253">
        <f>SUM(D32:D34)</f>
        <v>0</v>
      </c>
      <c r="E30" s="86">
        <v>5323</v>
      </c>
      <c r="F30" s="309"/>
      <c r="G30" s="306" t="s">
        <v>1179</v>
      </c>
    </row>
    <row r="31" spans="1:7" s="267" customFormat="1" x14ac:dyDescent="0.25">
      <c r="A31" s="31"/>
      <c r="B31" s="16"/>
      <c r="C31" s="241" t="s">
        <v>980</v>
      </c>
      <c r="D31" s="271"/>
      <c r="E31" s="264"/>
      <c r="F31" s="269"/>
      <c r="G31" s="305"/>
    </row>
    <row r="32" spans="1:7" s="267" customFormat="1" x14ac:dyDescent="0.25">
      <c r="A32" s="31"/>
      <c r="B32" s="277" t="s">
        <v>972</v>
      </c>
      <c r="C32" s="278" t="s">
        <v>134</v>
      </c>
      <c r="D32" s="284">
        <v>0</v>
      </c>
      <c r="E32" s="86" t="s">
        <v>506</v>
      </c>
      <c r="F32" s="309"/>
      <c r="G32" s="306" t="s">
        <v>1190</v>
      </c>
    </row>
    <row r="33" spans="1:8" s="267" customFormat="1" x14ac:dyDescent="0.25">
      <c r="A33" s="31"/>
      <c r="B33" s="277" t="s">
        <v>973</v>
      </c>
      <c r="C33" s="278" t="s">
        <v>135</v>
      </c>
      <c r="D33" s="284">
        <v>0</v>
      </c>
      <c r="E33" s="86" t="s">
        <v>507</v>
      </c>
      <c r="F33" s="309"/>
      <c r="G33" s="306" t="s">
        <v>1189</v>
      </c>
    </row>
    <row r="34" spans="1:8" s="267" customFormat="1" x14ac:dyDescent="0.25">
      <c r="A34" s="31"/>
      <c r="B34" s="277" t="s">
        <v>974</v>
      </c>
      <c r="C34" s="279" t="s">
        <v>1268</v>
      </c>
      <c r="D34" s="285">
        <f>D21</f>
        <v>0</v>
      </c>
      <c r="E34" s="86" t="s">
        <v>505</v>
      </c>
      <c r="F34" s="309"/>
      <c r="G34" s="306" t="s">
        <v>1188</v>
      </c>
    </row>
    <row r="35" spans="1:8" s="267" customFormat="1" x14ac:dyDescent="0.25">
      <c r="A35" s="31"/>
      <c r="B35" s="16"/>
      <c r="C35"/>
      <c r="D35"/>
      <c r="E35" s="264"/>
      <c r="F35" s="269"/>
      <c r="G35" s="305"/>
    </row>
    <row r="36" spans="1:8" s="267" customFormat="1" x14ac:dyDescent="0.25">
      <c r="A36"/>
      <c r="B36"/>
      <c r="C36" s="27" t="s">
        <v>33</v>
      </c>
      <c r="D36" s="286">
        <f>D27-D30</f>
        <v>0</v>
      </c>
      <c r="E36" s="86">
        <v>5111</v>
      </c>
      <c r="F36" s="309"/>
      <c r="G36" s="306" t="s">
        <v>1187</v>
      </c>
    </row>
    <row r="37" spans="1:8" s="267" customFormat="1" x14ac:dyDescent="0.25">
      <c r="A37"/>
      <c r="B37"/>
      <c r="C37" s="27"/>
      <c r="D37" s="280"/>
      <c r="E37" s="264"/>
      <c r="F37" s="269"/>
      <c r="G37" s="305"/>
    </row>
    <row r="38" spans="1:8" s="267" customFormat="1" x14ac:dyDescent="0.25">
      <c r="A38" s="27" t="s">
        <v>1052</v>
      </c>
      <c r="B38"/>
      <c r="C38"/>
      <c r="D38"/>
      <c r="E38" s="264"/>
      <c r="F38" s="269"/>
      <c r="G38" s="305"/>
    </row>
    <row r="39" spans="1:8" s="267" customFormat="1" x14ac:dyDescent="0.25">
      <c r="A39" s="31">
        <v>3</v>
      </c>
      <c r="B39" s="277" t="s">
        <v>1</v>
      </c>
      <c r="C39" s="277" t="s">
        <v>34</v>
      </c>
      <c r="D39" s="284">
        <v>0</v>
      </c>
      <c r="E39" s="86">
        <v>5110</v>
      </c>
      <c r="F39" s="309"/>
      <c r="G39" s="306" t="s">
        <v>1182</v>
      </c>
      <c r="H39" s="312"/>
    </row>
    <row r="40" spans="1:8" s="267" customFormat="1" x14ac:dyDescent="0.25">
      <c r="A40" s="31"/>
      <c r="B40" s="277" t="s">
        <v>2</v>
      </c>
      <c r="C40" s="277" t="s">
        <v>35</v>
      </c>
      <c r="D40" s="284">
        <v>0</v>
      </c>
      <c r="E40" s="86">
        <v>5120</v>
      </c>
      <c r="F40" s="309"/>
      <c r="G40" s="306" t="s">
        <v>1183</v>
      </c>
    </row>
    <row r="41" spans="1:8" s="267" customFormat="1" x14ac:dyDescent="0.25">
      <c r="A41" s="30"/>
      <c r="B41" s="272" t="s">
        <v>3</v>
      </c>
      <c r="C41" s="277" t="s">
        <v>1863</v>
      </c>
      <c r="D41" s="285">
        <v>0</v>
      </c>
      <c r="E41" s="92">
        <v>5320</v>
      </c>
      <c r="F41" s="309"/>
      <c r="G41" s="306" t="s">
        <v>1184</v>
      </c>
    </row>
    <row r="42" spans="1:8" s="267" customFormat="1" x14ac:dyDescent="0.25">
      <c r="A42" s="43"/>
      <c r="B42" s="272" t="s">
        <v>4</v>
      </c>
      <c r="C42" s="272" t="s">
        <v>1859</v>
      </c>
      <c r="D42" s="287">
        <v>0</v>
      </c>
      <c r="E42" s="86">
        <v>5130</v>
      </c>
      <c r="F42" s="309"/>
      <c r="G42" s="306" t="s">
        <v>1185</v>
      </c>
    </row>
    <row r="43" spans="1:8" s="267" customFormat="1" x14ac:dyDescent="0.25">
      <c r="A43" s="43"/>
      <c r="B43" s="272" t="s">
        <v>5</v>
      </c>
      <c r="C43" s="272" t="s">
        <v>1860</v>
      </c>
      <c r="D43" s="284">
        <v>0</v>
      </c>
      <c r="E43" s="86">
        <v>5140</v>
      </c>
      <c r="F43" s="309"/>
      <c r="G43" s="306" t="s">
        <v>1186</v>
      </c>
    </row>
    <row r="44" spans="1:8" s="267" customFormat="1" x14ac:dyDescent="0.25">
      <c r="A44" s="43"/>
      <c r="B44" s="272" t="s">
        <v>6</v>
      </c>
      <c r="C44" s="272" t="s">
        <v>36</v>
      </c>
      <c r="D44" s="284">
        <v>0</v>
      </c>
      <c r="E44" s="86">
        <v>5160</v>
      </c>
      <c r="F44" s="309"/>
      <c r="G44" s="306" t="s">
        <v>1181</v>
      </c>
      <c r="H44" s="312"/>
    </row>
    <row r="45" spans="1:8" s="267" customFormat="1" x14ac:dyDescent="0.25">
      <c r="A45" s="43"/>
      <c r="B45" s="272" t="s">
        <v>7</v>
      </c>
      <c r="C45" s="281" t="s">
        <v>1866</v>
      </c>
      <c r="D45" s="586">
        <f>D46-D47</f>
        <v>0</v>
      </c>
      <c r="E45" s="92">
        <v>5321</v>
      </c>
      <c r="F45" s="309"/>
      <c r="G45" s="308">
        <v>5321</v>
      </c>
    </row>
    <row r="46" spans="1:8" s="267" customFormat="1" x14ac:dyDescent="0.25">
      <c r="A46" s="43"/>
      <c r="B46" s="272" t="s">
        <v>1864</v>
      </c>
      <c r="C46" s="247" t="s">
        <v>1867</v>
      </c>
      <c r="D46" s="284"/>
      <c r="E46" s="92" t="s">
        <v>1868</v>
      </c>
      <c r="F46" s="309"/>
      <c r="G46" s="308"/>
    </row>
    <row r="47" spans="1:8" s="267" customFormat="1" x14ac:dyDescent="0.25">
      <c r="A47" s="43"/>
      <c r="B47" s="272" t="s">
        <v>1865</v>
      </c>
      <c r="C47" s="247" t="s">
        <v>1870</v>
      </c>
      <c r="D47" s="284"/>
      <c r="E47" s="92" t="s">
        <v>1869</v>
      </c>
      <c r="F47" s="309"/>
      <c r="G47" s="308"/>
    </row>
    <row r="48" spans="1:8" s="267" customFormat="1" x14ac:dyDescent="0.25">
      <c r="A48" s="43"/>
      <c r="B48" s="272" t="s">
        <v>8</v>
      </c>
      <c r="C48" s="272" t="s">
        <v>1160</v>
      </c>
      <c r="D48" s="289">
        <v>0</v>
      </c>
      <c r="E48" s="86">
        <v>5150</v>
      </c>
      <c r="F48" s="309"/>
      <c r="G48" s="306" t="s">
        <v>1180</v>
      </c>
    </row>
    <row r="49" spans="1:7" s="267" customFormat="1" x14ac:dyDescent="0.25">
      <c r="A49" s="43"/>
      <c r="B49" s="20"/>
      <c r="C49" s="28"/>
      <c r="D49" s="276"/>
      <c r="E49" s="265"/>
      <c r="F49" s="269"/>
      <c r="G49" s="305"/>
    </row>
    <row r="50" spans="1:7" s="267" customFormat="1" x14ac:dyDescent="0.25">
      <c r="A50" s="282" t="s">
        <v>1053</v>
      </c>
      <c r="B50" s="20"/>
      <c r="C50" s="28"/>
      <c r="D50" s="276"/>
      <c r="E50" s="264"/>
      <c r="F50" s="269"/>
      <c r="G50" s="305"/>
    </row>
    <row r="51" spans="1:7" s="267" customFormat="1" x14ac:dyDescent="0.25">
      <c r="A51" s="43"/>
      <c r="B51" s="20"/>
      <c r="C51" s="29"/>
      <c r="D51" s="49"/>
      <c r="E51" s="264"/>
      <c r="F51" s="269"/>
      <c r="G51" s="305"/>
    </row>
    <row r="52" spans="1:7" s="267" customFormat="1" x14ac:dyDescent="0.25">
      <c r="A52" s="30">
        <v>4</v>
      </c>
      <c r="B52" s="28"/>
      <c r="C52" s="29" t="s">
        <v>37</v>
      </c>
      <c r="D52" s="253">
        <f>D54+D60+D80</f>
        <v>0</v>
      </c>
      <c r="E52" s="86">
        <v>5331</v>
      </c>
      <c r="F52" s="309"/>
      <c r="G52" s="306" t="s">
        <v>1191</v>
      </c>
    </row>
    <row r="53" spans="1:7" s="267" customFormat="1" x14ac:dyDescent="0.25">
      <c r="A53" s="30"/>
      <c r="B53" s="28"/>
      <c r="C53" s="241" t="s">
        <v>980</v>
      </c>
      <c r="D53" s="271"/>
      <c r="E53" s="265"/>
      <c r="F53" s="269"/>
      <c r="G53" s="305"/>
    </row>
    <row r="54" spans="1:7" s="267" customFormat="1" x14ac:dyDescent="0.25">
      <c r="A54" s="30"/>
      <c r="B54" s="28"/>
      <c r="C54" s="26" t="s">
        <v>1054</v>
      </c>
      <c r="D54" s="288">
        <v>0</v>
      </c>
      <c r="E54" s="86">
        <v>5324</v>
      </c>
      <c r="F54" s="309"/>
      <c r="G54" s="306" t="s">
        <v>1192</v>
      </c>
    </row>
    <row r="55" spans="1:7" s="267" customFormat="1" x14ac:dyDescent="0.25">
      <c r="A55" s="30"/>
      <c r="B55" s="28"/>
      <c r="C55" s="241" t="s">
        <v>980</v>
      </c>
      <c r="D55" s="169"/>
      <c r="E55" s="86"/>
      <c r="F55" s="309"/>
      <c r="G55" s="306"/>
    </row>
    <row r="56" spans="1:7" s="267" customFormat="1" x14ac:dyDescent="0.25">
      <c r="A56" s="30"/>
      <c r="B56" s="272" t="s">
        <v>972</v>
      </c>
      <c r="C56" s="278" t="s">
        <v>136</v>
      </c>
      <c r="D56" s="285">
        <v>0</v>
      </c>
      <c r="E56" s="86" t="s">
        <v>508</v>
      </c>
      <c r="F56" s="309"/>
      <c r="G56" s="306" t="s">
        <v>1193</v>
      </c>
    </row>
    <row r="57" spans="1:7" s="267" customFormat="1" x14ac:dyDescent="0.25">
      <c r="A57" s="30"/>
      <c r="B57" s="272" t="s">
        <v>973</v>
      </c>
      <c r="C57" s="278" t="s">
        <v>137</v>
      </c>
      <c r="D57" s="285">
        <v>0</v>
      </c>
      <c r="E57" s="86" t="s">
        <v>509</v>
      </c>
      <c r="F57" s="309"/>
      <c r="G57" s="306" t="s">
        <v>1194</v>
      </c>
    </row>
    <row r="58" spans="1:7" s="267" customFormat="1" x14ac:dyDescent="0.25">
      <c r="A58" s="30"/>
      <c r="B58" s="272" t="s">
        <v>974</v>
      </c>
      <c r="C58" s="278" t="s">
        <v>66</v>
      </c>
      <c r="D58" s="285">
        <v>0</v>
      </c>
      <c r="E58" s="86" t="s">
        <v>510</v>
      </c>
      <c r="F58" s="309"/>
      <c r="G58" s="306" t="s">
        <v>1195</v>
      </c>
    </row>
    <row r="59" spans="1:7" s="267" customFormat="1" x14ac:dyDescent="0.25">
      <c r="A59" s="30"/>
      <c r="B59" s="29"/>
      <c r="C59" s="46"/>
      <c r="D59" s="271"/>
      <c r="E59" s="264"/>
      <c r="F59" s="269"/>
      <c r="G59" s="305"/>
    </row>
    <row r="60" spans="1:7" s="267" customFormat="1" x14ac:dyDescent="0.25">
      <c r="A60" s="30"/>
      <c r="B60" s="29"/>
      <c r="C60" s="46" t="s">
        <v>1055</v>
      </c>
      <c r="D60" s="517">
        <v>0</v>
      </c>
      <c r="E60" s="86">
        <v>5328</v>
      </c>
      <c r="F60" s="309"/>
      <c r="G60" s="306" t="s">
        <v>1196</v>
      </c>
    </row>
    <row r="61" spans="1:7" s="267" customFormat="1" x14ac:dyDescent="0.25">
      <c r="A61" s="30"/>
      <c r="B61" s="29"/>
      <c r="C61" s="241" t="s">
        <v>980</v>
      </c>
      <c r="D61" s="271"/>
      <c r="E61" s="264"/>
      <c r="F61" s="269"/>
      <c r="G61" s="305"/>
    </row>
    <row r="62" spans="1:7" s="267" customFormat="1" x14ac:dyDescent="0.25">
      <c r="A62" s="30"/>
      <c r="B62" s="272" t="s">
        <v>975</v>
      </c>
      <c r="C62" s="278" t="s">
        <v>148</v>
      </c>
      <c r="D62" s="285">
        <f>SUM(D80:D80)</f>
        <v>0</v>
      </c>
      <c r="E62" s="86" t="s">
        <v>523</v>
      </c>
      <c r="F62" s="309"/>
      <c r="G62" s="306" t="s">
        <v>1197</v>
      </c>
    </row>
    <row r="63" spans="1:7" s="267" customFormat="1" x14ac:dyDescent="0.25">
      <c r="A63" s="30"/>
      <c r="B63" s="272" t="s">
        <v>976</v>
      </c>
      <c r="C63" s="278" t="s">
        <v>1056</v>
      </c>
      <c r="D63" s="285">
        <v>0</v>
      </c>
      <c r="E63" s="86" t="s">
        <v>519</v>
      </c>
      <c r="F63" s="309"/>
      <c r="G63" s="306" t="s">
        <v>1198</v>
      </c>
    </row>
    <row r="64" spans="1:7" s="267" customFormat="1" x14ac:dyDescent="0.25">
      <c r="A64" s="30"/>
      <c r="B64" s="272" t="s">
        <v>977</v>
      </c>
      <c r="C64" s="278" t="s">
        <v>149</v>
      </c>
      <c r="D64" s="285">
        <v>0</v>
      </c>
      <c r="E64" s="86" t="s">
        <v>524</v>
      </c>
      <c r="F64" s="309"/>
      <c r="G64" s="306" t="s">
        <v>1199</v>
      </c>
    </row>
    <row r="65" spans="1:8" s="267" customFormat="1" x14ac:dyDescent="0.25">
      <c r="A65" s="30"/>
      <c r="B65" s="272" t="s">
        <v>1042</v>
      </c>
      <c r="C65" s="278" t="s">
        <v>1057</v>
      </c>
      <c r="D65" s="285">
        <v>0</v>
      </c>
      <c r="E65" s="536">
        <v>5931</v>
      </c>
      <c r="F65" s="309"/>
      <c r="G65" s="307" t="s">
        <v>1079</v>
      </c>
      <c r="H65" s="223" t="s">
        <v>1361</v>
      </c>
    </row>
    <row r="66" spans="1:8" s="267" customFormat="1" x14ac:dyDescent="0.25">
      <c r="A66" s="30"/>
      <c r="B66" s="272" t="s">
        <v>1044</v>
      </c>
      <c r="C66" s="278" t="s">
        <v>145</v>
      </c>
      <c r="D66" s="285">
        <v>0</v>
      </c>
      <c r="E66" s="86" t="s">
        <v>520</v>
      </c>
      <c r="F66" s="309"/>
      <c r="G66" s="120" t="s">
        <v>1222</v>
      </c>
    </row>
    <row r="67" spans="1:8" s="267" customFormat="1" x14ac:dyDescent="0.25">
      <c r="A67" s="30"/>
      <c r="B67" s="272" t="s">
        <v>1045</v>
      </c>
      <c r="C67" s="278" t="s">
        <v>146</v>
      </c>
      <c r="D67" s="285">
        <v>0</v>
      </c>
      <c r="E67" s="86" t="s">
        <v>521</v>
      </c>
      <c r="F67" s="309"/>
      <c r="G67" s="306" t="s">
        <v>1200</v>
      </c>
    </row>
    <row r="68" spans="1:8" s="267" customFormat="1" x14ac:dyDescent="0.25">
      <c r="A68" s="30"/>
      <c r="B68" s="272" t="s">
        <v>1046</v>
      </c>
      <c r="C68" s="278" t="s">
        <v>147</v>
      </c>
      <c r="D68" s="285">
        <v>0</v>
      </c>
      <c r="E68" s="86" t="s">
        <v>522</v>
      </c>
      <c r="F68" s="309"/>
      <c r="G68" s="306" t="s">
        <v>1201</v>
      </c>
    </row>
    <row r="69" spans="1:8" s="267" customFormat="1" x14ac:dyDescent="0.25">
      <c r="A69" s="30"/>
      <c r="B69" s="272" t="s">
        <v>1047</v>
      </c>
      <c r="C69" s="278" t="s">
        <v>1058</v>
      </c>
      <c r="D69" s="285">
        <v>0</v>
      </c>
      <c r="E69" s="536">
        <v>5932</v>
      </c>
      <c r="F69" s="309"/>
      <c r="G69" s="308" t="s">
        <v>1079</v>
      </c>
      <c r="H69" s="223" t="s">
        <v>1361</v>
      </c>
    </row>
    <row r="70" spans="1:8" s="267" customFormat="1" x14ac:dyDescent="0.25">
      <c r="A70" s="30"/>
      <c r="B70" s="272" t="s">
        <v>1048</v>
      </c>
      <c r="C70" s="278" t="s">
        <v>143</v>
      </c>
      <c r="D70" s="285">
        <v>0</v>
      </c>
      <c r="E70" s="86" t="s">
        <v>517</v>
      </c>
      <c r="F70" s="309"/>
      <c r="G70" s="306" t="s">
        <v>1202</v>
      </c>
    </row>
    <row r="71" spans="1:8" s="267" customFormat="1" x14ac:dyDescent="0.25">
      <c r="A71" s="30"/>
      <c r="B71" s="272" t="s">
        <v>1049</v>
      </c>
      <c r="C71" s="278" t="s">
        <v>142</v>
      </c>
      <c r="D71" s="285">
        <v>0</v>
      </c>
      <c r="E71" s="86" t="s">
        <v>516</v>
      </c>
      <c r="F71" s="309"/>
      <c r="G71" s="306" t="s">
        <v>1203</v>
      </c>
    </row>
    <row r="72" spans="1:8" s="267" customFormat="1" x14ac:dyDescent="0.25">
      <c r="A72" s="30"/>
      <c r="B72" s="272" t="s">
        <v>1050</v>
      </c>
      <c r="C72" s="278" t="s">
        <v>144</v>
      </c>
      <c r="D72" s="285">
        <v>0</v>
      </c>
      <c r="E72" s="86" t="s">
        <v>518</v>
      </c>
      <c r="F72" s="309"/>
      <c r="G72" s="306" t="s">
        <v>1204</v>
      </c>
    </row>
    <row r="73" spans="1:8" s="267" customFormat="1" x14ac:dyDescent="0.25">
      <c r="A73" s="30"/>
      <c r="B73" s="272" t="s">
        <v>1051</v>
      </c>
      <c r="C73" s="278" t="s">
        <v>1059</v>
      </c>
      <c r="D73" s="285">
        <v>0</v>
      </c>
      <c r="E73" s="86" t="s">
        <v>513</v>
      </c>
      <c r="F73" s="309"/>
      <c r="G73" s="306" t="s">
        <v>1205</v>
      </c>
    </row>
    <row r="74" spans="1:8" s="267" customFormat="1" x14ac:dyDescent="0.25">
      <c r="A74" s="30"/>
      <c r="B74" s="272" t="s">
        <v>1060</v>
      </c>
      <c r="C74" s="278" t="s">
        <v>140</v>
      </c>
      <c r="D74" s="285">
        <v>0</v>
      </c>
      <c r="E74" s="86" t="s">
        <v>514</v>
      </c>
      <c r="F74" s="309"/>
      <c r="G74" s="306" t="s">
        <v>1206</v>
      </c>
    </row>
    <row r="75" spans="1:8" s="267" customFormat="1" x14ac:dyDescent="0.25">
      <c r="A75" s="30"/>
      <c r="B75" s="272" t="s">
        <v>1061</v>
      </c>
      <c r="C75" s="278" t="s">
        <v>138</v>
      </c>
      <c r="D75" s="285">
        <v>0</v>
      </c>
      <c r="E75" s="86" t="s">
        <v>511</v>
      </c>
      <c r="F75" s="309"/>
      <c r="G75" s="306" t="s">
        <v>1207</v>
      </c>
    </row>
    <row r="76" spans="1:8" s="267" customFormat="1" x14ac:dyDescent="0.25">
      <c r="A76" s="30"/>
      <c r="B76" s="272" t="s">
        <v>1062</v>
      </c>
      <c r="C76" s="278" t="s">
        <v>139</v>
      </c>
      <c r="D76" s="285">
        <v>0</v>
      </c>
      <c r="E76" s="86" t="s">
        <v>512</v>
      </c>
      <c r="F76" s="309"/>
      <c r="G76" s="306" t="s">
        <v>1208</v>
      </c>
    </row>
    <row r="77" spans="1:8" s="267" customFormat="1" x14ac:dyDescent="0.25">
      <c r="A77" s="30"/>
      <c r="B77" s="272" t="s">
        <v>1063</v>
      </c>
      <c r="C77" s="278" t="s">
        <v>141</v>
      </c>
      <c r="D77" s="285">
        <v>0</v>
      </c>
      <c r="E77" s="86" t="s">
        <v>515</v>
      </c>
      <c r="F77" s="309"/>
      <c r="G77" s="306" t="s">
        <v>1209</v>
      </c>
    </row>
    <row r="78" spans="1:8" s="267" customFormat="1" x14ac:dyDescent="0.25">
      <c r="A78" s="19"/>
      <c r="B78" s="272" t="s">
        <v>1064</v>
      </c>
      <c r="C78" s="278" t="s">
        <v>1065</v>
      </c>
      <c r="D78" s="285">
        <v>0</v>
      </c>
      <c r="E78" s="86">
        <v>5330</v>
      </c>
      <c r="F78" s="309"/>
      <c r="G78" s="306" t="s">
        <v>1210</v>
      </c>
    </row>
    <row r="79" spans="1:8" s="267" customFormat="1" x14ac:dyDescent="0.25">
      <c r="A79" s="30"/>
      <c r="B79" s="29"/>
      <c r="C79"/>
      <c r="D79" s="271"/>
      <c r="E79" s="264"/>
      <c r="F79" s="269"/>
      <c r="G79" s="305"/>
    </row>
    <row r="80" spans="1:8" s="267" customFormat="1" x14ac:dyDescent="0.25">
      <c r="A80" s="30">
        <v>5</v>
      </c>
      <c r="B80" s="29"/>
      <c r="C80" s="46" t="s">
        <v>66</v>
      </c>
      <c r="D80" s="288">
        <v>0</v>
      </c>
      <c r="E80" s="536">
        <v>5933</v>
      </c>
      <c r="F80" s="309"/>
      <c r="G80" s="307" t="s">
        <v>1079</v>
      </c>
      <c r="H80" s="223" t="s">
        <v>1361</v>
      </c>
    </row>
    <row r="81" spans="1:8" s="267" customFormat="1" x14ac:dyDescent="0.25">
      <c r="A81" s="30"/>
      <c r="B81" s="29"/>
      <c r="C81" s="241" t="s">
        <v>980</v>
      </c>
      <c r="D81" s="271"/>
      <c r="E81" s="264"/>
      <c r="F81" s="269"/>
      <c r="G81" s="305"/>
    </row>
    <row r="82" spans="1:8" s="267" customFormat="1" x14ac:dyDescent="0.25">
      <c r="A82" s="30"/>
      <c r="B82" s="272" t="s">
        <v>972</v>
      </c>
      <c r="C82" s="279" t="s">
        <v>1338</v>
      </c>
      <c r="D82" s="284">
        <v>0</v>
      </c>
      <c r="E82" s="536">
        <v>5934</v>
      </c>
      <c r="F82" s="309"/>
      <c r="G82" s="307" t="s">
        <v>1079</v>
      </c>
      <c r="H82" s="223" t="s">
        <v>1361</v>
      </c>
    </row>
    <row r="83" spans="1:8" s="267" customFormat="1" x14ac:dyDescent="0.25">
      <c r="A83" s="43"/>
      <c r="B83" s="272" t="s">
        <v>973</v>
      </c>
      <c r="C83" s="277" t="s">
        <v>38</v>
      </c>
      <c r="D83" s="284">
        <v>0</v>
      </c>
      <c r="E83" s="86">
        <v>5170</v>
      </c>
      <c r="F83" s="309"/>
      <c r="G83" s="306" t="s">
        <v>1211</v>
      </c>
    </row>
    <row r="84" spans="1:8" s="267" customFormat="1" x14ac:dyDescent="0.25">
      <c r="A84" s="43"/>
      <c r="B84" s="272" t="s">
        <v>974</v>
      </c>
      <c r="C84" s="277" t="s">
        <v>39</v>
      </c>
      <c r="D84" s="284">
        <v>0</v>
      </c>
      <c r="E84" s="86">
        <v>5180</v>
      </c>
      <c r="F84" s="309"/>
      <c r="G84" s="306" t="s">
        <v>1212</v>
      </c>
    </row>
    <row r="85" spans="1:8" s="267" customFormat="1" x14ac:dyDescent="0.25">
      <c r="A85" s="43"/>
      <c r="B85" s="272" t="s">
        <v>975</v>
      </c>
      <c r="C85" s="277" t="s">
        <v>40</v>
      </c>
      <c r="D85" s="289">
        <v>0</v>
      </c>
      <c r="E85" s="86">
        <v>5190</v>
      </c>
      <c r="F85" s="309"/>
      <c r="G85" s="306" t="s">
        <v>1213</v>
      </c>
    </row>
    <row r="86" spans="1:8" s="267" customFormat="1" x14ac:dyDescent="0.25">
      <c r="A86" s="43"/>
      <c r="B86" s="272" t="s">
        <v>976</v>
      </c>
      <c r="C86" s="277" t="s">
        <v>1066</v>
      </c>
      <c r="D86" s="285">
        <v>0</v>
      </c>
      <c r="E86" s="86">
        <v>5195</v>
      </c>
      <c r="F86" s="309"/>
      <c r="G86" s="306" t="s">
        <v>1214</v>
      </c>
    </row>
    <row r="87" spans="1:8" s="267" customFormat="1" x14ac:dyDescent="0.25">
      <c r="A87" s="19"/>
      <c r="B87" s="272" t="s">
        <v>977</v>
      </c>
      <c r="C87" s="277" t="s">
        <v>1067</v>
      </c>
      <c r="D87" s="284">
        <v>0</v>
      </c>
      <c r="E87" s="86">
        <v>5200</v>
      </c>
      <c r="F87" s="309"/>
      <c r="G87" s="306" t="s">
        <v>1215</v>
      </c>
    </row>
    <row r="88" spans="1:8" s="267" customFormat="1" x14ac:dyDescent="0.25">
      <c r="A88" s="19"/>
      <c r="B88" s="20"/>
      <c r="C88" s="46"/>
      <c r="D88" s="57"/>
      <c r="E88" s="264"/>
      <c r="F88" s="269"/>
      <c r="G88" s="305"/>
    </row>
    <row r="89" spans="1:8" s="267" customFormat="1" x14ac:dyDescent="0.25">
      <c r="A89" s="19"/>
      <c r="B89" s="20"/>
      <c r="C89" s="28" t="s">
        <v>41</v>
      </c>
      <c r="D89" s="290">
        <f>D36+SUM(D39:D48)-D52</f>
        <v>0</v>
      </c>
      <c r="E89" s="86">
        <v>5205</v>
      </c>
      <c r="F89" s="309"/>
      <c r="G89" s="306" t="s">
        <v>1216</v>
      </c>
    </row>
    <row r="90" spans="1:8" s="267" customFormat="1" x14ac:dyDescent="0.25">
      <c r="A90" s="19"/>
      <c r="B90" s="20"/>
      <c r="C90" s="20"/>
      <c r="D90" s="20"/>
      <c r="E90" s="264"/>
      <c r="F90" s="269"/>
      <c r="G90" s="305"/>
    </row>
    <row r="91" spans="1:8" s="267" customFormat="1" x14ac:dyDescent="0.25">
      <c r="A91" s="19">
        <v>6</v>
      </c>
      <c r="B91" s="29"/>
      <c r="C91" s="20" t="s">
        <v>42</v>
      </c>
      <c r="D91" s="60">
        <v>0</v>
      </c>
      <c r="E91" s="86">
        <v>5210</v>
      </c>
      <c r="F91" s="309"/>
      <c r="G91" s="306" t="s">
        <v>1217</v>
      </c>
    </row>
    <row r="92" spans="1:8" x14ac:dyDescent="0.25">
      <c r="A92" s="19">
        <v>7</v>
      </c>
      <c r="B92" s="29"/>
      <c r="C92" s="20" t="s">
        <v>43</v>
      </c>
      <c r="D92" s="77">
        <v>0</v>
      </c>
      <c r="E92" s="86">
        <v>5220</v>
      </c>
      <c r="F92" s="309"/>
      <c r="G92" s="306" t="s">
        <v>1218</v>
      </c>
    </row>
    <row r="93" spans="1:8" x14ac:dyDescent="0.25">
      <c r="E93" s="87"/>
      <c r="F93" s="22"/>
    </row>
    <row r="94" spans="1:8" x14ac:dyDescent="0.25">
      <c r="A94" s="19">
        <v>8</v>
      </c>
      <c r="C94" s="28" t="s">
        <v>1068</v>
      </c>
      <c r="D94" s="290">
        <v>0</v>
      </c>
      <c r="E94" s="86">
        <v>5225</v>
      </c>
      <c r="F94" s="309"/>
      <c r="G94" s="306" t="s">
        <v>1221</v>
      </c>
    </row>
    <row r="95" spans="1:8" x14ac:dyDescent="0.25">
      <c r="C95" s="28" t="s">
        <v>1069</v>
      </c>
      <c r="E95" s="93"/>
      <c r="F95" s="22"/>
    </row>
    <row r="96" spans="1:8" x14ac:dyDescent="0.25">
      <c r="A96" s="24"/>
      <c r="B96" s="15"/>
      <c r="C96" s="15"/>
      <c r="D96" s="276"/>
      <c r="E96" s="93"/>
      <c r="F96" s="22"/>
    </row>
    <row r="97" spans="1:7" x14ac:dyDescent="0.25">
      <c r="A97" s="19">
        <v>9</v>
      </c>
      <c r="C97" s="29" t="s">
        <v>1070</v>
      </c>
      <c r="D97" s="291">
        <v>0</v>
      </c>
      <c r="E97" s="106">
        <v>5230</v>
      </c>
      <c r="F97" s="309"/>
      <c r="G97" s="306" t="s">
        <v>1220</v>
      </c>
    </row>
    <row r="98" spans="1:7" x14ac:dyDescent="0.25">
      <c r="E98" s="93"/>
      <c r="F98" s="22"/>
    </row>
    <row r="99" spans="1:7" x14ac:dyDescent="0.25">
      <c r="A99" s="19">
        <v>10</v>
      </c>
      <c r="C99" s="28" t="s">
        <v>44</v>
      </c>
      <c r="D99" s="291">
        <v>0</v>
      </c>
      <c r="E99" s="106">
        <v>5235</v>
      </c>
      <c r="F99" s="309"/>
      <c r="G99" s="306" t="s">
        <v>1219</v>
      </c>
    </row>
    <row r="100" spans="1:7" x14ac:dyDescent="0.25">
      <c r="E100" s="93"/>
      <c r="F100" s="22"/>
    </row>
    <row r="101" spans="1:7" x14ac:dyDescent="0.25">
      <c r="E101" s="93"/>
      <c r="F101" s="22"/>
    </row>
    <row r="102" spans="1:7" x14ac:dyDescent="0.25">
      <c r="E102" s="93"/>
      <c r="F102" s="22"/>
    </row>
    <row r="103" spans="1:7" x14ac:dyDescent="0.25">
      <c r="E103" s="93"/>
      <c r="F103" s="22"/>
    </row>
    <row r="104" spans="1:7" x14ac:dyDescent="0.25">
      <c r="E104" s="88"/>
    </row>
  </sheetData>
  <customSheetViews>
    <customSheetView guid="{C700B33F-FE7F-47BE-B591-1B56FA92E4DE}" scale="90" hiddenColumns="1" topLeftCell="A76">
      <selection activeCell="I16" sqref="I16"/>
      <pageMargins left="0.5" right="0.5" top="1" bottom="0.75" header="0.5" footer="0.5"/>
      <printOptions horizontalCentered="1"/>
      <pageSetup scale="95" orientation="portrait" r:id="rId1"/>
      <headerFooter alignWithMargins="0">
        <oddFooter>&amp;LOMB No.
Expires&amp;CNCUA 5310&amp;RPage 2</oddFooter>
      </headerFooter>
    </customSheetView>
    <customSheetView guid="{3213D0AA-C9C8-4AA9-BC36-52AFCF7ADA31}" scale="90" hiddenColumns="1">
      <selection activeCell="C41" sqref="C41"/>
      <pageMargins left="0.5" right="0.5" top="1" bottom="0.75" header="0.5" footer="0.5"/>
      <printOptions horizontalCentered="1"/>
      <pageSetup scale="95" orientation="portrait" r:id="rId2"/>
      <headerFooter alignWithMargins="0">
        <oddFooter>&amp;LOMB No.
Expires&amp;CNCUA 5310&amp;RPage 2</oddFooter>
      </headerFooter>
    </customSheetView>
  </customSheetViews>
  <mergeCells count="1">
    <mergeCell ref="A1:F1"/>
  </mergeCells>
  <printOptions horizontalCentered="1"/>
  <pageMargins left="0.5" right="0.5" top="1" bottom="0.75" header="0.5" footer="0.5"/>
  <pageSetup scale="95" orientation="portrait" r:id="rId3"/>
  <headerFooter alignWithMargins="0">
    <oddFooter>&amp;LOMB No.
Expires&amp;CNCUA 5310&amp;RPage 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H46"/>
  <sheetViews>
    <sheetView zoomScale="90" workbookViewId="0">
      <selection activeCell="H17" sqref="H17"/>
    </sheetView>
  </sheetViews>
  <sheetFormatPr defaultRowHeight="13.2" x14ac:dyDescent="0.25"/>
  <cols>
    <col min="1" max="1" width="3.44140625" customWidth="1"/>
    <col min="2" max="2" width="2" customWidth="1"/>
    <col min="3" max="3" width="38.44140625" customWidth="1"/>
    <col min="4" max="4" width="11.33203125" customWidth="1"/>
    <col min="5" max="5" width="13" style="185" customWidth="1"/>
    <col min="6" max="6" width="13.33203125" customWidth="1"/>
    <col min="7" max="7" width="11.33203125" style="185" customWidth="1"/>
  </cols>
  <sheetData>
    <row r="1" spans="1:8" s="8" customFormat="1" ht="15.6" x14ac:dyDescent="0.3">
      <c r="A1" s="736" t="s">
        <v>1319</v>
      </c>
      <c r="B1" s="739"/>
      <c r="C1" s="739"/>
      <c r="D1" s="739"/>
      <c r="E1" s="739"/>
      <c r="F1" s="739"/>
      <c r="G1" s="438"/>
    </row>
    <row r="2" spans="1:8" s="27" customFormat="1" x14ac:dyDescent="0.25">
      <c r="A2" s="32" t="s">
        <v>203</v>
      </c>
      <c r="D2" s="27" t="s">
        <v>206</v>
      </c>
      <c r="E2" s="208"/>
      <c r="F2" s="79"/>
      <c r="G2" s="208"/>
    </row>
    <row r="3" spans="1:8" s="1" customFormat="1" x14ac:dyDescent="0.25">
      <c r="A3" s="32" t="s">
        <v>205</v>
      </c>
      <c r="E3" s="443"/>
      <c r="G3" s="302"/>
    </row>
    <row r="4" spans="1:8" x14ac:dyDescent="0.25">
      <c r="A4" s="2"/>
    </row>
    <row r="5" spans="1:8" ht="15.6" x14ac:dyDescent="0.3">
      <c r="A5" s="17"/>
      <c r="B5" s="17"/>
      <c r="C5" s="431" t="s">
        <v>1270</v>
      </c>
      <c r="D5" s="432"/>
      <c r="E5" s="442"/>
      <c r="F5" s="433"/>
    </row>
    <row r="6" spans="1:8" x14ac:dyDescent="0.25">
      <c r="A6" s="17"/>
      <c r="B6" s="17"/>
      <c r="C6" s="18"/>
      <c r="D6" s="18"/>
      <c r="E6" s="439"/>
      <c r="F6" s="434"/>
    </row>
    <row r="7" spans="1:8" x14ac:dyDescent="0.25">
      <c r="A7" s="17"/>
      <c r="B7" s="17"/>
      <c r="C7" s="18"/>
      <c r="D7" s="140"/>
      <c r="E7" s="518" t="s">
        <v>189</v>
      </c>
      <c r="F7" s="519" t="s">
        <v>1252</v>
      </c>
      <c r="G7" s="518" t="s">
        <v>189</v>
      </c>
    </row>
    <row r="8" spans="1:8" x14ac:dyDescent="0.25">
      <c r="A8" s="18"/>
      <c r="B8" s="17"/>
      <c r="C8" s="327" t="s">
        <v>1271</v>
      </c>
      <c r="D8" s="140"/>
      <c r="E8" s="441"/>
      <c r="F8" s="445">
        <f>D15+D23+D25</f>
        <v>0</v>
      </c>
      <c r="G8" s="538">
        <v>5940</v>
      </c>
      <c r="H8" s="223" t="s">
        <v>1361</v>
      </c>
    </row>
    <row r="9" spans="1:8" x14ac:dyDescent="0.25">
      <c r="A9" s="18">
        <v>1</v>
      </c>
      <c r="B9" s="17"/>
      <c r="C9" s="327" t="s">
        <v>1339</v>
      </c>
      <c r="D9" s="18"/>
      <c r="E9" s="439"/>
      <c r="F9" s="434"/>
    </row>
    <row r="10" spans="1:8" x14ac:dyDescent="0.25">
      <c r="A10" s="17"/>
      <c r="B10" s="17" t="s">
        <v>972</v>
      </c>
      <c r="C10" s="435" t="s">
        <v>90</v>
      </c>
      <c r="D10" s="91">
        <v>0</v>
      </c>
      <c r="E10" s="317" t="s">
        <v>325</v>
      </c>
      <c r="F10" s="440"/>
      <c r="G10" s="441"/>
    </row>
    <row r="11" spans="1:8" ht="15" customHeight="1" x14ac:dyDescent="0.25">
      <c r="A11" s="17"/>
      <c r="B11" s="17" t="s">
        <v>973</v>
      </c>
      <c r="C11" s="435" t="s">
        <v>1272</v>
      </c>
      <c r="D11" s="91">
        <v>0</v>
      </c>
      <c r="E11" s="317" t="s">
        <v>326</v>
      </c>
      <c r="F11" s="440"/>
      <c r="G11" s="441"/>
    </row>
    <row r="12" spans="1:8" x14ac:dyDescent="0.25">
      <c r="A12" s="17"/>
      <c r="B12" s="17" t="s">
        <v>974</v>
      </c>
      <c r="C12" s="435" t="s">
        <v>92</v>
      </c>
      <c r="D12" s="91">
        <v>0</v>
      </c>
      <c r="E12" s="317" t="s">
        <v>327</v>
      </c>
      <c r="F12" s="440"/>
      <c r="G12" s="441"/>
    </row>
    <row r="13" spans="1:8" x14ac:dyDescent="0.25">
      <c r="A13" s="17"/>
      <c r="B13" s="17" t="s">
        <v>975</v>
      </c>
      <c r="C13" s="435" t="s">
        <v>93</v>
      </c>
      <c r="D13" s="91">
        <v>0</v>
      </c>
      <c r="E13" s="317" t="s">
        <v>328</v>
      </c>
      <c r="F13" s="440"/>
      <c r="G13" s="441"/>
    </row>
    <row r="14" spans="1:8" x14ac:dyDescent="0.25">
      <c r="A14" s="17"/>
      <c r="B14" s="17" t="s">
        <v>976</v>
      </c>
      <c r="C14" s="435" t="s">
        <v>66</v>
      </c>
      <c r="D14" s="91">
        <v>0</v>
      </c>
      <c r="E14" s="317" t="s">
        <v>329</v>
      </c>
      <c r="F14" s="440"/>
      <c r="G14" s="441"/>
    </row>
    <row r="15" spans="1:8" x14ac:dyDescent="0.25">
      <c r="A15" s="17"/>
      <c r="B15" s="17"/>
      <c r="C15" s="435" t="s">
        <v>1023</v>
      </c>
      <c r="D15" s="437">
        <f>SUM(D10:D14)</f>
        <v>0</v>
      </c>
      <c r="E15" s="693">
        <v>5424</v>
      </c>
      <c r="F15" s="440"/>
      <c r="G15" s="441"/>
    </row>
    <row r="16" spans="1:8" x14ac:dyDescent="0.25">
      <c r="A16" s="17"/>
      <c r="B16" s="17"/>
      <c r="C16" s="435"/>
      <c r="D16" s="436"/>
      <c r="E16" s="444"/>
      <c r="F16" s="440"/>
      <c r="G16" s="441"/>
    </row>
    <row r="17" spans="1:7" x14ac:dyDescent="0.25">
      <c r="A17" s="18">
        <v>2</v>
      </c>
      <c r="B17" s="17"/>
      <c r="C17" s="327" t="s">
        <v>94</v>
      </c>
      <c r="D17" s="18"/>
      <c r="E17" s="439"/>
      <c r="F17" s="440"/>
      <c r="G17" s="441"/>
    </row>
    <row r="18" spans="1:7" x14ac:dyDescent="0.25">
      <c r="A18" s="17"/>
      <c r="B18" s="17" t="s">
        <v>972</v>
      </c>
      <c r="C18" s="435" t="s">
        <v>90</v>
      </c>
      <c r="D18" s="91">
        <v>0</v>
      </c>
      <c r="E18" s="317" t="s">
        <v>330</v>
      </c>
      <c r="F18" s="440"/>
      <c r="G18" s="441"/>
    </row>
    <row r="19" spans="1:7" x14ac:dyDescent="0.25">
      <c r="A19" s="17"/>
      <c r="B19" s="17" t="s">
        <v>973</v>
      </c>
      <c r="C19" s="435" t="s">
        <v>91</v>
      </c>
      <c r="D19" s="91">
        <v>0</v>
      </c>
      <c r="E19" s="317" t="s">
        <v>331</v>
      </c>
      <c r="F19" s="440"/>
      <c r="G19" s="441"/>
    </row>
    <row r="20" spans="1:7" x14ac:dyDescent="0.25">
      <c r="A20" s="17"/>
      <c r="B20" s="17" t="s">
        <v>974</v>
      </c>
      <c r="C20" s="435" t="s">
        <v>92</v>
      </c>
      <c r="D20" s="91">
        <v>0</v>
      </c>
      <c r="E20" s="317" t="s">
        <v>332</v>
      </c>
      <c r="F20" s="440"/>
      <c r="G20" s="441"/>
    </row>
    <row r="21" spans="1:7" x14ac:dyDescent="0.25">
      <c r="A21" s="17"/>
      <c r="B21" s="17" t="s">
        <v>975</v>
      </c>
      <c r="C21" s="435" t="s">
        <v>93</v>
      </c>
      <c r="D21" s="91">
        <v>0</v>
      </c>
      <c r="E21" s="317" t="s">
        <v>333</v>
      </c>
      <c r="F21" s="440"/>
      <c r="G21" s="441"/>
    </row>
    <row r="22" spans="1:7" x14ac:dyDescent="0.25">
      <c r="A22" s="17"/>
      <c r="B22" s="17" t="s">
        <v>976</v>
      </c>
      <c r="C22" s="435" t="s">
        <v>66</v>
      </c>
      <c r="D22" s="91">
        <v>0</v>
      </c>
      <c r="E22" s="317" t="s">
        <v>334</v>
      </c>
      <c r="F22" s="440"/>
      <c r="G22" s="441"/>
    </row>
    <row r="23" spans="1:7" x14ac:dyDescent="0.25">
      <c r="A23" s="17"/>
      <c r="B23" s="17"/>
      <c r="C23" s="435" t="s">
        <v>1023</v>
      </c>
      <c r="D23" s="437">
        <f>SUM(D18:D22)</f>
        <v>0</v>
      </c>
      <c r="E23" s="151">
        <v>5425</v>
      </c>
      <c r="F23" s="440"/>
      <c r="G23" s="441"/>
    </row>
    <row r="24" spans="1:7" x14ac:dyDescent="0.25">
      <c r="A24" s="17"/>
      <c r="B24" s="17"/>
      <c r="C24" s="61"/>
      <c r="D24" s="436"/>
      <c r="E24" s="444"/>
      <c r="F24" s="440"/>
      <c r="G24" s="441"/>
    </row>
    <row r="25" spans="1:7" x14ac:dyDescent="0.25">
      <c r="A25" s="17">
        <v>3</v>
      </c>
      <c r="B25" s="17"/>
      <c r="C25" s="326" t="s">
        <v>66</v>
      </c>
      <c r="D25" s="91">
        <v>0</v>
      </c>
      <c r="E25" s="537">
        <v>5941</v>
      </c>
      <c r="F25" s="223" t="s">
        <v>1361</v>
      </c>
      <c r="G25" s="441"/>
    </row>
    <row r="26" spans="1:7" x14ac:dyDescent="0.25">
      <c r="A26" s="17"/>
      <c r="B26" s="17"/>
      <c r="C26" s="61"/>
      <c r="D26" s="18"/>
      <c r="E26" s="439"/>
      <c r="F26" s="434"/>
    </row>
    <row r="27" spans="1:7" x14ac:dyDescent="0.25">
      <c r="A27" s="17"/>
      <c r="B27" s="17"/>
      <c r="C27" s="323"/>
      <c r="D27" s="18"/>
      <c r="E27" s="439"/>
      <c r="F27" s="434"/>
    </row>
    <row r="28" spans="1:7" x14ac:dyDescent="0.25">
      <c r="D28" s="3"/>
    </row>
    <row r="29" spans="1:7" x14ac:dyDescent="0.25">
      <c r="D29" s="3"/>
    </row>
    <row r="30" spans="1:7" x14ac:dyDescent="0.25">
      <c r="D30" s="3"/>
    </row>
    <row r="31" spans="1:7" x14ac:dyDescent="0.25">
      <c r="D31" s="3"/>
    </row>
    <row r="32" spans="1:7" x14ac:dyDescent="0.25">
      <c r="D32" s="3"/>
    </row>
    <row r="33" spans="4:4" x14ac:dyDescent="0.25">
      <c r="D33" s="3"/>
    </row>
    <row r="34" spans="4:4" x14ac:dyDescent="0.25">
      <c r="D34" s="3"/>
    </row>
    <row r="35" spans="4:4" x14ac:dyDescent="0.25">
      <c r="D35" s="3"/>
    </row>
    <row r="36" spans="4:4" x14ac:dyDescent="0.25">
      <c r="D36" s="3"/>
    </row>
    <row r="37" spans="4:4" x14ac:dyDescent="0.25">
      <c r="D37" s="3"/>
    </row>
    <row r="38" spans="4:4" x14ac:dyDescent="0.25">
      <c r="D38" s="3"/>
    </row>
    <row r="39" spans="4:4" x14ac:dyDescent="0.25">
      <c r="D39" s="3"/>
    </row>
    <row r="40" spans="4:4" x14ac:dyDescent="0.25">
      <c r="D40" s="3"/>
    </row>
    <row r="41" spans="4:4" x14ac:dyDescent="0.25">
      <c r="D41" s="3"/>
    </row>
    <row r="42" spans="4:4" x14ac:dyDescent="0.25">
      <c r="D42" s="3"/>
    </row>
    <row r="43" spans="4:4" x14ac:dyDescent="0.25">
      <c r="D43" s="3"/>
    </row>
    <row r="44" spans="4:4" x14ac:dyDescent="0.25">
      <c r="D44" s="3"/>
    </row>
    <row r="45" spans="4:4" x14ac:dyDescent="0.25">
      <c r="D45" s="3"/>
    </row>
    <row r="46" spans="4:4" x14ac:dyDescent="0.25">
      <c r="D46" s="3"/>
    </row>
  </sheetData>
  <customSheetViews>
    <customSheetView guid="{C700B33F-FE7F-47BE-B591-1B56FA92E4DE}" scale="90" fitToPage="1">
      <selection activeCell="L37" sqref="L37"/>
      <pageMargins left="0.75" right="0.5" top="1" bottom="0.75" header="0.5" footer="0.5"/>
      <printOptions horizontalCentered="1"/>
      <pageSetup scale="90" orientation="portrait" horizontalDpi="300" verticalDpi="300" r:id="rId1"/>
      <headerFooter alignWithMargins="0">
        <oddFooter>&amp;LOMB No.
Expires&amp;CNCUA 5310&amp;RPage 4</oddFooter>
      </headerFooter>
    </customSheetView>
    <customSheetView guid="{3213D0AA-C9C8-4AA9-BC36-52AFCF7ADA31}" scale="90" fitToPage="1">
      <selection activeCell="I18" sqref="I18"/>
      <pageMargins left="0.75" right="0.5" top="1" bottom="0.75" header="0.5" footer="0.5"/>
      <printOptions horizontalCentered="1"/>
      <pageSetup scale="90" orientation="portrait" horizontalDpi="300" verticalDpi="300" r:id="rId2"/>
      <headerFooter alignWithMargins="0">
        <oddFooter>&amp;LOMB No.
Expires&amp;CNCUA 5310&amp;RPage 4</oddFooter>
      </headerFooter>
    </customSheetView>
  </customSheetViews>
  <mergeCells count="1">
    <mergeCell ref="A1:F1"/>
  </mergeCells>
  <printOptions horizontalCentered="1"/>
  <pageMargins left="0.75" right="0.5" top="1" bottom="0.75" header="0.5" footer="0.5"/>
  <pageSetup scale="90" orientation="portrait" horizontalDpi="300" verticalDpi="300" r:id="rId3"/>
  <headerFooter alignWithMargins="0">
    <oddFooter>&amp;LOMB No.
Expires&amp;CNCUA 5310&amp;RPage 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P71"/>
  <sheetViews>
    <sheetView topLeftCell="A34" zoomScale="90" workbookViewId="0">
      <selection activeCell="C74" sqref="C74"/>
    </sheetView>
  </sheetViews>
  <sheetFormatPr defaultRowHeight="13.2" x14ac:dyDescent="0.25"/>
  <cols>
    <col min="1" max="1" width="3.44140625" customWidth="1"/>
    <col min="2" max="2" width="2.88671875" customWidth="1"/>
    <col min="3" max="3" width="66.33203125" customWidth="1"/>
    <col min="4" max="4" width="12.33203125" customWidth="1"/>
    <col min="5" max="5" width="12.33203125" style="542" customWidth="1"/>
    <col min="6" max="7" width="12.109375" style="374" customWidth="1"/>
    <col min="8" max="12" width="8.88671875" style="374" customWidth="1"/>
    <col min="13" max="13" width="11.6640625" style="374" customWidth="1"/>
    <col min="14" max="14" width="8.88671875" style="374" customWidth="1"/>
    <col min="15" max="15" width="10" style="374" customWidth="1"/>
  </cols>
  <sheetData>
    <row r="1" spans="1:16" s="8" customFormat="1" ht="15.6" x14ac:dyDescent="0.3">
      <c r="A1" s="740" t="s">
        <v>1235</v>
      </c>
      <c r="B1" s="741"/>
      <c r="C1" s="741"/>
      <c r="D1" s="741"/>
      <c r="E1" s="741"/>
      <c r="F1" s="741"/>
      <c r="G1" s="741"/>
      <c r="H1" s="741"/>
      <c r="I1" s="380"/>
      <c r="J1" s="381"/>
      <c r="K1" s="381"/>
      <c r="L1" s="381"/>
      <c r="M1" s="381"/>
      <c r="N1" s="381"/>
      <c r="O1" s="381"/>
    </row>
    <row r="2" spans="1:16" s="27" customFormat="1" x14ac:dyDescent="0.25">
      <c r="A2" s="32" t="s">
        <v>203</v>
      </c>
      <c r="D2" s="27" t="s">
        <v>206</v>
      </c>
      <c r="E2" s="539"/>
      <c r="F2" s="370"/>
      <c r="G2" s="370"/>
      <c r="H2" s="540"/>
      <c r="I2" s="540"/>
      <c r="J2" s="370"/>
      <c r="K2" s="370"/>
      <c r="L2" s="370"/>
      <c r="M2" s="370"/>
      <c r="N2" s="370"/>
      <c r="O2" s="370"/>
    </row>
    <row r="3" spans="1:16" s="1" customFormat="1" x14ac:dyDescent="0.25">
      <c r="A3" s="32" t="s">
        <v>205</v>
      </c>
      <c r="E3" s="541"/>
      <c r="F3" s="371"/>
      <c r="G3" s="543"/>
      <c r="H3" s="371"/>
      <c r="I3" s="371"/>
      <c r="J3" s="388"/>
      <c r="K3" s="388"/>
      <c r="L3" s="371"/>
      <c r="M3" s="371"/>
      <c r="N3" s="371"/>
      <c r="O3" s="371"/>
    </row>
    <row r="4" spans="1:16" x14ac:dyDescent="0.25">
      <c r="A4" s="2"/>
      <c r="F4" s="543"/>
    </row>
    <row r="5" spans="1:16" ht="15.6" x14ac:dyDescent="0.3">
      <c r="A5" s="12" t="s">
        <v>1235</v>
      </c>
      <c r="B5" s="6"/>
      <c r="C5" s="235"/>
      <c r="D5" s="322"/>
      <c r="E5" s="539"/>
      <c r="F5" s="544"/>
      <c r="G5" s="544"/>
      <c r="H5" s="545"/>
      <c r="I5" s="545"/>
      <c r="J5" s="371"/>
      <c r="K5" s="371"/>
      <c r="L5" s="371"/>
      <c r="M5" s="371"/>
      <c r="N5" s="371"/>
    </row>
    <row r="6" spans="1:16" x14ac:dyDescent="0.25">
      <c r="A6" s="6"/>
      <c r="B6" s="6"/>
      <c r="C6" s="223"/>
      <c r="D6" s="464" t="s">
        <v>115</v>
      </c>
      <c r="E6" s="546" t="s">
        <v>189</v>
      </c>
      <c r="F6" s="547" t="s">
        <v>114</v>
      </c>
      <c r="G6" s="377" t="s">
        <v>189</v>
      </c>
      <c r="H6" s="548" t="s">
        <v>1236</v>
      </c>
      <c r="I6" s="377" t="s">
        <v>189</v>
      </c>
      <c r="J6" s="377" t="s">
        <v>121</v>
      </c>
      <c r="K6" s="377" t="s">
        <v>189</v>
      </c>
      <c r="L6" s="377" t="s">
        <v>936</v>
      </c>
      <c r="M6" s="377" t="s">
        <v>189</v>
      </c>
      <c r="N6" s="377" t="s">
        <v>1237</v>
      </c>
      <c r="O6" s="377" t="s">
        <v>189</v>
      </c>
    </row>
    <row r="7" spans="1:16" x14ac:dyDescent="0.25">
      <c r="A7" s="6"/>
      <c r="B7" s="6"/>
      <c r="C7" s="223"/>
      <c r="D7" s="1"/>
      <c r="E7" s="541"/>
      <c r="F7" s="371"/>
      <c r="G7" s="371"/>
      <c r="H7" s="545"/>
      <c r="I7" s="545"/>
      <c r="J7" s="371"/>
      <c r="K7" s="371"/>
      <c r="L7" s="371"/>
      <c r="M7" s="371"/>
      <c r="N7" s="371"/>
    </row>
    <row r="8" spans="1:16" x14ac:dyDescent="0.25">
      <c r="A8" s="17">
        <v>1</v>
      </c>
      <c r="B8" s="17"/>
      <c r="C8" s="61" t="s">
        <v>88</v>
      </c>
      <c r="D8" s="164">
        <v>0</v>
      </c>
      <c r="E8" s="537">
        <v>6000</v>
      </c>
      <c r="F8" s="549">
        <v>0</v>
      </c>
      <c r="G8" s="537" t="s">
        <v>1362</v>
      </c>
      <c r="H8" s="550">
        <v>0</v>
      </c>
      <c r="I8" s="537" t="s">
        <v>1363</v>
      </c>
      <c r="J8" s="551">
        <v>0</v>
      </c>
      <c r="K8" s="537" t="s">
        <v>1364</v>
      </c>
      <c r="L8" s="551">
        <v>0</v>
      </c>
      <c r="M8" s="537" t="s">
        <v>1365</v>
      </c>
      <c r="N8" s="551">
        <v>0</v>
      </c>
      <c r="O8" s="537" t="s">
        <v>1366</v>
      </c>
    </row>
    <row r="9" spans="1:16" x14ac:dyDescent="0.25">
      <c r="A9" s="17">
        <v>2</v>
      </c>
      <c r="B9" s="17"/>
      <c r="C9" s="61" t="s">
        <v>89</v>
      </c>
      <c r="D9" s="164">
        <v>0</v>
      </c>
      <c r="E9" s="537">
        <v>6001</v>
      </c>
      <c r="F9" s="549">
        <v>0</v>
      </c>
      <c r="G9" s="537" t="s">
        <v>1367</v>
      </c>
      <c r="H9" s="550">
        <v>0</v>
      </c>
      <c r="I9" s="537" t="s">
        <v>1368</v>
      </c>
      <c r="J9" s="551">
        <v>0</v>
      </c>
      <c r="K9" s="537" t="s">
        <v>1369</v>
      </c>
      <c r="L9" s="551">
        <v>0</v>
      </c>
      <c r="M9" s="537" t="s">
        <v>1370</v>
      </c>
      <c r="N9" s="551">
        <v>0</v>
      </c>
      <c r="O9" s="537" t="s">
        <v>1371</v>
      </c>
    </row>
    <row r="10" spans="1:16" x14ac:dyDescent="0.25">
      <c r="A10" s="17"/>
      <c r="B10" s="17"/>
      <c r="C10" s="323"/>
      <c r="D10" s="18"/>
      <c r="E10" s="552"/>
      <c r="F10" s="553"/>
      <c r="G10" s="553"/>
      <c r="H10" s="554"/>
      <c r="I10" s="554"/>
      <c r="J10" s="553"/>
      <c r="K10" s="553"/>
      <c r="L10" s="553"/>
      <c r="M10" s="553"/>
      <c r="N10" s="553"/>
    </row>
    <row r="11" spans="1:16" x14ac:dyDescent="0.25">
      <c r="A11" s="324" t="s">
        <v>1238</v>
      </c>
      <c r="B11" s="17"/>
      <c r="C11" s="7"/>
      <c r="D11" s="18"/>
      <c r="E11" s="552"/>
      <c r="F11" s="553"/>
      <c r="G11" s="553"/>
      <c r="H11" s="554"/>
      <c r="I11" s="554"/>
      <c r="J11" s="553"/>
      <c r="K11" s="553"/>
      <c r="L11" s="553"/>
      <c r="M11" s="553"/>
      <c r="N11" s="553"/>
    </row>
    <row r="12" spans="1:16" x14ac:dyDescent="0.25">
      <c r="A12" s="17">
        <v>3</v>
      </c>
      <c r="B12" s="17" t="s">
        <v>1</v>
      </c>
      <c r="C12" s="18" t="s">
        <v>95</v>
      </c>
      <c r="D12" s="91">
        <v>0</v>
      </c>
      <c r="E12" s="537">
        <v>6002</v>
      </c>
      <c r="F12" s="551">
        <v>0</v>
      </c>
      <c r="G12" s="537" t="s">
        <v>1372</v>
      </c>
      <c r="H12" s="550">
        <v>0</v>
      </c>
      <c r="I12" s="537" t="s">
        <v>1413</v>
      </c>
      <c r="J12" s="551">
        <v>0</v>
      </c>
      <c r="K12" s="537" t="s">
        <v>1437</v>
      </c>
      <c r="L12" s="551">
        <v>0</v>
      </c>
      <c r="M12" s="537" t="s">
        <v>1467</v>
      </c>
      <c r="N12" s="551">
        <v>0</v>
      </c>
      <c r="O12" s="537" t="s">
        <v>1497</v>
      </c>
    </row>
    <row r="13" spans="1:16" x14ac:dyDescent="0.25">
      <c r="A13" s="17"/>
      <c r="B13" s="17" t="s">
        <v>2</v>
      </c>
      <c r="C13" s="18" t="s">
        <v>96</v>
      </c>
      <c r="D13" s="91">
        <v>0</v>
      </c>
      <c r="E13" s="537">
        <v>6003</v>
      </c>
      <c r="F13" s="551">
        <v>0</v>
      </c>
      <c r="G13" s="537" t="s">
        <v>1373</v>
      </c>
      <c r="H13" s="550">
        <v>0</v>
      </c>
      <c r="I13" s="537" t="s">
        <v>1414</v>
      </c>
      <c r="J13" s="551">
        <v>0</v>
      </c>
      <c r="K13" s="537" t="s">
        <v>1438</v>
      </c>
      <c r="L13" s="551">
        <v>0</v>
      </c>
      <c r="M13" s="537" t="s">
        <v>1468</v>
      </c>
      <c r="N13" s="551">
        <v>0</v>
      </c>
      <c r="O13" s="537" t="s">
        <v>1498</v>
      </c>
    </row>
    <row r="14" spans="1:16" x14ac:dyDescent="0.25">
      <c r="A14" s="325"/>
      <c r="B14" s="40" t="s">
        <v>3</v>
      </c>
      <c r="C14" s="41" t="s">
        <v>97</v>
      </c>
      <c r="D14" s="332">
        <v>0</v>
      </c>
      <c r="E14" s="537">
        <v>6004</v>
      </c>
      <c r="F14" s="551">
        <v>0</v>
      </c>
      <c r="G14" s="537" t="s">
        <v>1374</v>
      </c>
      <c r="H14" s="550">
        <v>0</v>
      </c>
      <c r="I14" s="537" t="s">
        <v>1415</v>
      </c>
      <c r="J14" s="551">
        <v>0</v>
      </c>
      <c r="K14" s="537" t="s">
        <v>1439</v>
      </c>
      <c r="L14" s="551">
        <v>0</v>
      </c>
      <c r="M14" s="537" t="s">
        <v>1469</v>
      </c>
      <c r="N14" s="551">
        <v>0</v>
      </c>
      <c r="O14" s="537" t="s">
        <v>1499</v>
      </c>
    </row>
    <row r="15" spans="1:16" s="1" customFormat="1" x14ac:dyDescent="0.25">
      <c r="A15" s="325"/>
      <c r="B15" s="40" t="s">
        <v>4</v>
      </c>
      <c r="C15" s="41" t="s">
        <v>1871</v>
      </c>
      <c r="D15" s="332">
        <v>0</v>
      </c>
      <c r="E15" s="537">
        <v>6005</v>
      </c>
      <c r="F15" s="551">
        <v>0</v>
      </c>
      <c r="G15" s="537" t="s">
        <v>1375</v>
      </c>
      <c r="H15" s="550">
        <v>0</v>
      </c>
      <c r="I15" s="537" t="s">
        <v>1416</v>
      </c>
      <c r="J15" s="551">
        <v>0</v>
      </c>
      <c r="K15" s="537" t="s">
        <v>1440</v>
      </c>
      <c r="L15" s="551">
        <v>0</v>
      </c>
      <c r="M15" s="537" t="s">
        <v>1470</v>
      </c>
      <c r="N15" s="551">
        <v>0</v>
      </c>
      <c r="O15" s="537" t="s">
        <v>1500</v>
      </c>
      <c r="P15" s="223" t="s">
        <v>1276</v>
      </c>
    </row>
    <row r="16" spans="1:16" x14ac:dyDescent="0.25">
      <c r="A16" s="325"/>
      <c r="B16" s="40" t="s">
        <v>5</v>
      </c>
      <c r="C16" s="41" t="s">
        <v>66</v>
      </c>
      <c r="D16" s="332">
        <v>0</v>
      </c>
      <c r="E16" s="537">
        <v>6006</v>
      </c>
      <c r="F16" s="551">
        <v>0</v>
      </c>
      <c r="G16" s="537" t="s">
        <v>1376</v>
      </c>
      <c r="H16" s="550">
        <v>0</v>
      </c>
      <c r="I16" s="537" t="s">
        <v>1417</v>
      </c>
      <c r="J16" s="551">
        <v>0</v>
      </c>
      <c r="K16" s="537" t="s">
        <v>1441</v>
      </c>
      <c r="L16" s="551">
        <v>0</v>
      </c>
      <c r="M16" s="537" t="s">
        <v>1471</v>
      </c>
      <c r="N16" s="551">
        <v>0</v>
      </c>
      <c r="O16" s="537" t="s">
        <v>1501</v>
      </c>
    </row>
    <row r="17" spans="1:15" x14ac:dyDescent="0.25">
      <c r="A17" s="17"/>
      <c r="B17" s="17"/>
      <c r="C17" s="323" t="s">
        <v>67</v>
      </c>
      <c r="D17" s="333">
        <f>SUM(D12:D16)</f>
        <v>0</v>
      </c>
      <c r="E17" s="537">
        <v>6007</v>
      </c>
      <c r="F17" s="555">
        <f>SUM(F12:F16)</f>
        <v>0</v>
      </c>
      <c r="G17" s="537" t="s">
        <v>1377</v>
      </c>
      <c r="H17" s="554"/>
      <c r="I17" s="554"/>
      <c r="J17" s="553"/>
      <c r="K17" s="553"/>
      <c r="L17" s="553"/>
      <c r="M17" s="553"/>
      <c r="N17" s="553"/>
    </row>
    <row r="18" spans="1:15" x14ac:dyDescent="0.25">
      <c r="A18" s="17"/>
      <c r="B18" s="17"/>
      <c r="C18" s="18"/>
      <c r="D18" s="18"/>
      <c r="E18" s="552"/>
      <c r="F18" s="553"/>
      <c r="G18" s="553"/>
      <c r="H18" s="554"/>
      <c r="I18" s="554"/>
      <c r="J18" s="553"/>
      <c r="K18" s="553"/>
      <c r="L18" s="553"/>
      <c r="M18" s="553"/>
      <c r="N18" s="553"/>
    </row>
    <row r="19" spans="1:15" x14ac:dyDescent="0.25">
      <c r="A19" s="326" t="s">
        <v>1239</v>
      </c>
      <c r="B19" s="17"/>
      <c r="C19" s="7"/>
      <c r="D19" s="18"/>
      <c r="E19" s="552"/>
      <c r="F19" s="553"/>
      <c r="G19" s="553"/>
      <c r="H19" s="554"/>
      <c r="I19" s="554"/>
      <c r="J19" s="553"/>
      <c r="K19" s="553"/>
      <c r="L19" s="553"/>
      <c r="M19" s="553"/>
      <c r="N19" s="553"/>
    </row>
    <row r="20" spans="1:15" x14ac:dyDescent="0.25">
      <c r="A20" s="17">
        <v>4</v>
      </c>
      <c r="B20" s="17" t="s">
        <v>1</v>
      </c>
      <c r="C20" s="18" t="s">
        <v>95</v>
      </c>
      <c r="D20" s="332">
        <v>0</v>
      </c>
      <c r="E20" s="537">
        <v>6008</v>
      </c>
      <c r="F20" s="551">
        <v>0</v>
      </c>
      <c r="G20" s="537" t="s">
        <v>1378</v>
      </c>
      <c r="H20" s="550">
        <v>0</v>
      </c>
      <c r="I20" s="537" t="s">
        <v>1418</v>
      </c>
      <c r="J20" s="551">
        <v>0</v>
      </c>
      <c r="K20" s="537" t="s">
        <v>1442</v>
      </c>
      <c r="L20" s="551">
        <v>0</v>
      </c>
      <c r="M20" s="537" t="s">
        <v>1472</v>
      </c>
      <c r="N20" s="551">
        <v>0</v>
      </c>
      <c r="O20" s="537" t="s">
        <v>1502</v>
      </c>
    </row>
    <row r="21" spans="1:15" x14ac:dyDescent="0.25">
      <c r="A21" s="17"/>
      <c r="B21" s="17" t="s">
        <v>2</v>
      </c>
      <c r="C21" s="18" t="s">
        <v>96</v>
      </c>
      <c r="D21" s="332">
        <v>0</v>
      </c>
      <c r="E21" s="537">
        <v>6009</v>
      </c>
      <c r="F21" s="551">
        <v>0</v>
      </c>
      <c r="G21" s="537" t="s">
        <v>1379</v>
      </c>
      <c r="H21" s="550">
        <v>0</v>
      </c>
      <c r="I21" s="537" t="s">
        <v>1419</v>
      </c>
      <c r="J21" s="551">
        <v>0</v>
      </c>
      <c r="K21" s="537" t="s">
        <v>1443</v>
      </c>
      <c r="L21" s="551">
        <v>0</v>
      </c>
      <c r="M21" s="537" t="s">
        <v>1473</v>
      </c>
      <c r="N21" s="551">
        <v>0</v>
      </c>
      <c r="O21" s="537" t="s">
        <v>1503</v>
      </c>
    </row>
    <row r="22" spans="1:15" x14ac:dyDescent="0.25">
      <c r="A22" s="17"/>
      <c r="B22" s="17" t="s">
        <v>3</v>
      </c>
      <c r="C22" s="18" t="s">
        <v>97</v>
      </c>
      <c r="D22" s="332">
        <v>0</v>
      </c>
      <c r="E22" s="537">
        <v>6010</v>
      </c>
      <c r="F22" s="551">
        <v>0</v>
      </c>
      <c r="G22" s="537" t="s">
        <v>1380</v>
      </c>
      <c r="H22" s="550">
        <v>0</v>
      </c>
      <c r="I22" s="537" t="s">
        <v>1420</v>
      </c>
      <c r="J22" s="551">
        <v>0</v>
      </c>
      <c r="K22" s="537" t="s">
        <v>1444</v>
      </c>
      <c r="L22" s="551">
        <v>0</v>
      </c>
      <c r="M22" s="537" t="s">
        <v>1474</v>
      </c>
      <c r="N22" s="551">
        <v>0</v>
      </c>
      <c r="O22" s="537" t="s">
        <v>1504</v>
      </c>
    </row>
    <row r="23" spans="1:15" x14ac:dyDescent="0.25">
      <c r="A23" s="17"/>
      <c r="B23" s="17" t="s">
        <v>4</v>
      </c>
      <c r="C23" s="18" t="s">
        <v>66</v>
      </c>
      <c r="D23" s="332">
        <v>0</v>
      </c>
      <c r="E23" s="537">
        <v>6011</v>
      </c>
      <c r="F23" s="551">
        <v>0</v>
      </c>
      <c r="G23" s="537" t="s">
        <v>1381</v>
      </c>
      <c r="H23" s="550">
        <v>0</v>
      </c>
      <c r="I23" s="537" t="s">
        <v>1421</v>
      </c>
      <c r="J23" s="551">
        <v>0</v>
      </c>
      <c r="K23" s="537" t="s">
        <v>1445</v>
      </c>
      <c r="L23" s="551">
        <v>0</v>
      </c>
      <c r="M23" s="537" t="s">
        <v>1475</v>
      </c>
      <c r="N23" s="551">
        <v>0</v>
      </c>
      <c r="O23" s="537" t="s">
        <v>1505</v>
      </c>
    </row>
    <row r="24" spans="1:15" x14ac:dyDescent="0.25">
      <c r="A24" s="236"/>
      <c r="B24" s="17"/>
      <c r="C24" s="323" t="s">
        <v>67</v>
      </c>
      <c r="D24" s="333">
        <f>SUM(D20:D23)</f>
        <v>0</v>
      </c>
      <c r="E24" s="537">
        <v>6012</v>
      </c>
      <c r="F24" s="555">
        <f>SUM(F20:F23)</f>
        <v>0</v>
      </c>
      <c r="G24" s="537" t="s">
        <v>1382</v>
      </c>
      <c r="H24" s="554"/>
      <c r="I24" s="554"/>
      <c r="J24" s="553"/>
      <c r="K24" s="553"/>
      <c r="L24" s="553"/>
      <c r="M24" s="553"/>
      <c r="N24" s="553"/>
    </row>
    <row r="25" spans="1:15" x14ac:dyDescent="0.25">
      <c r="A25" s="18"/>
      <c r="B25" s="18"/>
      <c r="C25" s="18"/>
      <c r="D25" s="18"/>
      <c r="E25" s="552"/>
      <c r="F25" s="553"/>
      <c r="G25" s="553"/>
      <c r="H25" s="554"/>
      <c r="I25" s="554"/>
      <c r="J25" s="553"/>
      <c r="K25" s="553"/>
      <c r="L25" s="553"/>
      <c r="M25" s="553"/>
      <c r="N25" s="553"/>
    </row>
    <row r="26" spans="1:15" x14ac:dyDescent="0.25">
      <c r="A26" s="327" t="s">
        <v>98</v>
      </c>
      <c r="B26" s="17"/>
      <c r="C26" s="18"/>
      <c r="D26" s="18"/>
      <c r="E26" s="552"/>
      <c r="F26" s="553"/>
      <c r="G26" s="553"/>
      <c r="H26" s="554"/>
      <c r="I26" s="554"/>
      <c r="J26" s="553"/>
      <c r="K26" s="553"/>
      <c r="L26" s="553"/>
      <c r="M26" s="553"/>
      <c r="N26" s="553"/>
    </row>
    <row r="27" spans="1:15" x14ac:dyDescent="0.25">
      <c r="A27" s="17">
        <v>5</v>
      </c>
      <c r="B27" s="17" t="s">
        <v>1</v>
      </c>
      <c r="C27" s="18" t="s">
        <v>99</v>
      </c>
      <c r="D27" s="332">
        <v>0</v>
      </c>
      <c r="E27" s="537">
        <v>6013</v>
      </c>
      <c r="F27" s="551">
        <v>0</v>
      </c>
      <c r="G27" s="537" t="s">
        <v>1383</v>
      </c>
      <c r="H27" s="550">
        <v>0</v>
      </c>
      <c r="I27" s="537" t="s">
        <v>1422</v>
      </c>
      <c r="J27" s="551">
        <v>0</v>
      </c>
      <c r="K27" s="537" t="s">
        <v>1446</v>
      </c>
      <c r="L27" s="551">
        <v>0</v>
      </c>
      <c r="M27" s="537" t="s">
        <v>1476</v>
      </c>
      <c r="N27" s="551">
        <v>0</v>
      </c>
      <c r="O27" s="537" t="s">
        <v>1506</v>
      </c>
    </row>
    <row r="28" spans="1:15" x14ac:dyDescent="0.25">
      <c r="A28" s="17"/>
      <c r="B28" s="17" t="s">
        <v>2</v>
      </c>
      <c r="C28" s="18" t="s">
        <v>100</v>
      </c>
      <c r="D28" s="332">
        <v>0</v>
      </c>
      <c r="E28" s="537">
        <v>6014</v>
      </c>
      <c r="F28" s="551">
        <v>0</v>
      </c>
      <c r="G28" s="537" t="s">
        <v>1384</v>
      </c>
      <c r="H28" s="550">
        <v>0</v>
      </c>
      <c r="I28" s="537" t="s">
        <v>1423</v>
      </c>
      <c r="J28" s="551">
        <v>0</v>
      </c>
      <c r="K28" s="537" t="s">
        <v>1447</v>
      </c>
      <c r="L28" s="551">
        <v>0</v>
      </c>
      <c r="M28" s="537" t="s">
        <v>1477</v>
      </c>
      <c r="N28" s="551">
        <v>0</v>
      </c>
      <c r="O28" s="537" t="s">
        <v>1507</v>
      </c>
    </row>
    <row r="29" spans="1:15" x14ac:dyDescent="0.25">
      <c r="A29" s="17"/>
      <c r="B29" s="17" t="s">
        <v>3</v>
      </c>
      <c r="C29" s="18" t="s">
        <v>101</v>
      </c>
      <c r="D29" s="332">
        <v>0</v>
      </c>
      <c r="E29" s="537">
        <v>6015</v>
      </c>
      <c r="F29" s="551">
        <v>0</v>
      </c>
      <c r="G29" s="537" t="s">
        <v>1385</v>
      </c>
      <c r="H29" s="550">
        <v>0</v>
      </c>
      <c r="I29" s="537" t="s">
        <v>1424</v>
      </c>
      <c r="J29" s="551">
        <v>0</v>
      </c>
      <c r="K29" s="537" t="s">
        <v>1448</v>
      </c>
      <c r="L29" s="551">
        <v>0</v>
      </c>
      <c r="M29" s="537" t="s">
        <v>1478</v>
      </c>
      <c r="N29" s="551">
        <v>0</v>
      </c>
      <c r="O29" s="537" t="s">
        <v>1508</v>
      </c>
    </row>
    <row r="30" spans="1:15" x14ac:dyDescent="0.25">
      <c r="A30" s="17"/>
      <c r="B30" s="17" t="s">
        <v>4</v>
      </c>
      <c r="C30" s="18" t="s">
        <v>102</v>
      </c>
      <c r="D30" s="332">
        <v>0</v>
      </c>
      <c r="E30" s="537">
        <v>6016</v>
      </c>
      <c r="F30" s="551">
        <v>0</v>
      </c>
      <c r="G30" s="537" t="s">
        <v>1386</v>
      </c>
      <c r="H30" s="550">
        <v>0</v>
      </c>
      <c r="I30" s="537" t="s">
        <v>1425</v>
      </c>
      <c r="J30" s="551">
        <v>0</v>
      </c>
      <c r="K30" s="537" t="s">
        <v>1449</v>
      </c>
      <c r="L30" s="551">
        <v>0</v>
      </c>
      <c r="M30" s="537" t="s">
        <v>1479</v>
      </c>
      <c r="N30" s="551">
        <v>0</v>
      </c>
      <c r="O30" s="537" t="s">
        <v>1509</v>
      </c>
    </row>
    <row r="31" spans="1:15" x14ac:dyDescent="0.25">
      <c r="A31" s="17"/>
      <c r="B31" s="17" t="s">
        <v>5</v>
      </c>
      <c r="C31" s="18" t="s">
        <v>103</v>
      </c>
      <c r="D31" s="332">
        <v>0</v>
      </c>
      <c r="E31" s="537">
        <v>6017</v>
      </c>
      <c r="F31" s="551">
        <v>0</v>
      </c>
      <c r="G31" s="537" t="s">
        <v>1387</v>
      </c>
      <c r="H31" s="550">
        <v>0</v>
      </c>
      <c r="I31" s="537" t="s">
        <v>1426</v>
      </c>
      <c r="J31" s="551">
        <v>0</v>
      </c>
      <c r="K31" s="537" t="s">
        <v>1450</v>
      </c>
      <c r="L31" s="551">
        <v>0</v>
      </c>
      <c r="M31" s="537" t="s">
        <v>1480</v>
      </c>
      <c r="N31" s="551">
        <v>0</v>
      </c>
      <c r="O31" s="537" t="s">
        <v>1510</v>
      </c>
    </row>
    <row r="32" spans="1:15" x14ac:dyDescent="0.25">
      <c r="A32" s="17"/>
      <c r="B32" s="17" t="s">
        <v>6</v>
      </c>
      <c r="C32" s="18" t="s">
        <v>104</v>
      </c>
      <c r="D32" s="332">
        <v>0</v>
      </c>
      <c r="E32" s="537">
        <v>6018</v>
      </c>
      <c r="F32" s="551">
        <v>0</v>
      </c>
      <c r="G32" s="537" t="s">
        <v>1388</v>
      </c>
      <c r="H32" s="550">
        <v>0</v>
      </c>
      <c r="I32" s="537" t="s">
        <v>1427</v>
      </c>
      <c r="J32" s="551">
        <v>0</v>
      </c>
      <c r="K32" s="537" t="s">
        <v>1451</v>
      </c>
      <c r="L32" s="551">
        <v>0</v>
      </c>
      <c r="M32" s="537" t="s">
        <v>1481</v>
      </c>
      <c r="N32" s="551">
        <v>0</v>
      </c>
      <c r="O32" s="537" t="s">
        <v>1511</v>
      </c>
    </row>
    <row r="33" spans="1:15" x14ac:dyDescent="0.25">
      <c r="A33" s="17"/>
      <c r="B33" s="17" t="s">
        <v>7</v>
      </c>
      <c r="C33" s="18" t="s">
        <v>1273</v>
      </c>
      <c r="D33" s="332">
        <v>0</v>
      </c>
      <c r="E33" s="537">
        <v>6019</v>
      </c>
      <c r="F33" s="551">
        <v>0</v>
      </c>
      <c r="G33" s="537" t="s">
        <v>1389</v>
      </c>
      <c r="H33" s="550">
        <v>0</v>
      </c>
      <c r="I33" s="537" t="s">
        <v>1428</v>
      </c>
      <c r="J33" s="551">
        <v>0</v>
      </c>
      <c r="K33" s="537" t="s">
        <v>1452</v>
      </c>
      <c r="L33" s="551">
        <v>0</v>
      </c>
      <c r="M33" s="537" t="s">
        <v>1482</v>
      </c>
      <c r="N33" s="551">
        <v>0</v>
      </c>
      <c r="O33" s="537" t="s">
        <v>1512</v>
      </c>
    </row>
    <row r="34" spans="1:15" x14ac:dyDescent="0.25">
      <c r="A34" s="17"/>
      <c r="B34" s="17" t="s">
        <v>8</v>
      </c>
      <c r="C34" s="18" t="s">
        <v>1334</v>
      </c>
      <c r="D34" s="332">
        <v>0</v>
      </c>
      <c r="E34" s="537">
        <v>6020</v>
      </c>
      <c r="F34" s="551">
        <v>0</v>
      </c>
      <c r="G34" s="537" t="s">
        <v>1390</v>
      </c>
      <c r="H34" s="550">
        <v>0</v>
      </c>
      <c r="I34" s="537" t="s">
        <v>1429</v>
      </c>
      <c r="J34" s="551">
        <v>0</v>
      </c>
      <c r="K34" s="537" t="s">
        <v>1453</v>
      </c>
      <c r="L34" s="551">
        <v>0</v>
      </c>
      <c r="M34" s="537" t="s">
        <v>1483</v>
      </c>
      <c r="N34" s="551">
        <v>0</v>
      </c>
      <c r="O34" s="537" t="s">
        <v>1513</v>
      </c>
    </row>
    <row r="35" spans="1:15" x14ac:dyDescent="0.25">
      <c r="A35" s="17"/>
      <c r="B35" s="17" t="s">
        <v>9</v>
      </c>
      <c r="C35" s="18" t="s">
        <v>1274</v>
      </c>
      <c r="D35" s="332">
        <v>0</v>
      </c>
      <c r="E35" s="537">
        <v>6021</v>
      </c>
      <c r="F35" s="551">
        <v>0</v>
      </c>
      <c r="G35" s="537" t="s">
        <v>1391</v>
      </c>
      <c r="H35" s="550">
        <v>0</v>
      </c>
      <c r="I35" s="537" t="s">
        <v>1430</v>
      </c>
      <c r="J35" s="551">
        <v>0</v>
      </c>
      <c r="K35" s="537" t="s">
        <v>1454</v>
      </c>
      <c r="L35" s="551">
        <v>0</v>
      </c>
      <c r="M35" s="537" t="s">
        <v>1484</v>
      </c>
      <c r="N35" s="551">
        <v>0</v>
      </c>
      <c r="O35" s="537" t="s">
        <v>1514</v>
      </c>
    </row>
    <row r="36" spans="1:15" x14ac:dyDescent="0.25">
      <c r="A36" s="17"/>
      <c r="B36" s="17" t="s">
        <v>10</v>
      </c>
      <c r="C36" s="18" t="s">
        <v>1275</v>
      </c>
      <c r="D36" s="332">
        <v>0</v>
      </c>
      <c r="E36" s="537">
        <v>6022</v>
      </c>
      <c r="F36" s="551">
        <v>0</v>
      </c>
      <c r="G36" s="537" t="s">
        <v>1392</v>
      </c>
      <c r="H36" s="550">
        <v>0</v>
      </c>
      <c r="I36" s="537" t="s">
        <v>1431</v>
      </c>
      <c r="J36" s="551">
        <v>0</v>
      </c>
      <c r="K36" s="537" t="s">
        <v>1455</v>
      </c>
      <c r="L36" s="551">
        <v>0</v>
      </c>
      <c r="M36" s="537" t="s">
        <v>1485</v>
      </c>
      <c r="N36" s="551">
        <v>0</v>
      </c>
      <c r="O36" s="537" t="s">
        <v>1515</v>
      </c>
    </row>
    <row r="37" spans="1:15" x14ac:dyDescent="0.25">
      <c r="A37" s="17"/>
      <c r="B37" s="17" t="s">
        <v>1353</v>
      </c>
      <c r="C37" s="18" t="s">
        <v>105</v>
      </c>
      <c r="D37" s="332">
        <v>0</v>
      </c>
      <c r="E37" s="537">
        <v>6023</v>
      </c>
      <c r="F37" s="551">
        <v>0</v>
      </c>
      <c r="G37" s="537" t="s">
        <v>1393</v>
      </c>
      <c r="H37" s="550">
        <v>0</v>
      </c>
      <c r="I37" s="537" t="s">
        <v>1432</v>
      </c>
      <c r="J37" s="551">
        <v>0</v>
      </c>
      <c r="K37" s="537" t="s">
        <v>1456</v>
      </c>
      <c r="L37" s="551">
        <v>0</v>
      </c>
      <c r="M37" s="537" t="s">
        <v>1486</v>
      </c>
      <c r="N37" s="551">
        <v>0</v>
      </c>
      <c r="O37" s="537" t="s">
        <v>1516</v>
      </c>
    </row>
    <row r="38" spans="1:15" x14ac:dyDescent="0.25">
      <c r="A38" s="17"/>
      <c r="B38" s="17" t="s">
        <v>1354</v>
      </c>
      <c r="C38" s="18" t="s">
        <v>106</v>
      </c>
      <c r="D38" s="332">
        <v>0</v>
      </c>
      <c r="E38" s="537">
        <v>6024</v>
      </c>
      <c r="F38" s="551">
        <v>0</v>
      </c>
      <c r="G38" s="537" t="s">
        <v>1394</v>
      </c>
      <c r="H38" s="550">
        <v>0</v>
      </c>
      <c r="I38" s="537" t="s">
        <v>1433</v>
      </c>
      <c r="J38" s="551">
        <v>0</v>
      </c>
      <c r="K38" s="537" t="s">
        <v>1457</v>
      </c>
      <c r="L38" s="551">
        <v>0</v>
      </c>
      <c r="M38" s="537" t="s">
        <v>1487</v>
      </c>
      <c r="N38" s="551">
        <v>0</v>
      </c>
      <c r="O38" s="537" t="s">
        <v>1517</v>
      </c>
    </row>
    <row r="39" spans="1:15" x14ac:dyDescent="0.25">
      <c r="A39" s="17"/>
      <c r="B39" s="17"/>
      <c r="C39" s="328" t="s">
        <v>67</v>
      </c>
      <c r="D39" s="333">
        <f>SUM(D27:D38)</f>
        <v>0</v>
      </c>
      <c r="E39" s="537">
        <v>6025</v>
      </c>
      <c r="F39" s="555">
        <f>SUM(F27:F38)</f>
        <v>0</v>
      </c>
      <c r="G39" s="537" t="s">
        <v>1395</v>
      </c>
      <c r="H39" s="554"/>
      <c r="I39" s="554"/>
      <c r="J39" s="553"/>
      <c r="K39" s="553"/>
      <c r="L39" s="553"/>
      <c r="M39" s="553"/>
      <c r="N39" s="553"/>
    </row>
    <row r="40" spans="1:15" x14ac:dyDescent="0.25">
      <c r="A40" s="17"/>
      <c r="B40" s="17"/>
      <c r="C40" s="328"/>
      <c r="D40" s="18"/>
      <c r="E40" s="552"/>
      <c r="F40" s="553"/>
      <c r="G40" s="553"/>
      <c r="H40" s="554"/>
      <c r="I40" s="554"/>
      <c r="J40" s="553"/>
      <c r="K40" s="553"/>
      <c r="L40" s="553"/>
      <c r="M40" s="553"/>
      <c r="N40" s="553"/>
    </row>
    <row r="41" spans="1:15" x14ac:dyDescent="0.25">
      <c r="A41" s="327" t="s">
        <v>1240</v>
      </c>
      <c r="B41" s="17"/>
      <c r="C41" s="328"/>
      <c r="D41" s="18"/>
      <c r="E41" s="568"/>
      <c r="F41" s="553"/>
      <c r="G41" s="553"/>
      <c r="H41" s="554"/>
      <c r="I41" s="554"/>
      <c r="J41" s="553"/>
      <c r="K41" s="553"/>
      <c r="L41" s="553"/>
      <c r="M41" s="553"/>
      <c r="N41" s="553"/>
    </row>
    <row r="42" spans="1:15" x14ac:dyDescent="0.25">
      <c r="A42" s="17">
        <v>6</v>
      </c>
      <c r="B42" s="17" t="s">
        <v>1</v>
      </c>
      <c r="C42" s="18" t="s">
        <v>107</v>
      </c>
      <c r="D42" s="332">
        <v>0</v>
      </c>
      <c r="E42" s="537">
        <v>6026</v>
      </c>
      <c r="F42" s="551">
        <v>0</v>
      </c>
      <c r="G42" s="537" t="s">
        <v>1396</v>
      </c>
      <c r="H42" s="550">
        <v>0</v>
      </c>
      <c r="I42" s="537" t="s">
        <v>1434</v>
      </c>
      <c r="J42" s="551">
        <v>0</v>
      </c>
      <c r="K42" s="537" t="s">
        <v>1458</v>
      </c>
      <c r="L42" s="551">
        <v>0</v>
      </c>
      <c r="M42" s="537" t="s">
        <v>1488</v>
      </c>
      <c r="N42" s="551">
        <v>0</v>
      </c>
      <c r="O42" s="537" t="s">
        <v>1518</v>
      </c>
    </row>
    <row r="43" spans="1:15" x14ac:dyDescent="0.25">
      <c r="A43" s="329"/>
      <c r="B43" s="17" t="s">
        <v>2</v>
      </c>
      <c r="C43" s="18" t="s">
        <v>108</v>
      </c>
      <c r="D43" s="91">
        <v>0</v>
      </c>
      <c r="E43" s="537">
        <v>6027</v>
      </c>
      <c r="F43" s="551">
        <v>0</v>
      </c>
      <c r="G43" s="537" t="s">
        <v>1397</v>
      </c>
      <c r="H43" s="550">
        <v>0</v>
      </c>
      <c r="I43" s="537" t="s">
        <v>1435</v>
      </c>
      <c r="J43" s="551">
        <v>0</v>
      </c>
      <c r="K43" s="537" t="s">
        <v>1459</v>
      </c>
      <c r="L43" s="551">
        <v>0</v>
      </c>
      <c r="M43" s="537" t="s">
        <v>1489</v>
      </c>
      <c r="N43" s="551">
        <v>0</v>
      </c>
      <c r="O43" s="537" t="s">
        <v>1519</v>
      </c>
    </row>
    <row r="44" spans="1:15" x14ac:dyDescent="0.25">
      <c r="A44" s="329"/>
      <c r="B44" s="17"/>
      <c r="C44" s="328" t="s">
        <v>67</v>
      </c>
      <c r="D44" s="310">
        <v>0</v>
      </c>
      <c r="E44" s="537">
        <v>6028</v>
      </c>
      <c r="F44" s="555">
        <v>0</v>
      </c>
      <c r="G44" s="537" t="s">
        <v>1398</v>
      </c>
      <c r="H44" s="554"/>
      <c r="I44" s="554"/>
      <c r="J44" s="553"/>
      <c r="K44" s="553"/>
      <c r="L44" s="553"/>
      <c r="M44" s="553"/>
      <c r="N44" s="553"/>
    </row>
    <row r="45" spans="1:15" x14ac:dyDescent="0.25">
      <c r="A45" s="329"/>
      <c r="B45" s="17"/>
      <c r="C45" s="18"/>
      <c r="D45" s="18"/>
      <c r="E45" s="568"/>
      <c r="F45" s="553"/>
      <c r="G45" s="553"/>
      <c r="H45" s="554"/>
      <c r="I45" s="554"/>
      <c r="J45" s="553"/>
      <c r="K45" s="553"/>
      <c r="L45" s="553"/>
      <c r="M45" s="553"/>
      <c r="N45" s="553"/>
    </row>
    <row r="46" spans="1:15" x14ac:dyDescent="0.25">
      <c r="A46" s="17">
        <v>7</v>
      </c>
      <c r="B46" s="17"/>
      <c r="C46" s="326" t="s">
        <v>109</v>
      </c>
      <c r="D46" s="332">
        <v>0</v>
      </c>
      <c r="E46" s="537">
        <v>6029</v>
      </c>
      <c r="F46" s="551">
        <v>0</v>
      </c>
      <c r="G46" s="537" t="s">
        <v>1399</v>
      </c>
      <c r="H46" s="550">
        <v>0</v>
      </c>
      <c r="I46" s="537" t="s">
        <v>1436</v>
      </c>
      <c r="J46" s="551">
        <v>0</v>
      </c>
      <c r="K46" s="537" t="s">
        <v>1460</v>
      </c>
      <c r="L46" s="551">
        <v>0</v>
      </c>
      <c r="M46" s="537" t="s">
        <v>1490</v>
      </c>
      <c r="N46" s="551">
        <v>0</v>
      </c>
      <c r="O46" s="537" t="s">
        <v>1520</v>
      </c>
    </row>
    <row r="47" spans="1:15" x14ac:dyDescent="0.25">
      <c r="A47" s="17"/>
      <c r="B47" s="17"/>
      <c r="C47" s="18"/>
      <c r="D47" s="18"/>
      <c r="E47" s="552"/>
      <c r="F47" s="553"/>
      <c r="G47" s="553"/>
      <c r="H47" s="554"/>
      <c r="I47" s="554"/>
      <c r="J47" s="553"/>
      <c r="K47" s="553"/>
      <c r="L47" s="553"/>
      <c r="M47" s="553"/>
      <c r="N47" s="553"/>
    </row>
    <row r="48" spans="1:15" x14ac:dyDescent="0.25">
      <c r="A48" s="327" t="s">
        <v>1241</v>
      </c>
      <c r="B48" s="17"/>
      <c r="C48" s="7"/>
      <c r="D48" s="18"/>
      <c r="E48" s="552"/>
      <c r="F48" s="553"/>
      <c r="G48" s="553"/>
      <c r="H48" s="554"/>
      <c r="I48" s="554"/>
      <c r="J48" s="553"/>
      <c r="K48" s="553"/>
      <c r="L48" s="553"/>
      <c r="M48" s="553"/>
      <c r="N48" s="553"/>
    </row>
    <row r="49" spans="1:15" x14ac:dyDescent="0.25">
      <c r="A49" s="17">
        <v>8</v>
      </c>
      <c r="B49" s="17" t="s">
        <v>1</v>
      </c>
      <c r="C49" s="18" t="s">
        <v>59</v>
      </c>
      <c r="D49" s="332">
        <v>0</v>
      </c>
      <c r="E49" s="537">
        <v>6030</v>
      </c>
      <c r="F49" s="551">
        <v>0</v>
      </c>
      <c r="G49" s="537" t="s">
        <v>1400</v>
      </c>
      <c r="H49" s="550">
        <v>0</v>
      </c>
      <c r="I49" s="537" t="s">
        <v>1409</v>
      </c>
      <c r="J49" s="551">
        <v>0</v>
      </c>
      <c r="K49" s="537" t="s">
        <v>1461</v>
      </c>
      <c r="L49" s="551">
        <v>0</v>
      </c>
      <c r="M49" s="537" t="s">
        <v>1491</v>
      </c>
      <c r="N49" s="551">
        <v>0</v>
      </c>
      <c r="O49" s="537" t="s">
        <v>1521</v>
      </c>
    </row>
    <row r="50" spans="1:15" x14ac:dyDescent="0.25">
      <c r="A50" s="17"/>
      <c r="B50" s="17" t="s">
        <v>2</v>
      </c>
      <c r="C50" s="18" t="s">
        <v>110</v>
      </c>
      <c r="D50" s="332">
        <v>0</v>
      </c>
      <c r="E50" s="537">
        <v>6031</v>
      </c>
      <c r="F50" s="551">
        <v>0</v>
      </c>
      <c r="G50" s="537" t="s">
        <v>1401</v>
      </c>
      <c r="H50" s="550">
        <v>0</v>
      </c>
      <c r="I50" s="537" t="s">
        <v>1410</v>
      </c>
      <c r="J50" s="551">
        <v>0</v>
      </c>
      <c r="K50" s="537" t="s">
        <v>1462</v>
      </c>
      <c r="L50" s="551">
        <v>0</v>
      </c>
      <c r="M50" s="537" t="s">
        <v>1492</v>
      </c>
      <c r="N50" s="551">
        <v>0</v>
      </c>
      <c r="O50" s="537" t="s">
        <v>1522</v>
      </c>
    </row>
    <row r="51" spans="1:15" x14ac:dyDescent="0.25">
      <c r="A51" s="17"/>
      <c r="B51" s="17" t="s">
        <v>3</v>
      </c>
      <c r="C51" s="18" t="s">
        <v>111</v>
      </c>
      <c r="D51" s="332">
        <v>0</v>
      </c>
      <c r="E51" s="537">
        <v>6032</v>
      </c>
      <c r="F51" s="551">
        <v>0</v>
      </c>
      <c r="G51" s="537" t="s">
        <v>1402</v>
      </c>
      <c r="H51" s="550">
        <v>0</v>
      </c>
      <c r="I51" s="537" t="s">
        <v>1411</v>
      </c>
      <c r="J51" s="551">
        <v>0</v>
      </c>
      <c r="K51" s="537" t="s">
        <v>1463</v>
      </c>
      <c r="L51" s="551">
        <v>0</v>
      </c>
      <c r="M51" s="537" t="s">
        <v>1493</v>
      </c>
      <c r="N51" s="551">
        <v>0</v>
      </c>
      <c r="O51" s="537" t="s">
        <v>1523</v>
      </c>
    </row>
    <row r="52" spans="1:15" x14ac:dyDescent="0.25">
      <c r="A52" s="17"/>
      <c r="B52" s="17" t="s">
        <v>4</v>
      </c>
      <c r="C52" s="18" t="s">
        <v>1242</v>
      </c>
      <c r="D52" s="332">
        <v>0</v>
      </c>
      <c r="E52" s="537">
        <v>6033</v>
      </c>
      <c r="F52" s="551">
        <v>0</v>
      </c>
      <c r="G52" s="537" t="s">
        <v>1403</v>
      </c>
      <c r="H52" s="550">
        <v>0</v>
      </c>
      <c r="I52" s="537" t="s">
        <v>1412</v>
      </c>
      <c r="J52" s="551">
        <v>0</v>
      </c>
      <c r="K52" s="537" t="s">
        <v>1464</v>
      </c>
      <c r="L52" s="551">
        <v>0</v>
      </c>
      <c r="M52" s="537" t="s">
        <v>1494</v>
      </c>
      <c r="N52" s="551">
        <v>0</v>
      </c>
      <c r="O52" s="537" t="s">
        <v>1524</v>
      </c>
    </row>
    <row r="53" spans="1:15" x14ac:dyDescent="0.25">
      <c r="A53" s="17"/>
      <c r="B53" s="17" t="s">
        <v>5</v>
      </c>
      <c r="C53" s="18" t="s">
        <v>66</v>
      </c>
      <c r="D53" s="332">
        <v>0</v>
      </c>
      <c r="E53" s="537">
        <v>6034</v>
      </c>
      <c r="F53" s="551">
        <v>0</v>
      </c>
      <c r="G53" s="537" t="s">
        <v>1404</v>
      </c>
      <c r="H53" s="550">
        <v>0</v>
      </c>
      <c r="I53" s="537" t="s">
        <v>1408</v>
      </c>
      <c r="J53" s="551">
        <v>0</v>
      </c>
      <c r="K53" s="537" t="s">
        <v>1465</v>
      </c>
      <c r="L53" s="551">
        <v>0</v>
      </c>
      <c r="M53" s="537" t="s">
        <v>1495</v>
      </c>
      <c r="N53" s="551">
        <v>0</v>
      </c>
      <c r="O53" s="537" t="s">
        <v>1525</v>
      </c>
    </row>
    <row r="54" spans="1:15" x14ac:dyDescent="0.25">
      <c r="A54" s="17"/>
      <c r="B54" s="17"/>
      <c r="C54" s="323" t="s">
        <v>67</v>
      </c>
      <c r="D54" s="333">
        <f>SUM(D49:D53)</f>
        <v>0</v>
      </c>
      <c r="E54" s="537">
        <v>6035</v>
      </c>
      <c r="F54" s="555">
        <f>SUM(F49:F53)</f>
        <v>0</v>
      </c>
      <c r="G54" s="537" t="s">
        <v>1405</v>
      </c>
      <c r="H54" s="554"/>
      <c r="I54" s="554"/>
      <c r="J54" s="553"/>
      <c r="K54" s="553"/>
      <c r="L54" s="553"/>
      <c r="M54" s="553"/>
      <c r="N54" s="553"/>
    </row>
    <row r="55" spans="1:15" x14ac:dyDescent="0.25">
      <c r="A55" s="17"/>
      <c r="B55" s="17"/>
      <c r="C55" s="323"/>
      <c r="D55" s="18"/>
      <c r="E55" s="568"/>
      <c r="F55" s="553"/>
      <c r="G55" s="553"/>
      <c r="H55" s="554"/>
      <c r="I55" s="554"/>
      <c r="J55" s="553"/>
      <c r="K55" s="553"/>
      <c r="L55" s="553"/>
      <c r="M55" s="553"/>
      <c r="N55" s="553"/>
    </row>
    <row r="56" spans="1:15" x14ac:dyDescent="0.25">
      <c r="A56" s="17">
        <v>9</v>
      </c>
      <c r="B56" s="17"/>
      <c r="C56" s="61" t="s">
        <v>112</v>
      </c>
      <c r="D56" s="332">
        <v>0</v>
      </c>
      <c r="E56" s="537">
        <v>6036</v>
      </c>
      <c r="F56" s="551">
        <v>0</v>
      </c>
      <c r="G56" s="537" t="s">
        <v>1406</v>
      </c>
      <c r="H56" s="550">
        <v>0</v>
      </c>
      <c r="I56" s="537" t="s">
        <v>1407</v>
      </c>
      <c r="J56" s="551">
        <v>0</v>
      </c>
      <c r="K56" s="537" t="s">
        <v>1466</v>
      </c>
      <c r="L56" s="551">
        <v>0</v>
      </c>
      <c r="M56" s="537" t="s">
        <v>1496</v>
      </c>
      <c r="N56" s="551">
        <v>0</v>
      </c>
      <c r="O56" s="537" t="s">
        <v>1526</v>
      </c>
    </row>
    <row r="57" spans="1:15" ht="15" x14ac:dyDescent="0.25">
      <c r="A57" s="330"/>
      <c r="B57" s="6"/>
      <c r="C57" s="1"/>
      <c r="D57" s="1"/>
      <c r="E57" s="552"/>
      <c r="F57" s="371"/>
      <c r="G57" s="553"/>
      <c r="H57" s="556"/>
      <c r="I57" s="557"/>
      <c r="J57" s="558"/>
      <c r="K57" s="559"/>
      <c r="L57" s="558"/>
      <c r="M57" s="559"/>
      <c r="N57" s="558"/>
    </row>
    <row r="58" spans="1:15" x14ac:dyDescent="0.25">
      <c r="A58" s="331"/>
      <c r="C58" s="32" t="s">
        <v>1243</v>
      </c>
      <c r="D58" s="335">
        <f>D56+D54+D44+D39+D24+D17+D9+D8</f>
        <v>0</v>
      </c>
      <c r="E58" s="156" t="s">
        <v>336</v>
      </c>
      <c r="F58" s="560">
        <f>F56+F54+F44+F39+F24+F17+F9+F8</f>
        <v>0</v>
      </c>
      <c r="G58" s="156" t="s">
        <v>190</v>
      </c>
      <c r="H58" s="561" t="s">
        <v>1340</v>
      </c>
      <c r="I58" s="554"/>
      <c r="J58" s="371"/>
      <c r="K58" s="553"/>
      <c r="L58" s="371"/>
      <c r="M58" s="553"/>
      <c r="N58" s="371"/>
    </row>
    <row r="59" spans="1:15" x14ac:dyDescent="0.25">
      <c r="A59" s="330"/>
      <c r="B59" s="6"/>
      <c r="C59" s="27" t="s">
        <v>1244</v>
      </c>
      <c r="D59" s="334"/>
      <c r="E59" s="562"/>
      <c r="F59" s="563"/>
      <c r="G59" s="563"/>
      <c r="H59" s="564"/>
      <c r="I59" s="550"/>
      <c r="J59" s="555"/>
      <c r="K59" s="551"/>
      <c r="L59" s="555"/>
      <c r="M59" s="551"/>
      <c r="N59" s="555"/>
      <c r="O59" s="565"/>
    </row>
    <row r="60" spans="1:15" x14ac:dyDescent="0.25">
      <c r="A60" s="331"/>
      <c r="B60" s="6"/>
      <c r="C60" s="27"/>
      <c r="D60" s="1"/>
      <c r="E60" s="552"/>
      <c r="F60" s="371"/>
      <c r="G60" s="553"/>
      <c r="H60" s="545"/>
      <c r="I60" s="554"/>
      <c r="J60" s="371"/>
      <c r="K60" s="553"/>
      <c r="L60" s="371"/>
      <c r="M60" s="553"/>
      <c r="N60" s="371"/>
    </row>
    <row r="61" spans="1:15" x14ac:dyDescent="0.25">
      <c r="D61" s="3"/>
      <c r="E61" s="566"/>
      <c r="G61" s="567"/>
      <c r="I61" s="567"/>
      <c r="K61" s="567"/>
      <c r="M61" s="567"/>
    </row>
    <row r="62" spans="1:15" x14ac:dyDescent="0.25">
      <c r="D62" s="3"/>
      <c r="E62" s="566"/>
      <c r="K62" s="567"/>
      <c r="M62" s="567"/>
    </row>
    <row r="63" spans="1:15" x14ac:dyDescent="0.25">
      <c r="D63" s="3"/>
      <c r="K63" s="567"/>
    </row>
    <row r="64" spans="1:15" x14ac:dyDescent="0.25">
      <c r="D64" s="3"/>
      <c r="K64" s="567"/>
    </row>
    <row r="65" spans="4:4" x14ac:dyDescent="0.25">
      <c r="D65" s="3"/>
    </row>
    <row r="66" spans="4:4" x14ac:dyDescent="0.25">
      <c r="D66" s="3"/>
    </row>
    <row r="67" spans="4:4" x14ac:dyDescent="0.25">
      <c r="D67" s="3"/>
    </row>
    <row r="68" spans="4:4" x14ac:dyDescent="0.25">
      <c r="D68" s="3"/>
    </row>
    <row r="69" spans="4:4" x14ac:dyDescent="0.25">
      <c r="D69" s="3"/>
    </row>
    <row r="70" spans="4:4" x14ac:dyDescent="0.25">
      <c r="D70" s="3"/>
    </row>
    <row r="71" spans="4:4" x14ac:dyDescent="0.25">
      <c r="D71" s="3"/>
    </row>
  </sheetData>
  <customSheetViews>
    <customSheetView guid="{C700B33F-FE7F-47BE-B591-1B56FA92E4DE}" scale="90" fitToPage="1">
      <selection activeCell="H3" sqref="H3"/>
      <pageMargins left="0.75" right="0.5" top="1" bottom="0.75" header="0.5" footer="0.5"/>
      <printOptions horizontalCentered="1"/>
      <pageSetup scale="90" orientation="portrait" horizontalDpi="300" verticalDpi="300" r:id="rId1"/>
      <headerFooter alignWithMargins="0">
        <oddFooter>&amp;LOMB No.
Expires&amp;CNCUA 5310&amp;RPage 4</oddFooter>
      </headerFooter>
    </customSheetView>
    <customSheetView guid="{3213D0AA-C9C8-4AA9-BC36-52AFCF7ADA31}" scale="90" fitToPage="1" topLeftCell="A16">
      <selection activeCell="S45" sqref="S45"/>
      <pageMargins left="0.75" right="0.5" top="1" bottom="0.75" header="0.5" footer="0.5"/>
      <printOptions horizontalCentered="1"/>
      <pageSetup scale="90" orientation="portrait" horizontalDpi="300" verticalDpi="300" r:id="rId2"/>
      <headerFooter alignWithMargins="0">
        <oddFooter>&amp;LOMB No.
Expires&amp;CNCUA 5310&amp;RPage 4</oddFooter>
      </headerFooter>
    </customSheetView>
  </customSheetViews>
  <mergeCells count="1">
    <mergeCell ref="A1:H1"/>
  </mergeCells>
  <printOptions horizontalCentered="1"/>
  <pageMargins left="0.75" right="0.5" top="1" bottom="0.75" header="0.5" footer="0.5"/>
  <pageSetup scale="90" orientation="portrait" horizontalDpi="300" verticalDpi="300" r:id="rId3"/>
  <headerFooter alignWithMargins="0">
    <oddFooter>&amp;LOMB No.
Expires&amp;CNCUA 5310&amp;RPage 4</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pageSetUpPr fitToPage="1"/>
  </sheetPr>
  <dimension ref="A1:Q69"/>
  <sheetViews>
    <sheetView zoomScale="90" workbookViewId="0">
      <selection activeCell="C54" sqref="C54"/>
    </sheetView>
  </sheetViews>
  <sheetFormatPr defaultRowHeight="13.2" x14ac:dyDescent="0.25"/>
  <cols>
    <col min="1" max="1" width="3.44140625" customWidth="1"/>
    <col min="2" max="2" width="2.88671875" customWidth="1"/>
    <col min="3" max="3" width="66.109375" customWidth="1"/>
    <col min="4" max="4" width="12.33203125" customWidth="1"/>
    <col min="5" max="5" width="12.33203125" style="374" customWidth="1"/>
    <col min="6" max="7" width="12.109375" style="374" customWidth="1"/>
    <col min="8" max="12" width="8.88671875" style="374" customWidth="1"/>
    <col min="13" max="13" width="11.6640625" style="374" customWidth="1"/>
    <col min="14" max="14" width="8.88671875" style="374" customWidth="1"/>
    <col min="15" max="15" width="10" style="374" customWidth="1"/>
  </cols>
  <sheetData>
    <row r="1" spans="1:17" s="8" customFormat="1" ht="15.6" x14ac:dyDescent="0.3">
      <c r="A1" s="736" t="s">
        <v>1245</v>
      </c>
      <c r="B1" s="739"/>
      <c r="C1" s="739"/>
      <c r="D1" s="739"/>
      <c r="E1" s="739"/>
      <c r="F1" s="739"/>
      <c r="G1" s="739"/>
      <c r="H1" s="739"/>
      <c r="I1" s="380"/>
      <c r="J1" s="381"/>
      <c r="K1" s="381"/>
      <c r="L1" s="381"/>
      <c r="M1" s="381"/>
      <c r="N1" s="381"/>
      <c r="O1" s="381"/>
    </row>
    <row r="2" spans="1:17" s="27" customFormat="1" x14ac:dyDescent="0.25">
      <c r="A2" s="32" t="s">
        <v>203</v>
      </c>
      <c r="D2" s="27" t="s">
        <v>206</v>
      </c>
      <c r="E2" s="370"/>
      <c r="F2" s="370"/>
      <c r="G2" s="370"/>
      <c r="H2" s="540"/>
      <c r="I2" s="540"/>
      <c r="J2" s="370"/>
      <c r="K2" s="370"/>
      <c r="L2" s="370"/>
      <c r="M2" s="370"/>
      <c r="N2" s="370"/>
      <c r="O2" s="370"/>
    </row>
    <row r="3" spans="1:17" s="1" customFormat="1" x14ac:dyDescent="0.25">
      <c r="A3" s="32" t="s">
        <v>205</v>
      </c>
      <c r="E3" s="371"/>
      <c r="F3" s="371"/>
      <c r="G3" s="371"/>
      <c r="H3" s="371"/>
      <c r="I3" s="371"/>
      <c r="J3" s="388"/>
      <c r="K3" s="388"/>
      <c r="L3" s="371"/>
      <c r="M3" s="371"/>
      <c r="N3" s="371"/>
      <c r="O3" s="371"/>
    </row>
    <row r="4" spans="1:17" x14ac:dyDescent="0.25">
      <c r="A4" s="2"/>
      <c r="E4" s="543"/>
      <c r="Q4" t="s">
        <v>1861</v>
      </c>
    </row>
    <row r="5" spans="1:17" ht="15.6" x14ac:dyDescent="0.3">
      <c r="A5" s="12" t="s">
        <v>1245</v>
      </c>
      <c r="B5" s="6"/>
      <c r="C5" s="235"/>
      <c r="D5" s="322"/>
      <c r="E5" s="569"/>
      <c r="F5" s="544"/>
      <c r="G5" s="544"/>
      <c r="H5" s="545"/>
      <c r="I5" s="545"/>
      <c r="J5" s="371"/>
      <c r="K5" s="371"/>
      <c r="L5" s="371"/>
      <c r="M5" s="371"/>
      <c r="N5" s="371"/>
    </row>
    <row r="6" spans="1:17" x14ac:dyDescent="0.25">
      <c r="A6" s="6"/>
      <c r="B6" s="6"/>
      <c r="C6" s="223"/>
      <c r="D6" s="464" t="s">
        <v>115</v>
      </c>
      <c r="E6" s="546" t="s">
        <v>189</v>
      </c>
      <c r="F6" s="547" t="s">
        <v>114</v>
      </c>
      <c r="G6" s="377" t="s">
        <v>189</v>
      </c>
      <c r="H6" s="548" t="s">
        <v>1236</v>
      </c>
      <c r="I6" s="377" t="s">
        <v>189</v>
      </c>
      <c r="J6" s="377" t="s">
        <v>121</v>
      </c>
      <c r="K6" s="377" t="s">
        <v>189</v>
      </c>
      <c r="L6" s="377" t="s">
        <v>936</v>
      </c>
      <c r="M6" s="377" t="s">
        <v>189</v>
      </c>
      <c r="N6" s="377" t="s">
        <v>1237</v>
      </c>
      <c r="O6" s="377" t="s">
        <v>189</v>
      </c>
    </row>
    <row r="7" spans="1:17" x14ac:dyDescent="0.25">
      <c r="A7" s="6"/>
      <c r="B7" s="6"/>
      <c r="C7" s="223"/>
      <c r="D7" s="1"/>
      <c r="E7" s="541"/>
      <c r="F7" s="371"/>
      <c r="G7" s="371"/>
      <c r="H7" s="545"/>
      <c r="I7" s="371"/>
      <c r="J7" s="371"/>
      <c r="K7" s="371"/>
      <c r="L7" s="371"/>
      <c r="M7" s="371"/>
      <c r="N7" s="371"/>
    </row>
    <row r="8" spans="1:17" x14ac:dyDescent="0.25">
      <c r="A8" s="17">
        <v>1</v>
      </c>
      <c r="B8" s="17"/>
      <c r="C8" s="61" t="s">
        <v>88</v>
      </c>
      <c r="D8" s="164">
        <v>0</v>
      </c>
      <c r="E8" s="537">
        <v>6100</v>
      </c>
      <c r="F8" s="549">
        <v>0</v>
      </c>
      <c r="G8" s="537" t="s">
        <v>1529</v>
      </c>
      <c r="H8" s="550">
        <v>0</v>
      </c>
      <c r="I8" s="537" t="s">
        <v>1562</v>
      </c>
      <c r="J8" s="551">
        <v>0</v>
      </c>
      <c r="K8" s="537" t="s">
        <v>1655</v>
      </c>
      <c r="L8" s="551">
        <v>0</v>
      </c>
      <c r="M8" s="537" t="s">
        <v>1594</v>
      </c>
      <c r="N8" s="551">
        <v>0</v>
      </c>
      <c r="O8" s="537" t="s">
        <v>1662</v>
      </c>
    </row>
    <row r="9" spans="1:17" x14ac:dyDescent="0.25">
      <c r="A9" s="17">
        <v>2</v>
      </c>
      <c r="B9" s="17"/>
      <c r="C9" s="61" t="s">
        <v>89</v>
      </c>
      <c r="D9" s="164">
        <v>0</v>
      </c>
      <c r="E9" s="537">
        <v>6101</v>
      </c>
      <c r="F9" s="549">
        <v>0</v>
      </c>
      <c r="G9" s="537" t="s">
        <v>1530</v>
      </c>
      <c r="H9" s="550">
        <v>0</v>
      </c>
      <c r="I9" s="537" t="s">
        <v>1563</v>
      </c>
      <c r="J9" s="551">
        <v>0</v>
      </c>
      <c r="K9" s="537" t="s">
        <v>1656</v>
      </c>
      <c r="L9" s="551">
        <v>0</v>
      </c>
      <c r="M9" s="537" t="s">
        <v>1595</v>
      </c>
      <c r="N9" s="551">
        <v>0</v>
      </c>
      <c r="O9" s="537" t="s">
        <v>1663</v>
      </c>
    </row>
    <row r="10" spans="1:17" x14ac:dyDescent="0.25">
      <c r="A10" s="17"/>
      <c r="B10" s="17"/>
      <c r="C10" s="323"/>
      <c r="D10" s="18"/>
      <c r="E10" s="568"/>
      <c r="F10" s="553"/>
      <c r="G10" s="553"/>
      <c r="H10" s="554"/>
      <c r="I10" s="553"/>
      <c r="J10" s="553"/>
      <c r="K10" s="553"/>
      <c r="L10" s="553"/>
      <c r="M10" s="553"/>
      <c r="N10" s="553"/>
    </row>
    <row r="11" spans="1:17" x14ac:dyDescent="0.25">
      <c r="A11" s="324" t="s">
        <v>1238</v>
      </c>
      <c r="B11" s="17"/>
      <c r="C11" s="7"/>
      <c r="D11" s="18"/>
      <c r="E11" s="568"/>
      <c r="F11" s="553"/>
      <c r="G11" s="553"/>
      <c r="H11" s="554"/>
      <c r="I11" s="553"/>
      <c r="J11" s="553"/>
      <c r="K11" s="553"/>
      <c r="L11" s="553"/>
      <c r="M11" s="553"/>
      <c r="N11" s="553"/>
    </row>
    <row r="12" spans="1:17" x14ac:dyDescent="0.25">
      <c r="A12" s="17">
        <v>3</v>
      </c>
      <c r="B12" s="17" t="s">
        <v>1</v>
      </c>
      <c r="C12" s="18" t="s">
        <v>95</v>
      </c>
      <c r="D12" s="91">
        <v>0</v>
      </c>
      <c r="E12" s="537">
        <v>6102</v>
      </c>
      <c r="F12" s="551">
        <v>0</v>
      </c>
      <c r="G12" s="537" t="s">
        <v>1531</v>
      </c>
      <c r="H12" s="550">
        <v>0</v>
      </c>
      <c r="I12" s="537" t="s">
        <v>1564</v>
      </c>
      <c r="J12" s="551">
        <v>0</v>
      </c>
      <c r="K12" s="537" t="s">
        <v>1657</v>
      </c>
      <c r="L12" s="551">
        <v>0</v>
      </c>
      <c r="M12" s="537" t="s">
        <v>1596</v>
      </c>
      <c r="N12" s="551">
        <v>0</v>
      </c>
      <c r="O12" s="537" t="s">
        <v>1664</v>
      </c>
    </row>
    <row r="13" spans="1:17" x14ac:dyDescent="0.25">
      <c r="A13" s="17"/>
      <c r="B13" s="17" t="s">
        <v>2</v>
      </c>
      <c r="C13" s="18" t="s">
        <v>96</v>
      </c>
      <c r="D13" s="91">
        <v>0</v>
      </c>
      <c r="E13" s="537">
        <v>6103</v>
      </c>
      <c r="F13" s="551">
        <v>0</v>
      </c>
      <c r="G13" s="537" t="s">
        <v>1532</v>
      </c>
      <c r="H13" s="550">
        <v>0</v>
      </c>
      <c r="I13" s="537" t="s">
        <v>1565</v>
      </c>
      <c r="J13" s="551">
        <v>0</v>
      </c>
      <c r="K13" s="537" t="s">
        <v>1658</v>
      </c>
      <c r="L13" s="551">
        <v>0</v>
      </c>
      <c r="M13" s="537" t="s">
        <v>1597</v>
      </c>
      <c r="N13" s="551">
        <v>0</v>
      </c>
      <c r="O13" s="537" t="s">
        <v>1665</v>
      </c>
    </row>
    <row r="14" spans="1:17" x14ac:dyDescent="0.25">
      <c r="A14" s="325"/>
      <c r="B14" s="40" t="s">
        <v>3</v>
      </c>
      <c r="C14" s="41" t="s">
        <v>97</v>
      </c>
      <c r="D14" s="332">
        <v>0</v>
      </c>
      <c r="E14" s="537">
        <v>6104</v>
      </c>
      <c r="F14" s="551">
        <v>0</v>
      </c>
      <c r="G14" s="537" t="s">
        <v>1533</v>
      </c>
      <c r="H14" s="550">
        <v>0</v>
      </c>
      <c r="I14" s="537" t="s">
        <v>1566</v>
      </c>
      <c r="J14" s="551">
        <v>0</v>
      </c>
      <c r="K14" s="537" t="s">
        <v>1659</v>
      </c>
      <c r="L14" s="551">
        <v>0</v>
      </c>
      <c r="M14" s="537" t="s">
        <v>1598</v>
      </c>
      <c r="N14" s="551">
        <v>0</v>
      </c>
      <c r="O14" s="537" t="s">
        <v>1666</v>
      </c>
    </row>
    <row r="15" spans="1:17" x14ac:dyDescent="0.25">
      <c r="A15" s="325"/>
      <c r="B15" s="40" t="s">
        <v>4</v>
      </c>
      <c r="C15" s="41" t="s">
        <v>1871</v>
      </c>
      <c r="D15" s="332">
        <v>0</v>
      </c>
      <c r="E15" s="537">
        <v>6105</v>
      </c>
      <c r="F15" s="551">
        <v>0</v>
      </c>
      <c r="G15" s="537" t="s">
        <v>1535</v>
      </c>
      <c r="H15" s="550">
        <v>0</v>
      </c>
      <c r="I15" s="537" t="s">
        <v>1567</v>
      </c>
      <c r="J15" s="551">
        <v>0</v>
      </c>
      <c r="K15" s="537" t="s">
        <v>1660</v>
      </c>
      <c r="L15" s="551">
        <v>0</v>
      </c>
      <c r="M15" s="537" t="s">
        <v>1599</v>
      </c>
      <c r="N15" s="551">
        <v>0</v>
      </c>
      <c r="O15" s="537" t="s">
        <v>1667</v>
      </c>
      <c r="P15" s="223" t="s">
        <v>1276</v>
      </c>
    </row>
    <row r="16" spans="1:17" x14ac:dyDescent="0.25">
      <c r="A16" s="325"/>
      <c r="B16" s="40" t="s">
        <v>5</v>
      </c>
      <c r="C16" s="41" t="s">
        <v>66</v>
      </c>
      <c r="D16" s="332">
        <v>0</v>
      </c>
      <c r="E16" s="537">
        <v>6106</v>
      </c>
      <c r="F16" s="551">
        <v>0</v>
      </c>
      <c r="G16" s="537" t="s">
        <v>1534</v>
      </c>
      <c r="H16" s="550">
        <v>0</v>
      </c>
      <c r="I16" s="537" t="s">
        <v>1568</v>
      </c>
      <c r="J16" s="551">
        <v>0</v>
      </c>
      <c r="K16" s="537" t="s">
        <v>1661</v>
      </c>
      <c r="L16" s="551">
        <v>0</v>
      </c>
      <c r="M16" s="537" t="s">
        <v>1600</v>
      </c>
      <c r="N16" s="551">
        <v>0</v>
      </c>
      <c r="O16" s="537" t="s">
        <v>1668</v>
      </c>
    </row>
    <row r="17" spans="1:15" x14ac:dyDescent="0.25">
      <c r="A17" s="17"/>
      <c r="B17" s="17"/>
      <c r="C17" s="323" t="s">
        <v>67</v>
      </c>
      <c r="D17" s="333">
        <f>SUM(D12:D16)</f>
        <v>0</v>
      </c>
      <c r="E17" s="537">
        <v>6107</v>
      </c>
      <c r="F17" s="555">
        <f>SUM(F12:F16)</f>
        <v>0</v>
      </c>
      <c r="G17" s="537" t="s">
        <v>1626</v>
      </c>
      <c r="H17" s="554"/>
      <c r="I17" s="553"/>
      <c r="J17" s="553"/>
      <c r="K17" s="553"/>
      <c r="L17" s="553"/>
      <c r="M17" s="553"/>
      <c r="N17" s="553"/>
    </row>
    <row r="18" spans="1:15" x14ac:dyDescent="0.25">
      <c r="A18" s="17"/>
      <c r="B18" s="17"/>
      <c r="C18" s="18"/>
      <c r="D18" s="18"/>
      <c r="E18" s="568"/>
      <c r="F18" s="553"/>
      <c r="G18" s="553"/>
      <c r="H18" s="554"/>
      <c r="I18" s="553"/>
      <c r="J18" s="553"/>
      <c r="K18" s="553"/>
      <c r="L18" s="553"/>
      <c r="M18" s="553"/>
      <c r="N18" s="553"/>
    </row>
    <row r="19" spans="1:15" x14ac:dyDescent="0.25">
      <c r="A19" s="326" t="s">
        <v>1239</v>
      </c>
      <c r="B19" s="17"/>
      <c r="C19" s="7"/>
      <c r="D19" s="18"/>
      <c r="E19" s="568"/>
      <c r="F19" s="553"/>
      <c r="G19" s="553"/>
      <c r="H19" s="554"/>
      <c r="I19" s="553"/>
      <c r="J19" s="553"/>
      <c r="K19" s="553"/>
      <c r="L19" s="553"/>
      <c r="M19" s="553"/>
      <c r="N19" s="553"/>
    </row>
    <row r="20" spans="1:15" x14ac:dyDescent="0.25">
      <c r="A20" s="17">
        <v>4</v>
      </c>
      <c r="B20" s="17" t="s">
        <v>1</v>
      </c>
      <c r="C20" s="18" t="s">
        <v>95</v>
      </c>
      <c r="D20" s="332">
        <v>0</v>
      </c>
      <c r="E20" s="537">
        <v>6108</v>
      </c>
      <c r="F20" s="551">
        <v>0</v>
      </c>
      <c r="G20" s="537" t="s">
        <v>1536</v>
      </c>
      <c r="H20" s="550">
        <v>0</v>
      </c>
      <c r="I20" s="537" t="s">
        <v>1569</v>
      </c>
      <c r="J20" s="551">
        <v>0</v>
      </c>
      <c r="K20" s="537" t="s">
        <v>1651</v>
      </c>
      <c r="L20" s="551">
        <v>0</v>
      </c>
      <c r="M20" s="537" t="s">
        <v>1601</v>
      </c>
      <c r="N20" s="551">
        <v>0</v>
      </c>
      <c r="O20" s="537" t="s">
        <v>1669</v>
      </c>
    </row>
    <row r="21" spans="1:15" x14ac:dyDescent="0.25">
      <c r="A21" s="17"/>
      <c r="B21" s="17" t="s">
        <v>2</v>
      </c>
      <c r="C21" s="18" t="s">
        <v>96</v>
      </c>
      <c r="D21" s="332">
        <v>0</v>
      </c>
      <c r="E21" s="537">
        <v>6109</v>
      </c>
      <c r="F21" s="551">
        <v>0</v>
      </c>
      <c r="G21" s="537" t="s">
        <v>1537</v>
      </c>
      <c r="H21" s="550">
        <v>0</v>
      </c>
      <c r="I21" s="537" t="s">
        <v>1570</v>
      </c>
      <c r="J21" s="551">
        <v>0</v>
      </c>
      <c r="K21" s="537" t="s">
        <v>1652</v>
      </c>
      <c r="L21" s="551">
        <v>0</v>
      </c>
      <c r="M21" s="537" t="s">
        <v>1602</v>
      </c>
      <c r="N21" s="551">
        <v>0</v>
      </c>
      <c r="O21" s="537" t="s">
        <v>1670</v>
      </c>
    </row>
    <row r="22" spans="1:15" x14ac:dyDescent="0.25">
      <c r="A22" s="17"/>
      <c r="B22" s="17" t="s">
        <v>3</v>
      </c>
      <c r="C22" s="18" t="s">
        <v>97</v>
      </c>
      <c r="D22" s="332">
        <v>0</v>
      </c>
      <c r="E22" s="537">
        <v>6110</v>
      </c>
      <c r="F22" s="551">
        <v>0</v>
      </c>
      <c r="G22" s="537" t="s">
        <v>1538</v>
      </c>
      <c r="H22" s="550">
        <v>0</v>
      </c>
      <c r="I22" s="537" t="s">
        <v>1571</v>
      </c>
      <c r="J22" s="551">
        <v>0</v>
      </c>
      <c r="K22" s="537" t="s">
        <v>1653</v>
      </c>
      <c r="L22" s="551">
        <v>0</v>
      </c>
      <c r="M22" s="537" t="s">
        <v>1603</v>
      </c>
      <c r="N22" s="551">
        <v>0</v>
      </c>
      <c r="O22" s="537" t="s">
        <v>1671</v>
      </c>
    </row>
    <row r="23" spans="1:15" x14ac:dyDescent="0.25">
      <c r="A23" s="17"/>
      <c r="B23" s="17" t="s">
        <v>4</v>
      </c>
      <c r="C23" s="18" t="s">
        <v>66</v>
      </c>
      <c r="D23" s="332">
        <v>0</v>
      </c>
      <c r="E23" s="537">
        <v>6111</v>
      </c>
      <c r="F23" s="551">
        <v>0</v>
      </c>
      <c r="G23" s="537" t="s">
        <v>1539</v>
      </c>
      <c r="H23" s="550">
        <v>0</v>
      </c>
      <c r="I23" s="537" t="s">
        <v>1572</v>
      </c>
      <c r="J23" s="551">
        <v>0</v>
      </c>
      <c r="K23" s="537" t="s">
        <v>1654</v>
      </c>
      <c r="L23" s="551">
        <v>0</v>
      </c>
      <c r="M23" s="537" t="s">
        <v>1604</v>
      </c>
      <c r="N23" s="551">
        <v>0</v>
      </c>
      <c r="O23" s="537" t="s">
        <v>1672</v>
      </c>
    </row>
    <row r="24" spans="1:15" x14ac:dyDescent="0.25">
      <c r="A24" s="236"/>
      <c r="B24" s="17"/>
      <c r="C24" s="323" t="s">
        <v>67</v>
      </c>
      <c r="D24" s="333">
        <f>SUM(D20:D23)</f>
        <v>0</v>
      </c>
      <c r="E24" s="537">
        <v>6112</v>
      </c>
      <c r="F24" s="555">
        <f>SUM(F20:F23)</f>
        <v>0</v>
      </c>
      <c r="G24" s="537" t="s">
        <v>1627</v>
      </c>
      <c r="H24" s="554"/>
      <c r="I24" s="553"/>
      <c r="J24" s="553"/>
      <c r="K24" s="553"/>
      <c r="L24" s="553"/>
      <c r="M24" s="553"/>
      <c r="N24" s="553"/>
    </row>
    <row r="25" spans="1:15" x14ac:dyDescent="0.25">
      <c r="A25" s="18"/>
      <c r="B25" s="18"/>
      <c r="C25" s="18"/>
      <c r="D25" s="18"/>
      <c r="E25" s="568"/>
      <c r="F25" s="553"/>
      <c r="G25" s="553"/>
      <c r="H25" s="554"/>
      <c r="I25" s="553"/>
      <c r="J25" s="553"/>
      <c r="K25" s="553"/>
      <c r="L25" s="553"/>
      <c r="M25" s="553"/>
      <c r="N25" s="553"/>
    </row>
    <row r="26" spans="1:15" x14ac:dyDescent="0.25">
      <c r="A26" s="327" t="s">
        <v>98</v>
      </c>
      <c r="B26" s="17"/>
      <c r="C26" s="18"/>
      <c r="D26" s="18"/>
      <c r="E26" s="568"/>
      <c r="F26" s="553"/>
      <c r="G26" s="553"/>
      <c r="H26" s="554"/>
      <c r="I26" s="553"/>
      <c r="J26" s="553"/>
      <c r="K26" s="553"/>
      <c r="L26" s="553"/>
      <c r="M26" s="553"/>
      <c r="N26" s="553"/>
    </row>
    <row r="27" spans="1:15" x14ac:dyDescent="0.25">
      <c r="A27" s="17">
        <v>5</v>
      </c>
      <c r="B27" s="17" t="s">
        <v>1</v>
      </c>
      <c r="C27" s="18" t="s">
        <v>99</v>
      </c>
      <c r="D27" s="332">
        <v>0</v>
      </c>
      <c r="E27" s="537">
        <v>6113</v>
      </c>
      <c r="F27" s="551">
        <v>0</v>
      </c>
      <c r="G27" s="537" t="s">
        <v>1540</v>
      </c>
      <c r="H27" s="550">
        <v>0</v>
      </c>
      <c r="I27" s="537" t="s">
        <v>1573</v>
      </c>
      <c r="J27" s="551">
        <v>0</v>
      </c>
      <c r="K27" s="537" t="s">
        <v>1639</v>
      </c>
      <c r="L27" s="551">
        <v>0</v>
      </c>
      <c r="M27" s="537" t="s">
        <v>1605</v>
      </c>
      <c r="N27" s="551">
        <v>0</v>
      </c>
      <c r="O27" s="537" t="s">
        <v>1673</v>
      </c>
    </row>
    <row r="28" spans="1:15" x14ac:dyDescent="0.25">
      <c r="A28" s="17"/>
      <c r="B28" s="17" t="s">
        <v>2</v>
      </c>
      <c r="C28" s="18" t="s">
        <v>100</v>
      </c>
      <c r="D28" s="332">
        <v>0</v>
      </c>
      <c r="E28" s="537">
        <v>6114</v>
      </c>
      <c r="F28" s="551">
        <v>0</v>
      </c>
      <c r="G28" s="537" t="s">
        <v>1541</v>
      </c>
      <c r="H28" s="550">
        <v>0</v>
      </c>
      <c r="I28" s="537" t="s">
        <v>1574</v>
      </c>
      <c r="J28" s="551">
        <v>0</v>
      </c>
      <c r="K28" s="537" t="s">
        <v>1640</v>
      </c>
      <c r="L28" s="551">
        <v>0</v>
      </c>
      <c r="M28" s="537" t="s">
        <v>1606</v>
      </c>
      <c r="N28" s="551">
        <v>0</v>
      </c>
      <c r="O28" s="537" t="s">
        <v>1674</v>
      </c>
    </row>
    <row r="29" spans="1:15" x14ac:dyDescent="0.25">
      <c r="A29" s="17"/>
      <c r="B29" s="17" t="s">
        <v>3</v>
      </c>
      <c r="C29" s="18" t="s">
        <v>101</v>
      </c>
      <c r="D29" s="332">
        <v>0</v>
      </c>
      <c r="E29" s="537">
        <v>6115</v>
      </c>
      <c r="F29" s="551">
        <v>0</v>
      </c>
      <c r="G29" s="537" t="s">
        <v>1542</v>
      </c>
      <c r="H29" s="550">
        <v>0</v>
      </c>
      <c r="I29" s="537" t="s">
        <v>1575</v>
      </c>
      <c r="J29" s="551">
        <v>0</v>
      </c>
      <c r="K29" s="537" t="s">
        <v>1641</v>
      </c>
      <c r="L29" s="551">
        <v>0</v>
      </c>
      <c r="M29" s="537" t="s">
        <v>1607</v>
      </c>
      <c r="N29" s="551">
        <v>0</v>
      </c>
      <c r="O29" s="537" t="s">
        <v>1675</v>
      </c>
    </row>
    <row r="30" spans="1:15" x14ac:dyDescent="0.25">
      <c r="A30" s="17"/>
      <c r="B30" s="17" t="s">
        <v>4</v>
      </c>
      <c r="C30" s="18" t="s">
        <v>102</v>
      </c>
      <c r="D30" s="332">
        <v>0</v>
      </c>
      <c r="E30" s="537">
        <v>6116</v>
      </c>
      <c r="F30" s="551">
        <v>0</v>
      </c>
      <c r="G30" s="537" t="s">
        <v>1543</v>
      </c>
      <c r="H30" s="550">
        <v>0</v>
      </c>
      <c r="I30" s="537" t="s">
        <v>1576</v>
      </c>
      <c r="J30" s="551">
        <v>0</v>
      </c>
      <c r="K30" s="537" t="s">
        <v>1642</v>
      </c>
      <c r="L30" s="551">
        <v>0</v>
      </c>
      <c r="M30" s="537" t="s">
        <v>1608</v>
      </c>
      <c r="N30" s="551">
        <v>0</v>
      </c>
      <c r="O30" s="537" t="s">
        <v>1676</v>
      </c>
    </row>
    <row r="31" spans="1:15" x14ac:dyDescent="0.25">
      <c r="A31" s="17"/>
      <c r="B31" s="17" t="s">
        <v>5</v>
      </c>
      <c r="C31" s="18" t="s">
        <v>103</v>
      </c>
      <c r="D31" s="332">
        <v>0</v>
      </c>
      <c r="E31" s="537">
        <v>6117</v>
      </c>
      <c r="F31" s="551">
        <v>0</v>
      </c>
      <c r="G31" s="537" t="s">
        <v>1544</v>
      </c>
      <c r="H31" s="550">
        <v>0</v>
      </c>
      <c r="I31" s="537" t="s">
        <v>1577</v>
      </c>
      <c r="J31" s="551">
        <v>0</v>
      </c>
      <c r="K31" s="537" t="s">
        <v>1643</v>
      </c>
      <c r="L31" s="551">
        <v>0</v>
      </c>
      <c r="M31" s="537" t="s">
        <v>1609</v>
      </c>
      <c r="N31" s="551">
        <v>0</v>
      </c>
      <c r="O31" s="537" t="s">
        <v>1677</v>
      </c>
    </row>
    <row r="32" spans="1:15" x14ac:dyDescent="0.25">
      <c r="A32" s="17"/>
      <c r="B32" s="17" t="s">
        <v>6</v>
      </c>
      <c r="C32" s="18" t="s">
        <v>104</v>
      </c>
      <c r="D32" s="332">
        <v>0</v>
      </c>
      <c r="E32" s="537">
        <v>6118</v>
      </c>
      <c r="F32" s="551">
        <v>0</v>
      </c>
      <c r="G32" s="537" t="s">
        <v>1546</v>
      </c>
      <c r="H32" s="550">
        <v>0</v>
      </c>
      <c r="I32" s="537" t="s">
        <v>1578</v>
      </c>
      <c r="J32" s="551">
        <v>0</v>
      </c>
      <c r="K32" s="537" t="s">
        <v>1644</v>
      </c>
      <c r="L32" s="551">
        <v>0</v>
      </c>
      <c r="M32" s="537" t="s">
        <v>1610</v>
      </c>
      <c r="N32" s="551">
        <v>0</v>
      </c>
      <c r="O32" s="537" t="s">
        <v>1678</v>
      </c>
    </row>
    <row r="33" spans="1:15" x14ac:dyDescent="0.25">
      <c r="A33" s="17"/>
      <c r="B33" s="17" t="s">
        <v>7</v>
      </c>
      <c r="C33" s="18" t="s">
        <v>1273</v>
      </c>
      <c r="D33" s="332">
        <v>0</v>
      </c>
      <c r="E33" s="537">
        <v>6119</v>
      </c>
      <c r="F33" s="551">
        <v>0</v>
      </c>
      <c r="G33" s="537" t="s">
        <v>1545</v>
      </c>
      <c r="H33" s="550">
        <v>0</v>
      </c>
      <c r="I33" s="537" t="s">
        <v>1579</v>
      </c>
      <c r="J33" s="551">
        <v>0</v>
      </c>
      <c r="K33" s="537" t="s">
        <v>1645</v>
      </c>
      <c r="L33" s="551">
        <v>0</v>
      </c>
      <c r="M33" s="537" t="s">
        <v>1611</v>
      </c>
      <c r="N33" s="551">
        <v>0</v>
      </c>
      <c r="O33" s="537" t="s">
        <v>1679</v>
      </c>
    </row>
    <row r="34" spans="1:15" x14ac:dyDescent="0.25">
      <c r="A34" s="17"/>
      <c r="B34" s="17" t="s">
        <v>8</v>
      </c>
      <c r="C34" s="18" t="s">
        <v>1334</v>
      </c>
      <c r="D34" s="332">
        <v>0</v>
      </c>
      <c r="E34" s="537">
        <v>6120</v>
      </c>
      <c r="F34" s="551">
        <v>0</v>
      </c>
      <c r="G34" s="537" t="s">
        <v>1547</v>
      </c>
      <c r="H34" s="550">
        <v>0</v>
      </c>
      <c r="I34" s="537" t="s">
        <v>1580</v>
      </c>
      <c r="J34" s="551">
        <v>0</v>
      </c>
      <c r="K34" s="537" t="s">
        <v>1646</v>
      </c>
      <c r="L34" s="551">
        <v>0</v>
      </c>
      <c r="M34" s="537" t="s">
        <v>1612</v>
      </c>
      <c r="N34" s="551">
        <v>0</v>
      </c>
      <c r="O34" s="537" t="s">
        <v>1680</v>
      </c>
    </row>
    <row r="35" spans="1:15" x14ac:dyDescent="0.25">
      <c r="A35" s="17"/>
      <c r="B35" s="17" t="s">
        <v>9</v>
      </c>
      <c r="C35" s="18" t="s">
        <v>1274</v>
      </c>
      <c r="D35" s="332">
        <v>0</v>
      </c>
      <c r="E35" s="537">
        <v>6121</v>
      </c>
      <c r="F35" s="551">
        <v>0</v>
      </c>
      <c r="G35" s="537" t="s">
        <v>1548</v>
      </c>
      <c r="H35" s="550">
        <v>0</v>
      </c>
      <c r="I35" s="537" t="s">
        <v>1581</v>
      </c>
      <c r="J35" s="551">
        <v>0</v>
      </c>
      <c r="K35" s="537" t="s">
        <v>1647</v>
      </c>
      <c r="L35" s="551">
        <v>0</v>
      </c>
      <c r="M35" s="537" t="s">
        <v>1613</v>
      </c>
      <c r="N35" s="551">
        <v>0</v>
      </c>
      <c r="O35" s="537" t="s">
        <v>1681</v>
      </c>
    </row>
    <row r="36" spans="1:15" x14ac:dyDescent="0.25">
      <c r="A36" s="17"/>
      <c r="B36" s="17" t="s">
        <v>10</v>
      </c>
      <c r="C36" s="18" t="s">
        <v>1275</v>
      </c>
      <c r="D36" s="332">
        <v>0</v>
      </c>
      <c r="E36" s="537">
        <v>6122</v>
      </c>
      <c r="F36" s="551">
        <v>0</v>
      </c>
      <c r="G36" s="537" t="s">
        <v>1549</v>
      </c>
      <c r="H36" s="550">
        <v>0</v>
      </c>
      <c r="I36" s="537" t="s">
        <v>1582</v>
      </c>
      <c r="J36" s="551">
        <v>0</v>
      </c>
      <c r="K36" s="537" t="s">
        <v>1648</v>
      </c>
      <c r="L36" s="551">
        <v>0</v>
      </c>
      <c r="M36" s="537" t="s">
        <v>1614</v>
      </c>
      <c r="N36" s="551">
        <v>0</v>
      </c>
      <c r="O36" s="537" t="s">
        <v>1682</v>
      </c>
    </row>
    <row r="37" spans="1:15" x14ac:dyDescent="0.25">
      <c r="A37" s="17"/>
      <c r="B37" s="17" t="s">
        <v>1353</v>
      </c>
      <c r="C37" s="18" t="s">
        <v>105</v>
      </c>
      <c r="D37" s="332">
        <v>0</v>
      </c>
      <c r="E37" s="537">
        <v>6123</v>
      </c>
      <c r="F37" s="551">
        <v>0</v>
      </c>
      <c r="G37" s="537" t="s">
        <v>1550</v>
      </c>
      <c r="H37" s="550">
        <v>0</v>
      </c>
      <c r="I37" s="537" t="s">
        <v>1583</v>
      </c>
      <c r="J37" s="551">
        <v>0</v>
      </c>
      <c r="K37" s="537" t="s">
        <v>1649</v>
      </c>
      <c r="L37" s="551">
        <v>0</v>
      </c>
      <c r="M37" s="537" t="s">
        <v>1615</v>
      </c>
      <c r="N37" s="551">
        <v>0</v>
      </c>
      <c r="O37" s="537" t="s">
        <v>1683</v>
      </c>
    </row>
    <row r="38" spans="1:15" x14ac:dyDescent="0.25">
      <c r="A38" s="17"/>
      <c r="B38" s="17" t="s">
        <v>1354</v>
      </c>
      <c r="C38" s="18" t="s">
        <v>106</v>
      </c>
      <c r="D38" s="332">
        <v>0</v>
      </c>
      <c r="E38" s="537">
        <v>6124</v>
      </c>
      <c r="F38" s="551">
        <v>0</v>
      </c>
      <c r="G38" s="537" t="s">
        <v>1551</v>
      </c>
      <c r="H38" s="550">
        <v>0</v>
      </c>
      <c r="I38" s="537" t="s">
        <v>1584</v>
      </c>
      <c r="J38" s="551">
        <v>0</v>
      </c>
      <c r="K38" s="537" t="s">
        <v>1650</v>
      </c>
      <c r="L38" s="551">
        <v>0</v>
      </c>
      <c r="M38" s="537" t="s">
        <v>1616</v>
      </c>
      <c r="N38" s="551">
        <v>0</v>
      </c>
      <c r="O38" s="537" t="s">
        <v>1684</v>
      </c>
    </row>
    <row r="39" spans="1:15" x14ac:dyDescent="0.25">
      <c r="A39" s="17"/>
      <c r="B39" s="17"/>
      <c r="C39" s="328" t="s">
        <v>67</v>
      </c>
      <c r="D39" s="333">
        <f>SUM(D27:D38)</f>
        <v>0</v>
      </c>
      <c r="E39" s="537">
        <v>6125</v>
      </c>
      <c r="F39" s="555">
        <f>SUM(F27:F38)</f>
        <v>0</v>
      </c>
      <c r="G39" s="537" t="s">
        <v>1628</v>
      </c>
      <c r="H39" s="554"/>
      <c r="I39" s="553"/>
      <c r="J39" s="553"/>
      <c r="K39" s="553"/>
      <c r="L39" s="553"/>
      <c r="M39" s="553"/>
      <c r="N39" s="553"/>
    </row>
    <row r="40" spans="1:15" x14ac:dyDescent="0.25">
      <c r="A40" s="17"/>
      <c r="B40" s="17"/>
      <c r="C40" s="328"/>
      <c r="D40" s="18"/>
      <c r="E40" s="568"/>
      <c r="F40" s="553"/>
      <c r="G40" s="553"/>
      <c r="H40" s="554"/>
      <c r="I40" s="553"/>
      <c r="J40" s="553"/>
      <c r="K40" s="553"/>
      <c r="L40" s="553"/>
      <c r="M40" s="553"/>
      <c r="N40" s="553"/>
    </row>
    <row r="41" spans="1:15" x14ac:dyDescent="0.25">
      <c r="A41" s="327" t="s">
        <v>1240</v>
      </c>
      <c r="B41" s="17"/>
      <c r="C41" s="328"/>
      <c r="D41" s="18"/>
      <c r="E41" s="568"/>
      <c r="F41" s="553"/>
      <c r="G41" s="553"/>
      <c r="H41" s="554"/>
      <c r="I41" s="553"/>
      <c r="J41" s="553"/>
      <c r="K41" s="553"/>
      <c r="L41" s="553"/>
      <c r="M41" s="553"/>
      <c r="N41" s="553"/>
    </row>
    <row r="42" spans="1:15" x14ac:dyDescent="0.25">
      <c r="A42" s="17">
        <v>6</v>
      </c>
      <c r="B42" s="17" t="s">
        <v>1</v>
      </c>
      <c r="C42" s="18" t="s">
        <v>107</v>
      </c>
      <c r="D42" s="332">
        <v>0</v>
      </c>
      <c r="E42" s="537">
        <v>6126</v>
      </c>
      <c r="F42" s="551">
        <v>0</v>
      </c>
      <c r="G42" s="537" t="s">
        <v>1552</v>
      </c>
      <c r="H42" s="550">
        <v>0</v>
      </c>
      <c r="I42" s="537" t="s">
        <v>1585</v>
      </c>
      <c r="J42" s="551">
        <v>0</v>
      </c>
      <c r="K42" s="537" t="s">
        <v>1637</v>
      </c>
      <c r="L42" s="551">
        <v>0</v>
      </c>
      <c r="M42" s="537" t="s">
        <v>1617</v>
      </c>
      <c r="N42" s="551">
        <v>0</v>
      </c>
      <c r="O42" s="537" t="s">
        <v>1685</v>
      </c>
    </row>
    <row r="43" spans="1:15" x14ac:dyDescent="0.25">
      <c r="A43" s="329"/>
      <c r="B43" s="17" t="s">
        <v>2</v>
      </c>
      <c r="C43" s="18" t="s">
        <v>108</v>
      </c>
      <c r="D43" s="91">
        <v>0</v>
      </c>
      <c r="E43" s="537">
        <v>6127</v>
      </c>
      <c r="F43" s="551">
        <v>0</v>
      </c>
      <c r="G43" s="537" t="s">
        <v>1553</v>
      </c>
      <c r="H43" s="550">
        <v>0</v>
      </c>
      <c r="I43" s="537" t="s">
        <v>1586</v>
      </c>
      <c r="J43" s="551">
        <v>0</v>
      </c>
      <c r="K43" s="537" t="s">
        <v>1638</v>
      </c>
      <c r="L43" s="551">
        <v>0</v>
      </c>
      <c r="M43" s="537" t="s">
        <v>1618</v>
      </c>
      <c r="N43" s="551">
        <v>0</v>
      </c>
      <c r="O43" s="537" t="s">
        <v>1686</v>
      </c>
    </row>
    <row r="44" spans="1:15" x14ac:dyDescent="0.25">
      <c r="A44" s="329"/>
      <c r="B44" s="17"/>
      <c r="C44" s="328" t="s">
        <v>67</v>
      </c>
      <c r="D44" s="310">
        <v>0</v>
      </c>
      <c r="E44" s="537">
        <v>6128</v>
      </c>
      <c r="F44" s="555">
        <v>0</v>
      </c>
      <c r="G44" s="537" t="s">
        <v>1629</v>
      </c>
      <c r="H44" s="554"/>
      <c r="I44" s="553"/>
      <c r="J44" s="553"/>
      <c r="K44" s="553"/>
      <c r="L44" s="553"/>
      <c r="M44" s="553"/>
      <c r="N44" s="553"/>
    </row>
    <row r="45" spans="1:15" x14ac:dyDescent="0.25">
      <c r="A45" s="329"/>
      <c r="B45" s="17"/>
      <c r="C45" s="18"/>
      <c r="D45" s="18"/>
      <c r="E45" s="568"/>
      <c r="F45" s="553"/>
      <c r="G45" s="553"/>
      <c r="H45" s="554"/>
      <c r="I45" s="553"/>
      <c r="J45" s="553"/>
      <c r="K45" s="553"/>
      <c r="L45" s="553"/>
      <c r="M45" s="553"/>
      <c r="N45" s="553"/>
    </row>
    <row r="46" spans="1:15" x14ac:dyDescent="0.25">
      <c r="A46" s="17">
        <v>7</v>
      </c>
      <c r="B46" s="17"/>
      <c r="C46" s="326" t="s">
        <v>109</v>
      </c>
      <c r="D46" s="332">
        <v>0</v>
      </c>
      <c r="E46" s="537">
        <v>6129</v>
      </c>
      <c r="F46" s="551">
        <v>0</v>
      </c>
      <c r="G46" s="537" t="s">
        <v>1554</v>
      </c>
      <c r="H46" s="550">
        <v>0</v>
      </c>
      <c r="I46" s="537" t="s">
        <v>1587</v>
      </c>
      <c r="J46" s="551">
        <v>0</v>
      </c>
      <c r="K46" s="537" t="s">
        <v>1636</v>
      </c>
      <c r="L46" s="551">
        <v>0</v>
      </c>
      <c r="M46" s="537" t="s">
        <v>1619</v>
      </c>
      <c r="N46" s="551">
        <v>0</v>
      </c>
      <c r="O46" s="537" t="s">
        <v>1687</v>
      </c>
    </row>
    <row r="47" spans="1:15" x14ac:dyDescent="0.25">
      <c r="A47" s="17"/>
      <c r="B47" s="17"/>
      <c r="C47" s="18"/>
      <c r="D47" s="18"/>
      <c r="E47" s="568"/>
      <c r="F47" s="553"/>
      <c r="G47" s="553"/>
      <c r="H47" s="554"/>
      <c r="I47" s="554"/>
      <c r="J47" s="553"/>
      <c r="K47" s="553"/>
      <c r="L47" s="553"/>
      <c r="M47" s="553"/>
      <c r="N47" s="553"/>
    </row>
    <row r="48" spans="1:15" x14ac:dyDescent="0.25">
      <c r="A48" s="327" t="s">
        <v>1241</v>
      </c>
      <c r="B48" s="17"/>
      <c r="C48" s="7"/>
      <c r="D48" s="18"/>
      <c r="E48" s="568"/>
      <c r="F48" s="553"/>
      <c r="G48" s="553"/>
      <c r="H48" s="554"/>
      <c r="I48" s="554"/>
      <c r="J48" s="553"/>
      <c r="K48" s="553"/>
      <c r="L48" s="553"/>
      <c r="M48" s="553"/>
      <c r="N48" s="553"/>
    </row>
    <row r="49" spans="1:16" x14ac:dyDescent="0.25">
      <c r="A49" s="17">
        <v>8</v>
      </c>
      <c r="B49" s="17" t="s">
        <v>1</v>
      </c>
      <c r="C49" s="18" t="s">
        <v>59</v>
      </c>
      <c r="D49" s="332">
        <v>0</v>
      </c>
      <c r="E49" s="537">
        <v>6130</v>
      </c>
      <c r="F49" s="551">
        <v>0</v>
      </c>
      <c r="G49" s="537" t="s">
        <v>1555</v>
      </c>
      <c r="H49" s="550">
        <v>0</v>
      </c>
      <c r="I49" s="537" t="s">
        <v>1588</v>
      </c>
      <c r="J49" s="551">
        <v>0</v>
      </c>
      <c r="K49" s="537" t="s">
        <v>1632</v>
      </c>
      <c r="L49" s="551">
        <v>0</v>
      </c>
      <c r="M49" s="537" t="s">
        <v>1620</v>
      </c>
      <c r="N49" s="551">
        <v>0</v>
      </c>
      <c r="O49" s="537" t="s">
        <v>1688</v>
      </c>
    </row>
    <row r="50" spans="1:16" x14ac:dyDescent="0.25">
      <c r="A50" s="17"/>
      <c r="B50" s="17" t="s">
        <v>2</v>
      </c>
      <c r="C50" s="18" t="s">
        <v>110</v>
      </c>
      <c r="D50" s="332">
        <v>0</v>
      </c>
      <c r="E50" s="537">
        <v>6131</v>
      </c>
      <c r="F50" s="551">
        <v>0</v>
      </c>
      <c r="G50" s="537" t="s">
        <v>1557</v>
      </c>
      <c r="H50" s="550">
        <v>0</v>
      </c>
      <c r="I50" s="537" t="s">
        <v>1589</v>
      </c>
      <c r="J50" s="551">
        <v>0</v>
      </c>
      <c r="K50" s="537" t="s">
        <v>1631</v>
      </c>
      <c r="L50" s="551">
        <v>0</v>
      </c>
      <c r="M50" s="537" t="s">
        <v>1621</v>
      </c>
      <c r="N50" s="551">
        <v>0</v>
      </c>
      <c r="O50" s="537" t="s">
        <v>1689</v>
      </c>
    </row>
    <row r="51" spans="1:16" x14ac:dyDescent="0.25">
      <c r="A51" s="17"/>
      <c r="B51" s="17" t="s">
        <v>3</v>
      </c>
      <c r="C51" s="18" t="s">
        <v>111</v>
      </c>
      <c r="D51" s="332">
        <v>0</v>
      </c>
      <c r="E51" s="537">
        <v>6132</v>
      </c>
      <c r="F51" s="551">
        <v>0</v>
      </c>
      <c r="G51" s="537" t="s">
        <v>1556</v>
      </c>
      <c r="H51" s="550">
        <v>0</v>
      </c>
      <c r="I51" s="537" t="s">
        <v>1590</v>
      </c>
      <c r="J51" s="551">
        <v>0</v>
      </c>
      <c r="K51" s="537" t="s">
        <v>1633</v>
      </c>
      <c r="L51" s="551">
        <v>0</v>
      </c>
      <c r="M51" s="537" t="s">
        <v>1622</v>
      </c>
      <c r="N51" s="551">
        <v>0</v>
      </c>
      <c r="O51" s="537" t="s">
        <v>1690</v>
      </c>
    </row>
    <row r="52" spans="1:16" x14ac:dyDescent="0.25">
      <c r="A52" s="17"/>
      <c r="B52" s="17" t="s">
        <v>4</v>
      </c>
      <c r="C52" s="18" t="s">
        <v>1242</v>
      </c>
      <c r="D52" s="332">
        <v>0</v>
      </c>
      <c r="E52" s="537">
        <v>6133</v>
      </c>
      <c r="F52" s="551">
        <v>0</v>
      </c>
      <c r="G52" s="537" t="s">
        <v>1558</v>
      </c>
      <c r="H52" s="550">
        <v>0</v>
      </c>
      <c r="I52" s="537" t="s">
        <v>1591</v>
      </c>
      <c r="J52" s="551">
        <v>0</v>
      </c>
      <c r="K52" s="537" t="s">
        <v>1634</v>
      </c>
      <c r="L52" s="551">
        <v>0</v>
      </c>
      <c r="M52" s="537" t="s">
        <v>1623</v>
      </c>
      <c r="N52" s="551">
        <v>0</v>
      </c>
      <c r="O52" s="537" t="s">
        <v>1691</v>
      </c>
    </row>
    <row r="53" spans="1:16" x14ac:dyDescent="0.25">
      <c r="A53" s="17"/>
      <c r="B53" s="17" t="s">
        <v>5</v>
      </c>
      <c r="C53" s="18" t="s">
        <v>66</v>
      </c>
      <c r="D53" s="332">
        <v>0</v>
      </c>
      <c r="E53" s="537">
        <v>6134</v>
      </c>
      <c r="F53" s="551">
        <v>0</v>
      </c>
      <c r="G53" s="537" t="s">
        <v>1559</v>
      </c>
      <c r="H53" s="550">
        <v>0</v>
      </c>
      <c r="I53" s="537" t="s">
        <v>1592</v>
      </c>
      <c r="J53" s="551">
        <v>0</v>
      </c>
      <c r="K53" s="537" t="s">
        <v>1635</v>
      </c>
      <c r="L53" s="551">
        <v>0</v>
      </c>
      <c r="M53" s="537" t="s">
        <v>1624</v>
      </c>
      <c r="N53" s="551">
        <v>0</v>
      </c>
      <c r="O53" s="537" t="s">
        <v>1692</v>
      </c>
    </row>
    <row r="54" spans="1:16" x14ac:dyDescent="0.25">
      <c r="A54" s="17"/>
      <c r="B54" s="17"/>
      <c r="C54" s="323" t="s">
        <v>67</v>
      </c>
      <c r="D54" s="333">
        <f>SUM(D49:D53)</f>
        <v>0</v>
      </c>
      <c r="E54" s="537">
        <v>6135</v>
      </c>
      <c r="F54" s="555">
        <f>SUM(F49:F53)</f>
        <v>0</v>
      </c>
      <c r="G54" s="537" t="s">
        <v>1630</v>
      </c>
      <c r="H54" s="554"/>
      <c r="I54" s="554"/>
      <c r="J54" s="553"/>
      <c r="K54" s="553"/>
      <c r="L54" s="553"/>
      <c r="M54" s="553"/>
      <c r="N54" s="553"/>
    </row>
    <row r="55" spans="1:16" x14ac:dyDescent="0.25">
      <c r="A55" s="17"/>
      <c r="B55" s="17"/>
      <c r="C55" s="323"/>
      <c r="D55" s="18"/>
      <c r="E55" s="568"/>
      <c r="F55" s="553"/>
      <c r="G55" s="553"/>
      <c r="H55" s="554"/>
      <c r="I55" s="554"/>
      <c r="J55" s="553"/>
      <c r="K55" s="553"/>
      <c r="L55" s="553"/>
      <c r="M55" s="553"/>
      <c r="N55" s="553"/>
    </row>
    <row r="56" spans="1:16" x14ac:dyDescent="0.25">
      <c r="A56" s="17">
        <v>9</v>
      </c>
      <c r="B56" s="17"/>
      <c r="C56" s="61" t="s">
        <v>112</v>
      </c>
      <c r="D56" s="332">
        <v>0</v>
      </c>
      <c r="E56" s="537">
        <v>6136</v>
      </c>
      <c r="F56" s="551">
        <v>0</v>
      </c>
      <c r="G56" s="537" t="s">
        <v>1560</v>
      </c>
      <c r="H56" s="550">
        <v>0</v>
      </c>
      <c r="I56" s="537" t="s">
        <v>1561</v>
      </c>
      <c r="J56" s="551">
        <v>0</v>
      </c>
      <c r="K56" s="537" t="s">
        <v>1593</v>
      </c>
      <c r="L56" s="551">
        <v>0</v>
      </c>
      <c r="M56" s="537" t="s">
        <v>1625</v>
      </c>
      <c r="N56" s="551">
        <v>0</v>
      </c>
      <c r="O56" s="537" t="s">
        <v>1693</v>
      </c>
    </row>
    <row r="57" spans="1:16" ht="15" x14ac:dyDescent="0.25">
      <c r="A57" s="330"/>
      <c r="B57" s="6"/>
      <c r="C57" s="1"/>
      <c r="D57" s="1"/>
      <c r="E57" s="552"/>
      <c r="F57" s="371"/>
      <c r="G57" s="553"/>
      <c r="H57" s="556"/>
      <c r="I57" s="557"/>
      <c r="J57" s="558"/>
      <c r="K57" s="559"/>
      <c r="L57" s="558"/>
      <c r="M57" s="559"/>
      <c r="N57" s="558"/>
    </row>
    <row r="58" spans="1:16" x14ac:dyDescent="0.25">
      <c r="A58" s="331"/>
      <c r="C58" s="32" t="s">
        <v>1246</v>
      </c>
      <c r="D58" s="335">
        <f>D56+D54+D44+D39+D24+D17+D9+D8</f>
        <v>0</v>
      </c>
      <c r="E58" s="156">
        <v>5451</v>
      </c>
      <c r="F58" s="560">
        <f>F56+F54+F44+F39+F24+F17+F9+F8</f>
        <v>0</v>
      </c>
      <c r="G58" s="573" t="s">
        <v>1988</v>
      </c>
      <c r="H58" s="561" t="s">
        <v>1340</v>
      </c>
      <c r="I58" s="554"/>
      <c r="J58" s="371"/>
      <c r="K58" s="553"/>
      <c r="L58" s="371"/>
      <c r="M58" s="553"/>
      <c r="N58" s="371"/>
      <c r="P58" s="1"/>
    </row>
    <row r="59" spans="1:16" x14ac:dyDescent="0.25">
      <c r="A59" s="330"/>
      <c r="B59" s="6"/>
      <c r="C59" s="27" t="s">
        <v>1247</v>
      </c>
      <c r="D59" s="334"/>
      <c r="E59" s="562"/>
      <c r="F59" s="563"/>
      <c r="G59" s="563"/>
      <c r="H59" s="570"/>
      <c r="I59" s="571"/>
      <c r="J59" s="572"/>
      <c r="K59" s="571"/>
      <c r="L59" s="572"/>
      <c r="M59" s="571"/>
      <c r="N59" s="572"/>
      <c r="O59" s="571"/>
    </row>
    <row r="60" spans="1:16" x14ac:dyDescent="0.25">
      <c r="A60" s="331"/>
      <c r="B60" s="6"/>
      <c r="C60" s="27"/>
      <c r="D60" s="1"/>
      <c r="E60" s="552"/>
      <c r="F60" s="371"/>
      <c r="G60" s="553"/>
      <c r="H60" s="545"/>
      <c r="I60" s="554"/>
      <c r="J60" s="371"/>
      <c r="K60" s="553"/>
      <c r="L60" s="371"/>
      <c r="M60" s="553"/>
      <c r="N60" s="371"/>
    </row>
    <row r="61" spans="1:16" x14ac:dyDescent="0.25">
      <c r="D61" s="3"/>
      <c r="E61" s="566"/>
      <c r="G61" s="567"/>
      <c r="I61" s="567"/>
      <c r="K61" s="567"/>
      <c r="M61" s="567"/>
    </row>
    <row r="62" spans="1:16" x14ac:dyDescent="0.25">
      <c r="D62" s="3"/>
      <c r="E62" s="566"/>
      <c r="K62" s="567"/>
      <c r="M62" s="567"/>
    </row>
    <row r="63" spans="1:16" x14ac:dyDescent="0.25">
      <c r="D63" s="3"/>
      <c r="E63" s="167"/>
    </row>
    <row r="64" spans="1:16" x14ac:dyDescent="0.25">
      <c r="D64" s="3"/>
      <c r="E64" s="167"/>
    </row>
    <row r="65" spans="4:5" x14ac:dyDescent="0.25">
      <c r="D65" s="3"/>
      <c r="E65" s="167"/>
    </row>
    <row r="66" spans="4:5" x14ac:dyDescent="0.25">
      <c r="D66" s="3"/>
      <c r="E66" s="167"/>
    </row>
    <row r="67" spans="4:5" x14ac:dyDescent="0.25">
      <c r="D67" s="3"/>
      <c r="E67" s="167"/>
    </row>
    <row r="68" spans="4:5" x14ac:dyDescent="0.25">
      <c r="D68" s="3"/>
      <c r="E68" s="167"/>
    </row>
    <row r="69" spans="4:5" x14ac:dyDescent="0.25">
      <c r="D69" s="3"/>
      <c r="E69" s="167"/>
    </row>
  </sheetData>
  <customSheetViews>
    <customSheetView guid="{C700B33F-FE7F-47BE-B591-1B56FA92E4DE}" scale="90" fitToPage="1">
      <selection activeCell="F22" sqref="F22"/>
      <pageMargins left="0.75" right="0.5" top="1" bottom="0.75" header="0.5" footer="0.5"/>
      <printOptions horizontalCentered="1"/>
      <pageSetup scale="90" orientation="portrait" horizontalDpi="300" verticalDpi="300" r:id="rId1"/>
      <headerFooter alignWithMargins="0">
        <oddFooter>&amp;LOMB No.
Expires&amp;CNCUA 5310&amp;RPage 4</oddFooter>
      </headerFooter>
    </customSheetView>
    <customSheetView guid="{3213D0AA-C9C8-4AA9-BC36-52AFCF7ADA31}" scale="90" fitToPage="1">
      <selection activeCell="U52" sqref="U52"/>
      <pageMargins left="0.75" right="0.5" top="1" bottom="0.75" header="0.5" footer="0.5"/>
      <printOptions horizontalCentered="1"/>
      <pageSetup scale="90" orientation="portrait" horizontalDpi="300" verticalDpi="300" r:id="rId2"/>
      <headerFooter alignWithMargins="0">
        <oddFooter>&amp;LOMB No.
Expires&amp;CNCUA 5310&amp;RPage 4</oddFooter>
      </headerFooter>
    </customSheetView>
  </customSheetViews>
  <mergeCells count="1">
    <mergeCell ref="A1:H1"/>
  </mergeCells>
  <printOptions horizontalCentered="1"/>
  <pageMargins left="0.75" right="0.5" top="1" bottom="0.75" header="0.5" footer="0.5"/>
  <pageSetup scale="90" orientation="portrait" horizontalDpi="300" verticalDpi="300" r:id="rId3"/>
  <headerFooter alignWithMargins="0">
    <oddFooter>&amp;LOMB No.
Expires&amp;CNCUA 5310&amp;RPage 4</oddFoot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fitToPage="1"/>
  </sheetPr>
  <dimension ref="A1:P69"/>
  <sheetViews>
    <sheetView zoomScale="90" workbookViewId="0">
      <selection activeCell="G10" sqref="G10"/>
    </sheetView>
  </sheetViews>
  <sheetFormatPr defaultRowHeight="13.2" x14ac:dyDescent="0.25"/>
  <cols>
    <col min="1" max="1" width="3.44140625" customWidth="1"/>
    <col min="2" max="2" width="2.88671875" customWidth="1"/>
    <col min="3" max="3" width="52.44140625" customWidth="1"/>
    <col min="4" max="4" width="12.33203125" customWidth="1"/>
    <col min="5" max="5" width="12.33203125" style="374" customWidth="1"/>
    <col min="6" max="7" width="12.109375" style="374" customWidth="1"/>
    <col min="8" max="12" width="8.88671875" style="374" customWidth="1"/>
    <col min="13" max="13" width="11.6640625" style="374" customWidth="1"/>
    <col min="14" max="14" width="8.88671875" style="374" customWidth="1"/>
    <col min="15" max="15" width="10" style="374" customWidth="1"/>
  </cols>
  <sheetData>
    <row r="1" spans="1:16" s="8" customFormat="1" ht="15.6" x14ac:dyDescent="0.3">
      <c r="A1" s="736" t="s">
        <v>1277</v>
      </c>
      <c r="B1" s="739"/>
      <c r="C1" s="739"/>
      <c r="D1" s="739"/>
      <c r="E1" s="739"/>
      <c r="F1" s="739"/>
      <c r="G1" s="739"/>
      <c r="H1" s="739"/>
      <c r="I1" s="380"/>
      <c r="J1" s="381"/>
      <c r="K1" s="381"/>
      <c r="L1" s="381"/>
      <c r="M1" s="381"/>
      <c r="N1" s="381"/>
      <c r="O1" s="381"/>
    </row>
    <row r="2" spans="1:16" s="27" customFormat="1" x14ac:dyDescent="0.25">
      <c r="A2" s="32" t="s">
        <v>203</v>
      </c>
      <c r="D2" s="27" t="s">
        <v>206</v>
      </c>
      <c r="E2" s="370"/>
      <c r="F2" s="370"/>
      <c r="G2" s="370"/>
      <c r="H2" s="540"/>
      <c r="I2" s="540"/>
      <c r="J2" s="370"/>
      <c r="K2" s="370"/>
      <c r="L2" s="370"/>
      <c r="M2" s="370"/>
      <c r="N2" s="370"/>
      <c r="O2" s="370"/>
    </row>
    <row r="3" spans="1:16" s="1" customFormat="1" x14ac:dyDescent="0.25">
      <c r="A3" s="32" t="s">
        <v>205</v>
      </c>
      <c r="E3" s="371"/>
      <c r="F3" s="371"/>
      <c r="G3" s="371"/>
      <c r="H3" s="371"/>
      <c r="I3" s="371"/>
      <c r="J3" s="388"/>
      <c r="K3" s="388"/>
      <c r="L3" s="371"/>
      <c r="M3" s="371"/>
      <c r="N3" s="371"/>
      <c r="O3" s="371"/>
    </row>
    <row r="4" spans="1:16" x14ac:dyDescent="0.25">
      <c r="A4" s="2"/>
      <c r="E4" s="543"/>
    </row>
    <row r="5" spans="1:16" ht="15.6" x14ac:dyDescent="0.3">
      <c r="A5" s="12" t="s">
        <v>1277</v>
      </c>
      <c r="B5" s="6"/>
      <c r="C5" s="235"/>
      <c r="D5" s="322"/>
      <c r="E5" s="569"/>
      <c r="F5" s="544"/>
      <c r="G5" s="544"/>
      <c r="H5" s="545"/>
      <c r="I5" s="545"/>
      <c r="J5" s="371"/>
      <c r="K5" s="371"/>
      <c r="L5" s="371"/>
      <c r="M5" s="371"/>
      <c r="N5" s="371"/>
    </row>
    <row r="6" spans="1:16" x14ac:dyDescent="0.25">
      <c r="A6" s="6"/>
      <c r="B6" s="6"/>
      <c r="C6" s="223"/>
      <c r="D6" s="464" t="s">
        <v>115</v>
      </c>
      <c r="E6" s="546" t="s">
        <v>189</v>
      </c>
      <c r="F6" s="547" t="s">
        <v>114</v>
      </c>
      <c r="G6" s="377" t="s">
        <v>189</v>
      </c>
      <c r="H6" s="548" t="s">
        <v>1236</v>
      </c>
      <c r="I6" s="377" t="s">
        <v>189</v>
      </c>
      <c r="J6" s="377" t="s">
        <v>121</v>
      </c>
      <c r="K6" s="377" t="s">
        <v>189</v>
      </c>
      <c r="L6" s="377" t="s">
        <v>936</v>
      </c>
      <c r="M6" s="377" t="s">
        <v>189</v>
      </c>
      <c r="N6" s="377" t="s">
        <v>1237</v>
      </c>
      <c r="O6" s="377" t="s">
        <v>189</v>
      </c>
    </row>
    <row r="7" spans="1:16" x14ac:dyDescent="0.25">
      <c r="A7" s="6"/>
      <c r="B7" s="6"/>
      <c r="C7" s="223"/>
      <c r="D7" s="1"/>
      <c r="E7" s="541"/>
      <c r="F7" s="371"/>
      <c r="G7" s="371"/>
      <c r="H7" s="545"/>
      <c r="I7" s="545"/>
      <c r="J7" s="371"/>
      <c r="K7" s="371"/>
      <c r="L7" s="371"/>
      <c r="M7" s="371"/>
      <c r="N7" s="371"/>
    </row>
    <row r="8" spans="1:16" x14ac:dyDescent="0.25">
      <c r="A8" s="17">
        <v>1</v>
      </c>
      <c r="B8" s="17"/>
      <c r="C8" s="61" t="s">
        <v>88</v>
      </c>
      <c r="D8" s="164">
        <v>0</v>
      </c>
      <c r="E8" s="537">
        <v>6200</v>
      </c>
      <c r="F8" s="549">
        <v>0</v>
      </c>
      <c r="G8" s="537" t="s">
        <v>1695</v>
      </c>
      <c r="H8" s="550">
        <v>0</v>
      </c>
      <c r="I8" s="537" t="s">
        <v>1731</v>
      </c>
      <c r="J8" s="551">
        <v>0</v>
      </c>
      <c r="K8" s="537" t="s">
        <v>1772</v>
      </c>
      <c r="L8" s="551">
        <v>0</v>
      </c>
      <c r="M8" s="537" t="s">
        <v>1795</v>
      </c>
      <c r="N8" s="551">
        <v>0</v>
      </c>
      <c r="O8" s="537" t="s">
        <v>1836</v>
      </c>
    </row>
    <row r="9" spans="1:16" x14ac:dyDescent="0.25">
      <c r="A9" s="17">
        <v>2</v>
      </c>
      <c r="B9" s="17"/>
      <c r="C9" s="61" t="s">
        <v>89</v>
      </c>
      <c r="D9" s="164">
        <v>0</v>
      </c>
      <c r="E9" s="537">
        <v>6201</v>
      </c>
      <c r="F9" s="549">
        <v>0</v>
      </c>
      <c r="G9" s="537" t="s">
        <v>1696</v>
      </c>
      <c r="H9" s="550">
        <v>0</v>
      </c>
      <c r="I9" s="537" t="s">
        <v>1732</v>
      </c>
      <c r="J9" s="551">
        <v>0</v>
      </c>
      <c r="K9" s="537" t="s">
        <v>1773</v>
      </c>
      <c r="L9" s="551">
        <v>0</v>
      </c>
      <c r="M9" s="537" t="s">
        <v>1796</v>
      </c>
      <c r="N9" s="551">
        <v>0</v>
      </c>
      <c r="O9" s="537" t="s">
        <v>1837</v>
      </c>
    </row>
    <row r="10" spans="1:16" x14ac:dyDescent="0.25">
      <c r="A10" s="17"/>
      <c r="B10" s="17"/>
      <c r="C10" s="323"/>
      <c r="D10" s="18"/>
      <c r="E10" s="568"/>
      <c r="F10" s="553"/>
      <c r="G10" s="574"/>
      <c r="H10" s="554"/>
      <c r="I10" s="575"/>
      <c r="J10" s="553"/>
      <c r="K10" s="574"/>
      <c r="L10" s="553"/>
      <c r="M10" s="574"/>
      <c r="N10" s="553"/>
      <c r="O10" s="543"/>
    </row>
    <row r="11" spans="1:16" x14ac:dyDescent="0.25">
      <c r="A11" s="324" t="s">
        <v>1238</v>
      </c>
      <c r="B11" s="17"/>
      <c r="C11" s="7"/>
      <c r="D11" s="18"/>
      <c r="E11" s="568"/>
      <c r="F11" s="553"/>
      <c r="G11" s="574"/>
      <c r="H11" s="554"/>
      <c r="I11" s="575"/>
      <c r="J11" s="553"/>
      <c r="K11" s="574"/>
      <c r="L11" s="553"/>
      <c r="M11" s="574"/>
      <c r="N11" s="553"/>
      <c r="O11" s="543"/>
    </row>
    <row r="12" spans="1:16" x14ac:dyDescent="0.25">
      <c r="A12" s="17">
        <v>3</v>
      </c>
      <c r="B12" s="17" t="s">
        <v>1</v>
      </c>
      <c r="C12" s="18" t="s">
        <v>95</v>
      </c>
      <c r="D12" s="91">
        <v>0</v>
      </c>
      <c r="E12" s="537">
        <v>6202</v>
      </c>
      <c r="F12" s="551">
        <v>0</v>
      </c>
      <c r="G12" s="537" t="s">
        <v>1697</v>
      </c>
      <c r="H12" s="550">
        <v>0</v>
      </c>
      <c r="I12" s="537" t="s">
        <v>1733</v>
      </c>
      <c r="J12" s="551">
        <v>0</v>
      </c>
      <c r="K12" s="537" t="s">
        <v>1774</v>
      </c>
      <c r="L12" s="551">
        <v>0</v>
      </c>
      <c r="M12" s="537" t="s">
        <v>1798</v>
      </c>
      <c r="N12" s="551">
        <v>0</v>
      </c>
      <c r="O12" s="537" t="s">
        <v>1838</v>
      </c>
    </row>
    <row r="13" spans="1:16" x14ac:dyDescent="0.25">
      <c r="A13" s="17"/>
      <c r="B13" s="17" t="s">
        <v>2</v>
      </c>
      <c r="C13" s="18" t="s">
        <v>96</v>
      </c>
      <c r="D13" s="91">
        <v>0</v>
      </c>
      <c r="E13" s="537">
        <v>6203</v>
      </c>
      <c r="F13" s="551">
        <v>0</v>
      </c>
      <c r="G13" s="537" t="s">
        <v>1698</v>
      </c>
      <c r="H13" s="550">
        <v>0</v>
      </c>
      <c r="I13" s="537" t="s">
        <v>1734</v>
      </c>
      <c r="J13" s="551">
        <v>0</v>
      </c>
      <c r="K13" s="537" t="s">
        <v>1775</v>
      </c>
      <c r="L13" s="551">
        <v>0</v>
      </c>
      <c r="M13" s="537" t="s">
        <v>1797</v>
      </c>
      <c r="N13" s="551">
        <v>0</v>
      </c>
      <c r="O13" s="537" t="s">
        <v>1839</v>
      </c>
    </row>
    <row r="14" spans="1:16" x14ac:dyDescent="0.25">
      <c r="A14" s="325"/>
      <c r="B14" s="40" t="s">
        <v>3</v>
      </c>
      <c r="C14" s="41" t="s">
        <v>97</v>
      </c>
      <c r="D14" s="332">
        <v>0</v>
      </c>
      <c r="E14" s="537">
        <v>6204</v>
      </c>
      <c r="F14" s="551">
        <v>0</v>
      </c>
      <c r="G14" s="537" t="s">
        <v>1699</v>
      </c>
      <c r="H14" s="550">
        <v>0</v>
      </c>
      <c r="I14" s="537" t="s">
        <v>1735</v>
      </c>
      <c r="J14" s="551">
        <v>0</v>
      </c>
      <c r="K14" s="537" t="s">
        <v>1776</v>
      </c>
      <c r="L14" s="551">
        <v>0</v>
      </c>
      <c r="M14" s="537" t="s">
        <v>1800</v>
      </c>
      <c r="N14" s="551">
        <v>0</v>
      </c>
      <c r="O14" s="537" t="s">
        <v>1841</v>
      </c>
    </row>
    <row r="15" spans="1:16" x14ac:dyDescent="0.25">
      <c r="A15" s="325"/>
      <c r="B15" s="40" t="s">
        <v>4</v>
      </c>
      <c r="C15" s="41" t="s">
        <v>1871</v>
      </c>
      <c r="D15" s="332">
        <v>0</v>
      </c>
      <c r="E15" s="537">
        <v>6205</v>
      </c>
      <c r="F15" s="551">
        <v>0</v>
      </c>
      <c r="G15" s="537" t="s">
        <v>1700</v>
      </c>
      <c r="H15" s="550">
        <v>0</v>
      </c>
      <c r="I15" s="537" t="s">
        <v>1736</v>
      </c>
      <c r="J15" s="551">
        <v>0</v>
      </c>
      <c r="K15" s="537" t="s">
        <v>1777</v>
      </c>
      <c r="L15" s="551">
        <v>0</v>
      </c>
      <c r="M15" s="537" t="s">
        <v>1801</v>
      </c>
      <c r="N15" s="551">
        <v>0</v>
      </c>
      <c r="O15" s="537" t="s">
        <v>1840</v>
      </c>
      <c r="P15" s="223" t="s">
        <v>1276</v>
      </c>
    </row>
    <row r="16" spans="1:16" x14ac:dyDescent="0.25">
      <c r="A16" s="325"/>
      <c r="B16" s="40" t="s">
        <v>5</v>
      </c>
      <c r="C16" s="41" t="s">
        <v>66</v>
      </c>
      <c r="D16" s="332">
        <v>0</v>
      </c>
      <c r="E16" s="537">
        <v>6206</v>
      </c>
      <c r="F16" s="551">
        <v>0</v>
      </c>
      <c r="G16" s="537" t="s">
        <v>1701</v>
      </c>
      <c r="H16" s="550">
        <v>0</v>
      </c>
      <c r="I16" s="537" t="s">
        <v>1737</v>
      </c>
      <c r="J16" s="551">
        <v>0</v>
      </c>
      <c r="K16" s="537" t="s">
        <v>1778</v>
      </c>
      <c r="L16" s="551">
        <v>0</v>
      </c>
      <c r="M16" s="537" t="s">
        <v>1799</v>
      </c>
      <c r="N16" s="551">
        <v>0</v>
      </c>
      <c r="O16" s="537" t="s">
        <v>1842</v>
      </c>
    </row>
    <row r="17" spans="1:15" x14ac:dyDescent="0.25">
      <c r="A17" s="17"/>
      <c r="B17" s="17"/>
      <c r="C17" s="323" t="s">
        <v>67</v>
      </c>
      <c r="D17" s="333">
        <f>SUM(D12:D16)</f>
        <v>0</v>
      </c>
      <c r="E17" s="537">
        <v>6207</v>
      </c>
      <c r="F17" s="555">
        <f>SUM(F12:F16)</f>
        <v>0</v>
      </c>
      <c r="G17" s="537" t="s">
        <v>1702</v>
      </c>
      <c r="H17" s="554"/>
      <c r="I17" s="575"/>
      <c r="J17" s="553"/>
      <c r="K17" s="574"/>
      <c r="L17" s="553"/>
      <c r="M17" s="574"/>
      <c r="N17" s="553"/>
      <c r="O17" s="543"/>
    </row>
    <row r="18" spans="1:15" x14ac:dyDescent="0.25">
      <c r="A18" s="17"/>
      <c r="B18" s="17"/>
      <c r="C18" s="18"/>
      <c r="D18" s="18"/>
      <c r="E18" s="568"/>
      <c r="F18" s="553"/>
      <c r="G18" s="574"/>
      <c r="H18" s="554"/>
      <c r="I18" s="575"/>
      <c r="J18" s="553"/>
      <c r="K18" s="574"/>
      <c r="L18" s="553"/>
      <c r="M18" s="574"/>
      <c r="N18" s="553"/>
      <c r="O18" s="543"/>
    </row>
    <row r="19" spans="1:15" x14ac:dyDescent="0.25">
      <c r="A19" s="326" t="s">
        <v>1239</v>
      </c>
      <c r="B19" s="17"/>
      <c r="C19" s="7"/>
      <c r="D19" s="18"/>
      <c r="E19" s="568"/>
      <c r="F19" s="553"/>
      <c r="G19" s="574"/>
      <c r="H19" s="554"/>
      <c r="I19" s="575"/>
      <c r="J19" s="553"/>
      <c r="K19" s="574"/>
      <c r="L19" s="553"/>
      <c r="M19" s="574"/>
      <c r="N19" s="553"/>
      <c r="O19" s="543"/>
    </row>
    <row r="20" spans="1:15" x14ac:dyDescent="0.25">
      <c r="A20" s="17">
        <v>4</v>
      </c>
      <c r="B20" s="17" t="s">
        <v>1</v>
      </c>
      <c r="C20" s="18" t="s">
        <v>95</v>
      </c>
      <c r="D20" s="332">
        <v>0</v>
      </c>
      <c r="E20" s="537">
        <v>6208</v>
      </c>
      <c r="F20" s="551">
        <v>0</v>
      </c>
      <c r="G20" s="537" t="s">
        <v>1703</v>
      </c>
      <c r="H20" s="550">
        <v>0</v>
      </c>
      <c r="I20" s="537" t="s">
        <v>1738</v>
      </c>
      <c r="J20" s="551">
        <v>0</v>
      </c>
      <c r="K20" s="537" t="s">
        <v>1779</v>
      </c>
      <c r="L20" s="551">
        <v>0</v>
      </c>
      <c r="M20" s="537" t="s">
        <v>1802</v>
      </c>
      <c r="N20" s="551">
        <v>0</v>
      </c>
      <c r="O20" s="537" t="s">
        <v>1843</v>
      </c>
    </row>
    <row r="21" spans="1:15" x14ac:dyDescent="0.25">
      <c r="A21" s="17"/>
      <c r="B21" s="17" t="s">
        <v>2</v>
      </c>
      <c r="C21" s="18" t="s">
        <v>96</v>
      </c>
      <c r="D21" s="332">
        <v>0</v>
      </c>
      <c r="E21" s="537">
        <v>6209</v>
      </c>
      <c r="F21" s="551">
        <v>0</v>
      </c>
      <c r="G21" s="537" t="s">
        <v>1704</v>
      </c>
      <c r="H21" s="550">
        <v>0</v>
      </c>
      <c r="I21" s="537" t="s">
        <v>1739</v>
      </c>
      <c r="J21" s="551">
        <v>0</v>
      </c>
      <c r="K21" s="537" t="s">
        <v>1780</v>
      </c>
      <c r="L21" s="551">
        <v>0</v>
      </c>
      <c r="M21" s="537" t="s">
        <v>1803</v>
      </c>
      <c r="N21" s="551">
        <v>0</v>
      </c>
      <c r="O21" s="537" t="s">
        <v>1844</v>
      </c>
    </row>
    <row r="22" spans="1:15" x14ac:dyDescent="0.25">
      <c r="A22" s="17"/>
      <c r="B22" s="17" t="s">
        <v>3</v>
      </c>
      <c r="C22" s="18" t="s">
        <v>97</v>
      </c>
      <c r="D22" s="332">
        <v>0</v>
      </c>
      <c r="E22" s="537">
        <v>6210</v>
      </c>
      <c r="F22" s="551">
        <v>0</v>
      </c>
      <c r="G22" s="537" t="s">
        <v>1705</v>
      </c>
      <c r="H22" s="550">
        <v>0</v>
      </c>
      <c r="I22" s="537" t="s">
        <v>1740</v>
      </c>
      <c r="J22" s="551">
        <v>0</v>
      </c>
      <c r="K22" s="537" t="s">
        <v>1781</v>
      </c>
      <c r="L22" s="551">
        <v>0</v>
      </c>
      <c r="M22" s="537" t="s">
        <v>1804</v>
      </c>
      <c r="N22" s="551">
        <v>0</v>
      </c>
      <c r="O22" s="537" t="s">
        <v>1845</v>
      </c>
    </row>
    <row r="23" spans="1:15" x14ac:dyDescent="0.25">
      <c r="A23" s="17"/>
      <c r="B23" s="17" t="s">
        <v>4</v>
      </c>
      <c r="C23" s="18" t="s">
        <v>66</v>
      </c>
      <c r="D23" s="332">
        <v>0</v>
      </c>
      <c r="E23" s="537">
        <v>6211</v>
      </c>
      <c r="F23" s="551">
        <v>0</v>
      </c>
      <c r="G23" s="537" t="s">
        <v>1706</v>
      </c>
      <c r="H23" s="550">
        <v>0</v>
      </c>
      <c r="I23" s="537" t="s">
        <v>1741</v>
      </c>
      <c r="J23" s="551">
        <v>0</v>
      </c>
      <c r="K23" s="537" t="s">
        <v>1782</v>
      </c>
      <c r="L23" s="551">
        <v>0</v>
      </c>
      <c r="M23" s="537" t="s">
        <v>1805</v>
      </c>
      <c r="N23" s="551">
        <v>0</v>
      </c>
      <c r="O23" s="537" t="s">
        <v>1846</v>
      </c>
    </row>
    <row r="24" spans="1:15" x14ac:dyDescent="0.25">
      <c r="A24" s="236"/>
      <c r="B24" s="17"/>
      <c r="C24" s="323" t="s">
        <v>67</v>
      </c>
      <c r="D24" s="333">
        <f>SUM(D20:D23)</f>
        <v>0</v>
      </c>
      <c r="E24" s="537">
        <v>6212</v>
      </c>
      <c r="F24" s="555">
        <f>SUM(F20:F23)</f>
        <v>0</v>
      </c>
      <c r="G24" s="537" t="s">
        <v>1707</v>
      </c>
      <c r="H24" s="554"/>
      <c r="I24" s="575"/>
      <c r="J24" s="553"/>
      <c r="K24" s="574"/>
      <c r="L24" s="553"/>
      <c r="M24" s="574"/>
      <c r="N24" s="553"/>
      <c r="O24" s="543"/>
    </row>
    <row r="25" spans="1:15" x14ac:dyDescent="0.25">
      <c r="A25" s="18"/>
      <c r="B25" s="18"/>
      <c r="C25" s="18"/>
      <c r="D25" s="18"/>
      <c r="E25" s="568"/>
      <c r="F25" s="553"/>
      <c r="G25" s="574"/>
      <c r="H25" s="554"/>
      <c r="I25" s="575"/>
      <c r="J25" s="553"/>
      <c r="K25" s="574"/>
      <c r="L25" s="553"/>
      <c r="M25" s="574"/>
      <c r="N25" s="553"/>
      <c r="O25" s="543"/>
    </row>
    <row r="26" spans="1:15" x14ac:dyDescent="0.25">
      <c r="A26" s="327" t="s">
        <v>98</v>
      </c>
      <c r="B26" s="17"/>
      <c r="C26" s="18"/>
      <c r="D26" s="18"/>
      <c r="E26" s="568"/>
      <c r="F26" s="553"/>
      <c r="G26" s="574"/>
      <c r="H26" s="554"/>
      <c r="I26" s="575"/>
      <c r="J26" s="553"/>
      <c r="K26" s="574"/>
      <c r="L26" s="553"/>
      <c r="M26" s="574"/>
      <c r="N26" s="553"/>
      <c r="O26" s="543"/>
    </row>
    <row r="27" spans="1:15" x14ac:dyDescent="0.25">
      <c r="A27" s="17">
        <v>5</v>
      </c>
      <c r="B27" s="17" t="s">
        <v>1</v>
      </c>
      <c r="C27" s="18" t="s">
        <v>99</v>
      </c>
      <c r="D27" s="332">
        <v>0</v>
      </c>
      <c r="E27" s="537">
        <v>6213</v>
      </c>
      <c r="F27" s="551">
        <v>0</v>
      </c>
      <c r="G27" s="537" t="s">
        <v>1708</v>
      </c>
      <c r="H27" s="550">
        <v>0</v>
      </c>
      <c r="I27" s="537" t="s">
        <v>1742</v>
      </c>
      <c r="J27" s="551">
        <v>0</v>
      </c>
      <c r="K27" s="537" t="s">
        <v>1783</v>
      </c>
      <c r="L27" s="551">
        <v>0</v>
      </c>
      <c r="M27" s="537" t="s">
        <v>1806</v>
      </c>
      <c r="N27" s="551">
        <v>0</v>
      </c>
      <c r="O27" s="537" t="s">
        <v>1848</v>
      </c>
    </row>
    <row r="28" spans="1:15" x14ac:dyDescent="0.25">
      <c r="A28" s="17"/>
      <c r="B28" s="17" t="s">
        <v>2</v>
      </c>
      <c r="C28" s="18" t="s">
        <v>100</v>
      </c>
      <c r="D28" s="332">
        <v>0</v>
      </c>
      <c r="E28" s="537">
        <v>6214</v>
      </c>
      <c r="F28" s="551">
        <v>0</v>
      </c>
      <c r="G28" s="537" t="s">
        <v>1709</v>
      </c>
      <c r="H28" s="550">
        <v>0</v>
      </c>
      <c r="I28" s="537" t="s">
        <v>1743</v>
      </c>
      <c r="J28" s="551">
        <v>0</v>
      </c>
      <c r="K28" s="537" t="s">
        <v>1784</v>
      </c>
      <c r="L28" s="551">
        <v>0</v>
      </c>
      <c r="M28" s="537" t="s">
        <v>1807</v>
      </c>
      <c r="N28" s="551">
        <v>0</v>
      </c>
      <c r="O28" s="537" t="s">
        <v>1847</v>
      </c>
    </row>
    <row r="29" spans="1:15" x14ac:dyDescent="0.25">
      <c r="A29" s="17"/>
      <c r="B29" s="17" t="s">
        <v>3</v>
      </c>
      <c r="C29" s="18" t="s">
        <v>101</v>
      </c>
      <c r="D29" s="332">
        <v>0</v>
      </c>
      <c r="E29" s="537">
        <v>6215</v>
      </c>
      <c r="F29" s="551">
        <v>0</v>
      </c>
      <c r="G29" s="537" t="s">
        <v>1710</v>
      </c>
      <c r="H29" s="550">
        <v>0</v>
      </c>
      <c r="I29" s="537" t="s">
        <v>1744</v>
      </c>
      <c r="J29" s="551">
        <v>0</v>
      </c>
      <c r="K29" s="537" t="s">
        <v>1785</v>
      </c>
      <c r="L29" s="551">
        <v>0</v>
      </c>
      <c r="M29" s="537" t="s">
        <v>1808</v>
      </c>
      <c r="N29" s="551">
        <v>0</v>
      </c>
      <c r="O29" s="537" t="s">
        <v>1849</v>
      </c>
    </row>
    <row r="30" spans="1:15" x14ac:dyDescent="0.25">
      <c r="A30" s="17"/>
      <c r="B30" s="17" t="s">
        <v>4</v>
      </c>
      <c r="C30" s="18" t="s">
        <v>102</v>
      </c>
      <c r="D30" s="332">
        <v>0</v>
      </c>
      <c r="E30" s="537">
        <v>6216</v>
      </c>
      <c r="F30" s="551">
        <v>0</v>
      </c>
      <c r="G30" s="537" t="s">
        <v>1711</v>
      </c>
      <c r="H30" s="550">
        <v>0</v>
      </c>
      <c r="I30" s="537" t="s">
        <v>1745</v>
      </c>
      <c r="J30" s="551">
        <v>0</v>
      </c>
      <c r="K30" s="537" t="s">
        <v>1786</v>
      </c>
      <c r="L30" s="551">
        <v>0</v>
      </c>
      <c r="M30" s="537" t="s">
        <v>1810</v>
      </c>
      <c r="N30" s="551">
        <v>0</v>
      </c>
      <c r="O30" s="537" t="s">
        <v>1850</v>
      </c>
    </row>
    <row r="31" spans="1:15" x14ac:dyDescent="0.25">
      <c r="A31" s="17"/>
      <c r="B31" s="17" t="s">
        <v>5</v>
      </c>
      <c r="C31" s="18" t="s">
        <v>103</v>
      </c>
      <c r="D31" s="332">
        <v>0</v>
      </c>
      <c r="E31" s="537">
        <v>6217</v>
      </c>
      <c r="F31" s="551">
        <v>0</v>
      </c>
      <c r="G31" s="537" t="s">
        <v>1712</v>
      </c>
      <c r="H31" s="550">
        <v>0</v>
      </c>
      <c r="I31" s="537" t="s">
        <v>1746</v>
      </c>
      <c r="J31" s="551">
        <v>0</v>
      </c>
      <c r="K31" s="537" t="s">
        <v>1787</v>
      </c>
      <c r="L31" s="551">
        <v>0</v>
      </c>
      <c r="M31" s="537" t="s">
        <v>1811</v>
      </c>
      <c r="N31" s="551">
        <v>0</v>
      </c>
      <c r="O31" s="537" t="s">
        <v>1852</v>
      </c>
    </row>
    <row r="32" spans="1:15" x14ac:dyDescent="0.25">
      <c r="A32" s="17"/>
      <c r="B32" s="17" t="s">
        <v>6</v>
      </c>
      <c r="C32" s="18" t="s">
        <v>104</v>
      </c>
      <c r="D32" s="332">
        <v>0</v>
      </c>
      <c r="E32" s="537">
        <v>6218</v>
      </c>
      <c r="F32" s="551">
        <v>0</v>
      </c>
      <c r="G32" s="537" t="s">
        <v>1713</v>
      </c>
      <c r="H32" s="550">
        <v>0</v>
      </c>
      <c r="I32" s="537" t="s">
        <v>1747</v>
      </c>
      <c r="J32" s="551">
        <v>0</v>
      </c>
      <c r="K32" s="537" t="s">
        <v>1788</v>
      </c>
      <c r="L32" s="551">
        <v>0</v>
      </c>
      <c r="M32" s="537" t="s">
        <v>1809</v>
      </c>
      <c r="N32" s="551">
        <v>0</v>
      </c>
      <c r="O32" s="537" t="s">
        <v>1851</v>
      </c>
    </row>
    <row r="33" spans="1:15" x14ac:dyDescent="0.25">
      <c r="A33" s="17"/>
      <c r="B33" s="17" t="s">
        <v>7</v>
      </c>
      <c r="C33" s="18" t="s">
        <v>1273</v>
      </c>
      <c r="D33" s="332">
        <v>0</v>
      </c>
      <c r="E33" s="537">
        <v>6219</v>
      </c>
      <c r="F33" s="551">
        <v>0</v>
      </c>
      <c r="G33" s="537" t="s">
        <v>1714</v>
      </c>
      <c r="H33" s="550">
        <v>0</v>
      </c>
      <c r="I33" s="537" t="s">
        <v>1748</v>
      </c>
      <c r="J33" s="551">
        <v>0</v>
      </c>
      <c r="K33" s="537" t="s">
        <v>1789</v>
      </c>
      <c r="L33" s="551">
        <v>0</v>
      </c>
      <c r="M33" s="537" t="s">
        <v>1812</v>
      </c>
      <c r="N33" s="551">
        <v>0</v>
      </c>
      <c r="O33" s="537" t="s">
        <v>1853</v>
      </c>
    </row>
    <row r="34" spans="1:15" x14ac:dyDescent="0.25">
      <c r="A34" s="17"/>
      <c r="B34" s="17" t="s">
        <v>8</v>
      </c>
      <c r="C34" s="18" t="s">
        <v>1334</v>
      </c>
      <c r="D34" s="332">
        <v>0</v>
      </c>
      <c r="E34" s="537">
        <v>6220</v>
      </c>
      <c r="F34" s="551">
        <v>0</v>
      </c>
      <c r="G34" s="537" t="s">
        <v>1715</v>
      </c>
      <c r="H34" s="550">
        <v>0</v>
      </c>
      <c r="I34" s="537" t="s">
        <v>1749</v>
      </c>
      <c r="J34" s="551">
        <v>0</v>
      </c>
      <c r="K34" s="537" t="s">
        <v>1790</v>
      </c>
      <c r="L34" s="551">
        <v>0</v>
      </c>
      <c r="M34" s="537" t="s">
        <v>1813</v>
      </c>
      <c r="N34" s="551">
        <v>0</v>
      </c>
      <c r="O34" s="537" t="s">
        <v>1854</v>
      </c>
    </row>
    <row r="35" spans="1:15" x14ac:dyDescent="0.25">
      <c r="A35" s="17"/>
      <c r="B35" s="17" t="s">
        <v>9</v>
      </c>
      <c r="C35" s="18" t="s">
        <v>1274</v>
      </c>
      <c r="D35" s="332">
        <v>0</v>
      </c>
      <c r="E35" s="537">
        <v>6221</v>
      </c>
      <c r="F35" s="551">
        <v>0</v>
      </c>
      <c r="G35" s="537" t="s">
        <v>1716</v>
      </c>
      <c r="H35" s="550">
        <v>0</v>
      </c>
      <c r="I35" s="537" t="s">
        <v>1750</v>
      </c>
      <c r="J35" s="551">
        <v>0</v>
      </c>
      <c r="K35" s="537" t="s">
        <v>1791</v>
      </c>
      <c r="L35" s="551">
        <v>0</v>
      </c>
      <c r="M35" s="537" t="s">
        <v>1815</v>
      </c>
      <c r="N35" s="551">
        <v>0</v>
      </c>
      <c r="O35" s="537" t="s">
        <v>1855</v>
      </c>
    </row>
    <row r="36" spans="1:15" x14ac:dyDescent="0.25">
      <c r="A36" s="17"/>
      <c r="B36" s="17" t="s">
        <v>10</v>
      </c>
      <c r="C36" s="18" t="s">
        <v>1275</v>
      </c>
      <c r="D36" s="332">
        <v>0</v>
      </c>
      <c r="E36" s="537">
        <v>6222</v>
      </c>
      <c r="F36" s="551">
        <v>0</v>
      </c>
      <c r="G36" s="537" t="s">
        <v>1717</v>
      </c>
      <c r="H36" s="550">
        <v>0</v>
      </c>
      <c r="I36" s="537" t="s">
        <v>1751</v>
      </c>
      <c r="J36" s="551">
        <v>0</v>
      </c>
      <c r="K36" s="537" t="s">
        <v>1792</v>
      </c>
      <c r="L36" s="551">
        <v>0</v>
      </c>
      <c r="M36" s="537" t="s">
        <v>1814</v>
      </c>
      <c r="N36" s="551">
        <v>0</v>
      </c>
      <c r="O36" s="537" t="s">
        <v>1856</v>
      </c>
    </row>
    <row r="37" spans="1:15" x14ac:dyDescent="0.25">
      <c r="A37" s="17"/>
      <c r="B37" s="17" t="s">
        <v>1353</v>
      </c>
      <c r="C37" s="18" t="s">
        <v>105</v>
      </c>
      <c r="D37" s="332">
        <v>0</v>
      </c>
      <c r="E37" s="537">
        <v>6223</v>
      </c>
      <c r="F37" s="551">
        <v>0</v>
      </c>
      <c r="G37" s="537" t="s">
        <v>1718</v>
      </c>
      <c r="H37" s="550">
        <v>0</v>
      </c>
      <c r="I37" s="537" t="s">
        <v>1752</v>
      </c>
      <c r="J37" s="551">
        <v>0</v>
      </c>
      <c r="K37" s="537" t="s">
        <v>1793</v>
      </c>
      <c r="L37" s="551">
        <v>0</v>
      </c>
      <c r="M37" s="537" t="s">
        <v>1816</v>
      </c>
      <c r="N37" s="551">
        <v>0</v>
      </c>
      <c r="O37" s="537" t="s">
        <v>1857</v>
      </c>
    </row>
    <row r="38" spans="1:15" x14ac:dyDescent="0.25">
      <c r="A38" s="17"/>
      <c r="B38" s="17" t="s">
        <v>1354</v>
      </c>
      <c r="C38" s="18" t="s">
        <v>106</v>
      </c>
      <c r="D38" s="332">
        <v>0</v>
      </c>
      <c r="E38" s="537">
        <v>6224</v>
      </c>
      <c r="F38" s="551">
        <v>0</v>
      </c>
      <c r="G38" s="537" t="s">
        <v>1719</v>
      </c>
      <c r="H38" s="550">
        <v>0</v>
      </c>
      <c r="I38" s="537" t="s">
        <v>1753</v>
      </c>
      <c r="J38" s="551">
        <v>0</v>
      </c>
      <c r="K38" s="537" t="s">
        <v>1794</v>
      </c>
      <c r="L38" s="551">
        <v>0</v>
      </c>
      <c r="M38" s="537" t="s">
        <v>1817</v>
      </c>
      <c r="N38" s="551">
        <v>0</v>
      </c>
      <c r="O38" s="537" t="s">
        <v>1858</v>
      </c>
    </row>
    <row r="39" spans="1:15" x14ac:dyDescent="0.25">
      <c r="A39" s="17"/>
      <c r="B39" s="17"/>
      <c r="C39" s="328" t="s">
        <v>67</v>
      </c>
      <c r="D39" s="333">
        <f>SUM(D27:D38)</f>
        <v>0</v>
      </c>
      <c r="E39" s="537">
        <v>6225</v>
      </c>
      <c r="F39" s="555">
        <f>SUM(F27:F38)</f>
        <v>0</v>
      </c>
      <c r="G39" s="537" t="s">
        <v>1720</v>
      </c>
      <c r="H39" s="554"/>
      <c r="I39" s="575"/>
      <c r="J39" s="553"/>
      <c r="K39" s="574"/>
      <c r="L39" s="553"/>
      <c r="M39" s="574"/>
      <c r="N39" s="553"/>
      <c r="O39" s="543"/>
    </row>
    <row r="40" spans="1:15" x14ac:dyDescent="0.25">
      <c r="A40" s="17"/>
      <c r="B40" s="17"/>
      <c r="C40" s="328"/>
      <c r="D40" s="18"/>
      <c r="E40" s="568"/>
      <c r="F40" s="553"/>
      <c r="G40" s="574"/>
      <c r="H40" s="554"/>
      <c r="I40" s="575"/>
      <c r="J40" s="553"/>
      <c r="K40" s="574"/>
      <c r="L40" s="553"/>
      <c r="M40" s="574"/>
      <c r="N40" s="553"/>
      <c r="O40" s="543"/>
    </row>
    <row r="41" spans="1:15" x14ac:dyDescent="0.25">
      <c r="A41" s="327" t="s">
        <v>1240</v>
      </c>
      <c r="B41" s="17"/>
      <c r="C41" s="328"/>
      <c r="D41" s="18"/>
      <c r="E41" s="568"/>
      <c r="F41" s="553"/>
      <c r="G41" s="574"/>
      <c r="H41" s="554"/>
      <c r="I41" s="575"/>
      <c r="J41" s="553"/>
      <c r="K41" s="574"/>
      <c r="L41" s="553"/>
      <c r="M41" s="574"/>
      <c r="N41" s="553"/>
      <c r="O41" s="543"/>
    </row>
    <row r="42" spans="1:15" x14ac:dyDescent="0.25">
      <c r="A42" s="17">
        <v>6</v>
      </c>
      <c r="B42" s="17" t="s">
        <v>1</v>
      </c>
      <c r="C42" s="18" t="s">
        <v>107</v>
      </c>
      <c r="D42" s="332">
        <v>0</v>
      </c>
      <c r="E42" s="537">
        <v>6226</v>
      </c>
      <c r="F42" s="551">
        <v>0</v>
      </c>
      <c r="G42" s="537" t="s">
        <v>1721</v>
      </c>
      <c r="H42" s="550">
        <v>0</v>
      </c>
      <c r="I42" s="537" t="s">
        <v>1754</v>
      </c>
      <c r="J42" s="551">
        <v>0</v>
      </c>
      <c r="K42" s="537" t="s">
        <v>1769</v>
      </c>
      <c r="L42" s="551">
        <v>0</v>
      </c>
      <c r="M42" s="537" t="s">
        <v>1818</v>
      </c>
      <c r="N42" s="551">
        <v>0</v>
      </c>
      <c r="O42" s="537" t="s">
        <v>1833</v>
      </c>
    </row>
    <row r="43" spans="1:15" x14ac:dyDescent="0.25">
      <c r="A43" s="329"/>
      <c r="B43" s="17" t="s">
        <v>2</v>
      </c>
      <c r="C43" s="18" t="s">
        <v>108</v>
      </c>
      <c r="D43" s="91">
        <v>0</v>
      </c>
      <c r="E43" s="537">
        <v>6227</v>
      </c>
      <c r="F43" s="551">
        <v>0</v>
      </c>
      <c r="G43" s="537" t="s">
        <v>1722</v>
      </c>
      <c r="H43" s="550">
        <v>0</v>
      </c>
      <c r="I43" s="537" t="s">
        <v>1755</v>
      </c>
      <c r="J43" s="551">
        <v>0</v>
      </c>
      <c r="K43" s="537" t="s">
        <v>1770</v>
      </c>
      <c r="L43" s="551">
        <v>0</v>
      </c>
      <c r="M43" s="537" t="s">
        <v>1819</v>
      </c>
      <c r="N43" s="551">
        <v>0</v>
      </c>
      <c r="O43" s="537" t="s">
        <v>1834</v>
      </c>
    </row>
    <row r="44" spans="1:15" x14ac:dyDescent="0.25">
      <c r="A44" s="329"/>
      <c r="B44" s="17"/>
      <c r="C44" s="328" t="s">
        <v>67</v>
      </c>
      <c r="D44" s="310">
        <v>0</v>
      </c>
      <c r="E44" s="537">
        <v>6228</v>
      </c>
      <c r="F44" s="555">
        <v>0</v>
      </c>
      <c r="G44" s="537" t="s">
        <v>1723</v>
      </c>
      <c r="H44" s="554"/>
      <c r="I44" s="575"/>
      <c r="J44" s="553"/>
      <c r="K44" s="574"/>
      <c r="L44" s="553"/>
      <c r="M44" s="574"/>
      <c r="N44" s="553"/>
    </row>
    <row r="45" spans="1:15" x14ac:dyDescent="0.25">
      <c r="A45" s="329"/>
      <c r="B45" s="17"/>
      <c r="C45" s="18"/>
      <c r="D45" s="18"/>
      <c r="E45" s="568"/>
      <c r="F45" s="553"/>
      <c r="G45" s="574"/>
      <c r="H45" s="554"/>
      <c r="I45" s="575"/>
      <c r="J45" s="553"/>
      <c r="K45" s="574"/>
      <c r="L45" s="553"/>
      <c r="M45" s="574"/>
      <c r="N45" s="553"/>
    </row>
    <row r="46" spans="1:15" x14ac:dyDescent="0.25">
      <c r="A46" s="17">
        <v>7</v>
      </c>
      <c r="B46" s="17"/>
      <c r="C46" s="326" t="s">
        <v>109</v>
      </c>
      <c r="D46" s="332">
        <v>0</v>
      </c>
      <c r="E46" s="537">
        <v>6229</v>
      </c>
      <c r="F46" s="551">
        <v>0</v>
      </c>
      <c r="G46" s="537" t="s">
        <v>1724</v>
      </c>
      <c r="H46" s="550">
        <v>0</v>
      </c>
      <c r="I46" s="537" t="s">
        <v>1756</v>
      </c>
      <c r="J46" s="551">
        <v>0</v>
      </c>
      <c r="K46" s="537" t="s">
        <v>1771</v>
      </c>
      <c r="L46" s="551">
        <v>0</v>
      </c>
      <c r="M46" s="537" t="s">
        <v>1820</v>
      </c>
      <c r="N46" s="551">
        <v>0</v>
      </c>
      <c r="O46" s="537" t="s">
        <v>1835</v>
      </c>
    </row>
    <row r="47" spans="1:15" x14ac:dyDescent="0.25">
      <c r="A47" s="17"/>
      <c r="B47" s="17"/>
      <c r="C47" s="18"/>
      <c r="D47" s="18"/>
      <c r="E47" s="568"/>
      <c r="F47" s="553"/>
      <c r="G47" s="574"/>
      <c r="H47" s="554"/>
      <c r="I47" s="575"/>
      <c r="J47" s="553"/>
      <c r="K47" s="574"/>
      <c r="L47" s="553"/>
      <c r="M47" s="574"/>
      <c r="N47" s="553"/>
      <c r="O47" s="543"/>
    </row>
    <row r="48" spans="1:15" x14ac:dyDescent="0.25">
      <c r="A48" s="327" t="s">
        <v>1241</v>
      </c>
      <c r="B48" s="17"/>
      <c r="C48" s="7"/>
      <c r="D48" s="18"/>
      <c r="E48" s="568"/>
      <c r="F48" s="553"/>
      <c r="G48" s="574"/>
      <c r="H48" s="554"/>
      <c r="I48" s="575"/>
      <c r="J48" s="553"/>
      <c r="K48" s="574"/>
      <c r="L48" s="553"/>
      <c r="M48" s="574"/>
      <c r="N48" s="553"/>
      <c r="O48" s="543"/>
    </row>
    <row r="49" spans="1:16" x14ac:dyDescent="0.25">
      <c r="A49" s="17">
        <v>8</v>
      </c>
      <c r="B49" s="17" t="s">
        <v>1</v>
      </c>
      <c r="C49" s="18" t="s">
        <v>59</v>
      </c>
      <c r="D49" s="332">
        <v>0</v>
      </c>
      <c r="E49" s="537">
        <v>6230</v>
      </c>
      <c r="F49" s="551">
        <v>0</v>
      </c>
      <c r="G49" s="537" t="s">
        <v>1726</v>
      </c>
      <c r="H49" s="550">
        <v>0</v>
      </c>
      <c r="I49" s="537" t="s">
        <v>1757</v>
      </c>
      <c r="J49" s="551">
        <v>0</v>
      </c>
      <c r="K49" s="537" t="s">
        <v>1766</v>
      </c>
      <c r="L49" s="551">
        <v>0</v>
      </c>
      <c r="M49" s="537" t="s">
        <v>1821</v>
      </c>
      <c r="N49" s="551">
        <v>0</v>
      </c>
      <c r="O49" s="537" t="s">
        <v>1828</v>
      </c>
    </row>
    <row r="50" spans="1:16" x14ac:dyDescent="0.25">
      <c r="A50" s="17"/>
      <c r="B50" s="17" t="s">
        <v>2</v>
      </c>
      <c r="C50" s="18" t="s">
        <v>110</v>
      </c>
      <c r="D50" s="332">
        <v>0</v>
      </c>
      <c r="E50" s="537">
        <v>6231</v>
      </c>
      <c r="F50" s="551">
        <v>0</v>
      </c>
      <c r="G50" s="537" t="s">
        <v>1725</v>
      </c>
      <c r="H50" s="550">
        <v>0</v>
      </c>
      <c r="I50" s="537" t="s">
        <v>1758</v>
      </c>
      <c r="J50" s="551">
        <v>0</v>
      </c>
      <c r="K50" s="537" t="s">
        <v>1765</v>
      </c>
      <c r="L50" s="551">
        <v>0</v>
      </c>
      <c r="M50" s="537" t="s">
        <v>1822</v>
      </c>
      <c r="N50" s="551">
        <v>0</v>
      </c>
      <c r="O50" s="537" t="s">
        <v>1829</v>
      </c>
    </row>
    <row r="51" spans="1:16" x14ac:dyDescent="0.25">
      <c r="A51" s="17"/>
      <c r="B51" s="17" t="s">
        <v>3</v>
      </c>
      <c r="C51" s="18" t="s">
        <v>111</v>
      </c>
      <c r="D51" s="332">
        <v>0</v>
      </c>
      <c r="E51" s="537">
        <v>6232</v>
      </c>
      <c r="F51" s="551">
        <v>0</v>
      </c>
      <c r="G51" s="537" t="s">
        <v>1727</v>
      </c>
      <c r="H51" s="550">
        <v>0</v>
      </c>
      <c r="I51" s="537" t="s">
        <v>1759</v>
      </c>
      <c r="J51" s="551">
        <v>0</v>
      </c>
      <c r="K51" s="537" t="s">
        <v>1764</v>
      </c>
      <c r="L51" s="551">
        <v>0</v>
      </c>
      <c r="M51" s="537" t="s">
        <v>1824</v>
      </c>
      <c r="N51" s="551">
        <v>0</v>
      </c>
      <c r="O51" s="537" t="s">
        <v>1830</v>
      </c>
    </row>
    <row r="52" spans="1:16" x14ac:dyDescent="0.25">
      <c r="A52" s="17"/>
      <c r="B52" s="17" t="s">
        <v>4</v>
      </c>
      <c r="C52" s="18" t="s">
        <v>1242</v>
      </c>
      <c r="D52" s="332">
        <v>0</v>
      </c>
      <c r="E52" s="537">
        <v>6233</v>
      </c>
      <c r="F52" s="551">
        <v>0</v>
      </c>
      <c r="G52" s="537" t="s">
        <v>1728</v>
      </c>
      <c r="H52" s="550">
        <v>0</v>
      </c>
      <c r="I52" s="537" t="s">
        <v>1760</v>
      </c>
      <c r="J52" s="551">
        <v>0</v>
      </c>
      <c r="K52" s="537" t="s">
        <v>1768</v>
      </c>
      <c r="L52" s="551">
        <v>0</v>
      </c>
      <c r="M52" s="537" t="s">
        <v>1823</v>
      </c>
      <c r="N52" s="551">
        <v>0</v>
      </c>
      <c r="O52" s="537" t="s">
        <v>1832</v>
      </c>
    </row>
    <row r="53" spans="1:16" x14ac:dyDescent="0.25">
      <c r="A53" s="17"/>
      <c r="B53" s="17" t="s">
        <v>5</v>
      </c>
      <c r="C53" s="18" t="s">
        <v>66</v>
      </c>
      <c r="D53" s="332">
        <v>0</v>
      </c>
      <c r="E53" s="537">
        <v>6234</v>
      </c>
      <c r="F53" s="551">
        <v>0</v>
      </c>
      <c r="G53" s="537" t="s">
        <v>1730</v>
      </c>
      <c r="H53" s="550">
        <v>0</v>
      </c>
      <c r="I53" s="537" t="s">
        <v>1761</v>
      </c>
      <c r="J53" s="551">
        <v>0</v>
      </c>
      <c r="K53" s="537" t="s">
        <v>1767</v>
      </c>
      <c r="L53" s="551">
        <v>0</v>
      </c>
      <c r="M53" s="537" t="s">
        <v>1825</v>
      </c>
      <c r="N53" s="551">
        <v>0</v>
      </c>
      <c r="O53" s="537" t="s">
        <v>1831</v>
      </c>
    </row>
    <row r="54" spans="1:16" x14ac:dyDescent="0.25">
      <c r="A54" s="17"/>
      <c r="B54" s="17"/>
      <c r="C54" s="323" t="s">
        <v>67</v>
      </c>
      <c r="D54" s="333">
        <f>SUM(D49:D53)</f>
        <v>0</v>
      </c>
      <c r="E54" s="537">
        <v>6235</v>
      </c>
      <c r="F54" s="555">
        <f>SUM(F49:F53)</f>
        <v>0</v>
      </c>
      <c r="G54" s="537" t="s">
        <v>1694</v>
      </c>
      <c r="H54" s="554"/>
      <c r="I54" s="575"/>
      <c r="J54" s="553"/>
      <c r="K54" s="574"/>
      <c r="L54" s="553"/>
      <c r="M54" s="574"/>
      <c r="N54" s="553"/>
      <c r="O54" s="543"/>
    </row>
    <row r="55" spans="1:16" x14ac:dyDescent="0.25">
      <c r="A55" s="17"/>
      <c r="B55" s="17"/>
      <c r="C55" s="323"/>
      <c r="D55" s="18"/>
      <c r="E55" s="568"/>
      <c r="F55" s="553"/>
      <c r="G55" s="574"/>
      <c r="H55" s="554"/>
      <c r="I55" s="575"/>
      <c r="J55" s="553"/>
      <c r="K55" s="574"/>
      <c r="L55" s="553"/>
      <c r="M55" s="574"/>
      <c r="N55" s="553"/>
      <c r="O55" s="543"/>
    </row>
    <row r="56" spans="1:16" x14ac:dyDescent="0.25">
      <c r="A56" s="17">
        <v>9</v>
      </c>
      <c r="B56" s="17"/>
      <c r="C56" s="61" t="s">
        <v>112</v>
      </c>
      <c r="D56" s="332">
        <v>0</v>
      </c>
      <c r="E56" s="537">
        <v>6236</v>
      </c>
      <c r="F56" s="551">
        <v>0</v>
      </c>
      <c r="G56" s="537" t="s">
        <v>1729</v>
      </c>
      <c r="H56" s="550">
        <v>0</v>
      </c>
      <c r="I56" s="537" t="s">
        <v>1762</v>
      </c>
      <c r="J56" s="551">
        <v>0</v>
      </c>
      <c r="K56" s="537" t="s">
        <v>1763</v>
      </c>
      <c r="L56" s="551">
        <v>0</v>
      </c>
      <c r="M56" s="537" t="s">
        <v>1826</v>
      </c>
      <c r="N56" s="551">
        <v>0</v>
      </c>
      <c r="O56" s="537" t="s">
        <v>1827</v>
      </c>
    </row>
    <row r="57" spans="1:16" ht="15" x14ac:dyDescent="0.25">
      <c r="A57" s="330"/>
      <c r="B57" s="6"/>
      <c r="C57" s="1"/>
      <c r="D57" s="1"/>
      <c r="E57" s="568"/>
      <c r="F57" s="371"/>
      <c r="G57" s="574"/>
      <c r="H57" s="556"/>
      <c r="I57" s="576"/>
      <c r="J57" s="558"/>
      <c r="K57" s="578"/>
      <c r="L57" s="558"/>
      <c r="M57" s="578"/>
      <c r="N57" s="558"/>
      <c r="O57" s="543"/>
    </row>
    <row r="58" spans="1:16" x14ac:dyDescent="0.25">
      <c r="A58" s="331"/>
      <c r="C58" s="32" t="s">
        <v>1527</v>
      </c>
      <c r="D58" s="335">
        <f>D56+D54+D44+D39+D24+D17+D9+D8</f>
        <v>0</v>
      </c>
      <c r="E58" s="692">
        <v>5452</v>
      </c>
      <c r="F58" s="560">
        <f>F56+F54+F44+F39+F24+F17+F9+F8</f>
        <v>0</v>
      </c>
      <c r="G58" s="692" t="s">
        <v>1989</v>
      </c>
      <c r="H58" s="561" t="s">
        <v>1340</v>
      </c>
      <c r="I58" s="575"/>
      <c r="J58" s="371"/>
      <c r="K58" s="574"/>
      <c r="L58" s="371"/>
      <c r="M58" s="574"/>
      <c r="N58" s="371"/>
      <c r="P58" s="1"/>
    </row>
    <row r="59" spans="1:16" x14ac:dyDescent="0.25">
      <c r="A59" s="330"/>
      <c r="B59" s="6"/>
      <c r="C59" s="27" t="s">
        <v>1528</v>
      </c>
      <c r="D59" s="334"/>
      <c r="E59" s="562"/>
      <c r="F59" s="563"/>
      <c r="G59" s="563"/>
      <c r="H59" s="570"/>
      <c r="I59" s="577"/>
      <c r="J59" s="572"/>
      <c r="K59" s="577"/>
      <c r="L59" s="572"/>
      <c r="M59" s="577"/>
      <c r="N59" s="572"/>
      <c r="O59" s="571"/>
    </row>
    <row r="60" spans="1:16" x14ac:dyDescent="0.25">
      <c r="A60" s="331"/>
      <c r="B60" s="6"/>
      <c r="C60" s="27"/>
      <c r="D60" s="1"/>
      <c r="E60" s="552"/>
      <c r="F60" s="371"/>
      <c r="G60" s="553"/>
      <c r="H60" s="545"/>
      <c r="I60" s="575"/>
      <c r="J60" s="371"/>
      <c r="K60" s="574"/>
      <c r="L60" s="371"/>
      <c r="M60" s="574"/>
      <c r="N60" s="371"/>
    </row>
    <row r="61" spans="1:16" x14ac:dyDescent="0.25">
      <c r="D61" s="3"/>
      <c r="E61" s="566"/>
      <c r="G61" s="567"/>
      <c r="I61" s="574"/>
      <c r="K61" s="574"/>
      <c r="M61" s="574"/>
    </row>
    <row r="62" spans="1:16" x14ac:dyDescent="0.25">
      <c r="D62" s="3"/>
      <c r="E62" s="566"/>
      <c r="I62" s="543"/>
      <c r="K62" s="574"/>
      <c r="M62" s="574"/>
    </row>
    <row r="63" spans="1:16" x14ac:dyDescent="0.25">
      <c r="D63" s="3"/>
      <c r="E63" s="167"/>
      <c r="K63" s="543"/>
      <c r="M63" s="543"/>
    </row>
    <row r="64" spans="1:16" x14ac:dyDescent="0.25">
      <c r="D64" s="3"/>
      <c r="E64" s="167"/>
      <c r="K64" s="543"/>
      <c r="M64" s="543"/>
    </row>
    <row r="65" spans="4:13" x14ac:dyDescent="0.25">
      <c r="D65" s="3"/>
      <c r="E65" s="167"/>
      <c r="K65" s="543"/>
      <c r="M65" s="543"/>
    </row>
    <row r="66" spans="4:13" x14ac:dyDescent="0.25">
      <c r="D66" s="3"/>
      <c r="E66" s="167"/>
    </row>
    <row r="67" spans="4:13" x14ac:dyDescent="0.25">
      <c r="D67" s="3"/>
      <c r="E67" s="167"/>
    </row>
    <row r="68" spans="4:13" x14ac:dyDescent="0.25">
      <c r="D68" s="3"/>
      <c r="E68" s="167"/>
    </row>
    <row r="69" spans="4:13" x14ac:dyDescent="0.25">
      <c r="D69" s="3"/>
      <c r="E69" s="167"/>
    </row>
  </sheetData>
  <customSheetViews>
    <customSheetView guid="{C700B33F-FE7F-47BE-B591-1B56FA92E4DE}" scale="90" fitToPage="1" topLeftCell="A43">
      <selection activeCell="R24" sqref="R24"/>
      <pageMargins left="0.75" right="0.5" top="1" bottom="0.75" header="0.5" footer="0.5"/>
      <printOptions horizontalCentered="1"/>
      <pageSetup scale="90" orientation="portrait" horizontalDpi="300" verticalDpi="300" r:id="rId1"/>
      <headerFooter alignWithMargins="0">
        <oddFooter>&amp;LOMB No.
Expires&amp;CNCUA 5310&amp;RPage 4</oddFooter>
      </headerFooter>
    </customSheetView>
    <customSheetView guid="{3213D0AA-C9C8-4AA9-BC36-52AFCF7ADA31}" scale="90" fitToPage="1" topLeftCell="A4">
      <selection activeCell="T40" sqref="T40"/>
      <pageMargins left="0.75" right="0.5" top="1" bottom="0.75" header="0.5" footer="0.5"/>
      <printOptions horizontalCentered="1"/>
      <pageSetup scale="90" orientation="portrait" horizontalDpi="300" verticalDpi="300" r:id="rId2"/>
      <headerFooter alignWithMargins="0">
        <oddFooter>&amp;LOMB No.
Expires&amp;CNCUA 5310&amp;RPage 4</oddFooter>
      </headerFooter>
    </customSheetView>
  </customSheetViews>
  <mergeCells count="1">
    <mergeCell ref="A1:H1"/>
  </mergeCells>
  <printOptions horizontalCentered="1"/>
  <pageMargins left="0.75" right="0.5" top="1" bottom="0.75" header="0.5" footer="0.5"/>
  <pageSetup scale="90" orientation="portrait" horizontalDpi="300" verticalDpi="300" r:id="rId3"/>
  <headerFooter alignWithMargins="0">
    <oddFooter>&amp;LOMB No.
Expires&amp;CNCUA 5310&amp;RPage 4</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sheetPr>
  <dimension ref="A1:U43"/>
  <sheetViews>
    <sheetView workbookViewId="0">
      <selection activeCell="G25" sqref="G25"/>
    </sheetView>
  </sheetViews>
  <sheetFormatPr defaultColWidth="9" defaultRowHeight="13.2" x14ac:dyDescent="0.25"/>
  <cols>
    <col min="1" max="1" width="3.88671875" style="449" customWidth="1"/>
    <col min="2" max="2" width="3" style="17" customWidth="1"/>
    <col min="3" max="3" width="59.109375" style="448" customWidth="1"/>
    <col min="4" max="5" width="12.33203125" style="18" customWidth="1"/>
    <col min="6" max="6" width="15" style="18" customWidth="1"/>
    <col min="7" max="7" width="9.6640625" style="18" customWidth="1"/>
    <col min="8" max="8" width="14.88671875" style="18" customWidth="1"/>
    <col min="9" max="9" width="11.5546875" style="18" customWidth="1"/>
    <col min="10" max="10" width="11.33203125" style="18" customWidth="1"/>
    <col min="11" max="11" width="15.88671875" style="18" customWidth="1"/>
    <col min="12" max="13" width="9" style="18"/>
    <col min="14" max="14" width="16.88671875" style="18" customWidth="1"/>
    <col min="15" max="15" width="14" style="18" customWidth="1"/>
    <col min="16" max="18" width="9" style="439"/>
    <col min="19" max="19" width="13.109375" style="439" customWidth="1"/>
    <col min="20" max="20" width="10.109375" style="439" customWidth="1"/>
    <col min="21" max="21" width="11.109375" style="439" customWidth="1"/>
    <col min="22" max="16384" width="9" style="18"/>
  </cols>
  <sheetData>
    <row r="1" spans="1:11" ht="15.6" x14ac:dyDescent="0.3">
      <c r="A1" s="736" t="s">
        <v>1278</v>
      </c>
      <c r="B1" s="739"/>
      <c r="C1" s="739"/>
      <c r="D1" s="739"/>
      <c r="E1" s="739"/>
      <c r="F1" s="739"/>
      <c r="G1" s="739"/>
      <c r="H1" s="739"/>
      <c r="I1" s="739"/>
    </row>
    <row r="2" spans="1:11" x14ac:dyDescent="0.25">
      <c r="A2" s="32" t="s">
        <v>203</v>
      </c>
      <c r="B2" s="27"/>
      <c r="C2" s="27"/>
      <c r="D2" s="27" t="s">
        <v>206</v>
      </c>
      <c r="E2" s="27"/>
      <c r="F2" s="27"/>
      <c r="G2" s="27"/>
      <c r="H2" s="27"/>
      <c r="I2" s="79"/>
    </row>
    <row r="3" spans="1:11" x14ac:dyDescent="0.25">
      <c r="A3" s="32" t="s">
        <v>205</v>
      </c>
      <c r="B3" s="1"/>
      <c r="C3" s="1"/>
      <c r="D3" s="1"/>
      <c r="E3" s="1"/>
      <c r="F3" s="1"/>
      <c r="G3" s="1"/>
      <c r="H3" s="1"/>
      <c r="I3" s="1"/>
    </row>
    <row r="4" spans="1:11" x14ac:dyDescent="0.25">
      <c r="D4" s="451"/>
    </row>
    <row r="5" spans="1:11" ht="17.399999999999999" x14ac:dyDescent="0.25">
      <c r="A5" s="447" t="s">
        <v>1278</v>
      </c>
    </row>
    <row r="6" spans="1:11" x14ac:dyDescent="0.25">
      <c r="E6" s="140"/>
      <c r="F6" s="239"/>
      <c r="G6" s="135" t="s">
        <v>189</v>
      </c>
    </row>
    <row r="7" spans="1:11" ht="52.8" x14ac:dyDescent="0.25">
      <c r="A7" s="449">
        <v>1</v>
      </c>
      <c r="C7" s="450" t="s">
        <v>1279</v>
      </c>
      <c r="F7" s="91"/>
      <c r="G7" s="467">
        <v>5440</v>
      </c>
    </row>
    <row r="8" spans="1:11" x14ac:dyDescent="0.25">
      <c r="C8" s="452"/>
      <c r="F8" s="164"/>
      <c r="G8" s="164"/>
    </row>
    <row r="9" spans="1:11" ht="26.4" x14ac:dyDescent="0.25">
      <c r="A9" s="449">
        <v>2</v>
      </c>
      <c r="C9" s="411" t="s">
        <v>335</v>
      </c>
      <c r="F9" s="465"/>
      <c r="G9" s="164">
        <v>5459</v>
      </c>
    </row>
    <row r="10" spans="1:11" x14ac:dyDescent="0.25">
      <c r="A10" s="455"/>
      <c r="B10" s="330"/>
      <c r="C10" s="27"/>
      <c r="D10" s="280"/>
      <c r="E10" s="280"/>
      <c r="F10" s="328"/>
    </row>
    <row r="11" spans="1:11" x14ac:dyDescent="0.25">
      <c r="C11" s="456"/>
      <c r="F11" s="328"/>
    </row>
    <row r="12" spans="1:11" x14ac:dyDescent="0.25">
      <c r="A12" s="458"/>
      <c r="C12" s="456"/>
      <c r="F12" s="328"/>
    </row>
    <row r="13" spans="1:11" x14ac:dyDescent="0.25">
      <c r="A13" s="65" t="s">
        <v>566</v>
      </c>
      <c r="B13" s="11"/>
      <c r="C13" s="8"/>
      <c r="D13" s="8"/>
      <c r="E13" s="8"/>
      <c r="F13" s="8"/>
      <c r="G13" s="8"/>
      <c r="H13" s="8"/>
      <c r="I13" s="8"/>
      <c r="J13" s="8"/>
      <c r="K13" s="8"/>
    </row>
    <row r="14" spans="1:11" ht="39.6" x14ac:dyDescent="0.25">
      <c r="A14" s="35"/>
      <c r="B14" s="36"/>
      <c r="C14" s="168" t="s">
        <v>175</v>
      </c>
      <c r="D14" s="163" t="s">
        <v>176</v>
      </c>
      <c r="E14" s="80" t="s">
        <v>189</v>
      </c>
      <c r="F14" s="163" t="s">
        <v>115</v>
      </c>
      <c r="G14" s="80" t="s">
        <v>189</v>
      </c>
      <c r="H14" s="163" t="s">
        <v>177</v>
      </c>
      <c r="I14" s="80" t="s">
        <v>189</v>
      </c>
      <c r="J14" s="84" t="s">
        <v>178</v>
      </c>
      <c r="K14" s="80" t="s">
        <v>189</v>
      </c>
    </row>
    <row r="15" spans="1:11" x14ac:dyDescent="0.25">
      <c r="A15" s="6">
        <v>3</v>
      </c>
      <c r="B15" s="6" t="s">
        <v>1</v>
      </c>
      <c r="C15" s="1" t="s">
        <v>179</v>
      </c>
      <c r="D15" s="178"/>
      <c r="E15" s="92" t="s">
        <v>567</v>
      </c>
      <c r="F15" s="178"/>
      <c r="G15" s="92" t="s">
        <v>572</v>
      </c>
      <c r="H15" s="178"/>
      <c r="I15" s="92" t="s">
        <v>577</v>
      </c>
      <c r="J15" s="186" t="s">
        <v>12</v>
      </c>
      <c r="K15" s="187"/>
    </row>
    <row r="16" spans="1:11" x14ac:dyDescent="0.25">
      <c r="A16" s="6"/>
      <c r="B16" s="6" t="s">
        <v>2</v>
      </c>
      <c r="C16" s="1" t="s">
        <v>180</v>
      </c>
      <c r="D16" s="178"/>
      <c r="E16" s="92" t="s">
        <v>568</v>
      </c>
      <c r="F16" s="178"/>
      <c r="G16" s="92" t="s">
        <v>573</v>
      </c>
      <c r="H16" s="178"/>
      <c r="I16" s="182" t="s">
        <v>578</v>
      </c>
      <c r="J16" s="178"/>
      <c r="K16" s="135" t="s">
        <v>582</v>
      </c>
    </row>
    <row r="17" spans="1:11" x14ac:dyDescent="0.25">
      <c r="A17" s="6"/>
      <c r="B17" s="6" t="s">
        <v>3</v>
      </c>
      <c r="C17" s="1" t="s">
        <v>181</v>
      </c>
      <c r="D17" s="178"/>
      <c r="E17" s="92" t="s">
        <v>569</v>
      </c>
      <c r="F17" s="178"/>
      <c r="G17" s="92" t="s">
        <v>574</v>
      </c>
      <c r="H17" s="178"/>
      <c r="I17" s="182" t="s">
        <v>579</v>
      </c>
      <c r="J17" s="178"/>
      <c r="K17" s="135" t="s">
        <v>583</v>
      </c>
    </row>
    <row r="18" spans="1:11" x14ac:dyDescent="0.25">
      <c r="A18" s="6"/>
      <c r="B18" s="6" t="s">
        <v>4</v>
      </c>
      <c r="C18" s="1" t="s">
        <v>182</v>
      </c>
      <c r="D18" s="178"/>
      <c r="E18" s="92" t="s">
        <v>570</v>
      </c>
      <c r="F18" s="178"/>
      <c r="G18" s="92" t="s">
        <v>575</v>
      </c>
      <c r="H18" s="178"/>
      <c r="I18" s="182" t="s">
        <v>580</v>
      </c>
      <c r="J18" s="178"/>
      <c r="K18" s="135" t="s">
        <v>584</v>
      </c>
    </row>
    <row r="19" spans="1:11" ht="13.8" thickBot="1" x14ac:dyDescent="0.3">
      <c r="A19" s="6"/>
      <c r="B19" s="6" t="s">
        <v>5</v>
      </c>
      <c r="C19" s="1" t="s">
        <v>66</v>
      </c>
      <c r="D19" s="179"/>
      <c r="E19" s="92" t="s">
        <v>571</v>
      </c>
      <c r="F19" s="179"/>
      <c r="G19" s="92" t="s">
        <v>576</v>
      </c>
      <c r="H19" s="178"/>
      <c r="I19" s="182" t="s">
        <v>581</v>
      </c>
      <c r="J19" s="179"/>
      <c r="K19" s="135" t="s">
        <v>585</v>
      </c>
    </row>
    <row r="20" spans="1:11" ht="13.8" thickBot="1" x14ac:dyDescent="0.3">
      <c r="A20" s="10"/>
      <c r="B20" s="11"/>
      <c r="C20" s="8" t="s">
        <v>183</v>
      </c>
      <c r="D20" s="180">
        <f>SUM(D15:D19)</f>
        <v>0</v>
      </c>
      <c r="E20" s="181">
        <v>5540</v>
      </c>
      <c r="F20" s="180">
        <f>SUM(F15:F19)</f>
        <v>0</v>
      </c>
      <c r="G20" s="89">
        <v>5541</v>
      </c>
      <c r="H20" s="188" t="s">
        <v>12</v>
      </c>
      <c r="I20" s="189"/>
      <c r="J20" s="180">
        <f>SUM(J15:J19)</f>
        <v>0</v>
      </c>
      <c r="K20" s="165">
        <v>5543</v>
      </c>
    </row>
    <row r="21" spans="1:11" x14ac:dyDescent="0.25">
      <c r="A21"/>
      <c r="B21"/>
      <c r="C21"/>
      <c r="D21"/>
      <c r="E21"/>
      <c r="F21"/>
      <c r="G21"/>
      <c r="H21"/>
      <c r="I21"/>
      <c r="J21"/>
      <c r="K21"/>
    </row>
    <row r="22" spans="1:11" x14ac:dyDescent="0.25">
      <c r="D22" s="436"/>
      <c r="E22" s="436"/>
      <c r="F22" s="328"/>
    </row>
    <row r="23" spans="1:11" x14ac:dyDescent="0.25">
      <c r="D23" s="436"/>
      <c r="E23" s="436"/>
      <c r="F23" s="328"/>
    </row>
    <row r="24" spans="1:11" x14ac:dyDescent="0.25">
      <c r="D24" s="436"/>
      <c r="E24" s="436"/>
      <c r="F24" s="328"/>
    </row>
    <row r="25" spans="1:11" x14ac:dyDescent="0.25">
      <c r="D25" s="436"/>
      <c r="E25" s="436"/>
      <c r="F25" s="328"/>
    </row>
    <row r="26" spans="1:11" x14ac:dyDescent="0.25">
      <c r="D26" s="436"/>
      <c r="E26" s="436"/>
      <c r="F26" s="328"/>
    </row>
    <row r="27" spans="1:11" x14ac:dyDescent="0.25">
      <c r="C27" s="453"/>
      <c r="F27" s="280"/>
    </row>
    <row r="28" spans="1:11" x14ac:dyDescent="0.25">
      <c r="C28" s="453"/>
    </row>
    <row r="29" spans="1:11" x14ac:dyDescent="0.25">
      <c r="C29" s="460"/>
      <c r="F29" s="457"/>
    </row>
    <row r="30" spans="1:11" x14ac:dyDescent="0.25">
      <c r="C30" s="460"/>
      <c r="D30" s="7"/>
      <c r="E30" s="7"/>
      <c r="F30" s="457"/>
    </row>
    <row r="31" spans="1:11" x14ac:dyDescent="0.25">
      <c r="C31" s="452"/>
      <c r="F31" s="457"/>
      <c r="H31" s="451"/>
    </row>
    <row r="32" spans="1:11" x14ac:dyDescent="0.25">
      <c r="C32" s="452"/>
      <c r="F32" s="457"/>
      <c r="H32" s="451"/>
    </row>
    <row r="33" spans="1:21" x14ac:dyDescent="0.25">
      <c r="C33" s="452"/>
      <c r="F33" s="457"/>
    </row>
    <row r="34" spans="1:21" x14ac:dyDescent="0.25">
      <c r="C34" s="460"/>
      <c r="F34" s="457"/>
    </row>
    <row r="35" spans="1:21" s="461" customFormat="1" ht="12.75" customHeight="1" x14ac:dyDescent="0.25">
      <c r="A35" s="459"/>
      <c r="B35" s="17"/>
      <c r="C35" s="448"/>
      <c r="D35" s="18"/>
      <c r="E35" s="18"/>
      <c r="F35" s="328"/>
      <c r="P35" s="466"/>
      <c r="Q35" s="466"/>
      <c r="R35" s="466"/>
      <c r="S35" s="466"/>
      <c r="T35" s="466"/>
      <c r="U35" s="466"/>
    </row>
    <row r="36" spans="1:21" ht="15" x14ac:dyDescent="0.25">
      <c r="A36" s="462"/>
      <c r="B36" s="7"/>
      <c r="C36" s="463"/>
      <c r="D36" s="461"/>
      <c r="E36" s="461"/>
      <c r="F36" s="280"/>
    </row>
    <row r="37" spans="1:21" x14ac:dyDescent="0.25">
      <c r="A37" s="459"/>
      <c r="C37" s="456"/>
    </row>
    <row r="38" spans="1:21" x14ac:dyDescent="0.25">
      <c r="A38" s="462"/>
      <c r="C38" s="456"/>
    </row>
    <row r="39" spans="1:21" x14ac:dyDescent="0.25">
      <c r="A39" s="459"/>
      <c r="C39" s="456"/>
    </row>
    <row r="40" spans="1:21" x14ac:dyDescent="0.25">
      <c r="C40" s="18"/>
    </row>
    <row r="41" spans="1:21" ht="12.75" customHeight="1" x14ac:dyDescent="0.25">
      <c r="B41" s="7"/>
      <c r="C41" s="18"/>
    </row>
    <row r="42" spans="1:21" x14ac:dyDescent="0.25">
      <c r="C42" s="18"/>
    </row>
    <row r="43" spans="1:21" x14ac:dyDescent="0.25">
      <c r="C43" s="18"/>
    </row>
  </sheetData>
  <customSheetViews>
    <customSheetView guid="{C700B33F-FE7F-47BE-B591-1B56FA92E4DE}">
      <selection activeCell="J30" sqref="J30"/>
      <pageMargins left="0.7" right="0.7" top="0.75" bottom="0.75" header="0.3" footer="0.3"/>
      <pageSetup orientation="portrait" r:id="rId1"/>
    </customSheetView>
    <customSheetView guid="{3213D0AA-C9C8-4AA9-BC36-52AFCF7ADA31}">
      <selection activeCell="F27" sqref="F27"/>
      <pageMargins left="0.7" right="0.7" top="0.75" bottom="0.75" header="0.3" footer="0.3"/>
      <pageSetup orientation="portrait" r:id="rId2"/>
    </customSheetView>
  </customSheetViews>
  <mergeCells count="1">
    <mergeCell ref="A1:I1"/>
  </mergeCells>
  <pageMargins left="0.7" right="0.7" top="0.75" bottom="0.75" header="0.3" footer="0.3"/>
  <pageSetup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6E0B3E27AEBD4D9CB48BAC48ECC167" ma:contentTypeVersion="0" ma:contentTypeDescription="Create a new document." ma:contentTypeScope="" ma:versionID="6508e79da0206752d461c80f4102b01c">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5A4796-7D4B-4BF9-898B-B1231D5D19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F5B718C-5B8F-42DD-984D-12F4CB724EFA}">
  <ds:schemaRefs>
    <ds:schemaRef ds:uri="http://purl.org/dc/terms/"/>
    <ds:schemaRef ds:uri="http://schemas.microsoft.com/office/2006/documentManagement/types"/>
    <ds:schemaRef ds:uri="http://schemas.microsoft.com/office/2006/metadata/properties"/>
    <ds:schemaRef ds:uri="http://purl.org/dc/dcmitype/"/>
    <ds:schemaRef ds:uri="http://purl.org/dc/elements/1.1/"/>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CF389516-461C-4422-910F-7B406A240A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218</vt:i4>
      </vt:variant>
    </vt:vector>
  </HeadingPairs>
  <TitlesOfParts>
    <vt:vector size="239" baseType="lpstr">
      <vt:lpstr>Cover</vt:lpstr>
      <vt:lpstr>Fin Data Cover</vt:lpstr>
      <vt:lpstr>SFC (1)</vt:lpstr>
      <vt:lpstr>Income Statement (2)</vt:lpstr>
      <vt:lpstr>NON 115 (3)</vt:lpstr>
      <vt:lpstr>HTM (4)</vt:lpstr>
      <vt:lpstr>AFS (5)</vt:lpstr>
      <vt:lpstr>Trading (6)</vt:lpstr>
      <vt:lpstr>Additional Investment Info (7)</vt:lpstr>
      <vt:lpstr>Loans (8)</vt:lpstr>
      <vt:lpstr>Liquidity Report (9)</vt:lpstr>
      <vt:lpstr>Investment CUSIP Info for JT </vt:lpstr>
      <vt:lpstr>Individual Investment Info (10)</vt:lpstr>
      <vt:lpstr>Investment Concentration(11)</vt:lpstr>
      <vt:lpstr>Counterparty Concentration(12)</vt:lpstr>
      <vt:lpstr>Capital, NEV and WAL (13)</vt:lpstr>
      <vt:lpstr>Risk Weighting  (14)</vt:lpstr>
      <vt:lpstr>PSI to be DELETED(15)</vt:lpstr>
      <vt:lpstr>CUSO (15)</vt:lpstr>
      <vt:lpstr>PSI PAYMT (16)</vt:lpstr>
      <vt:lpstr>Sheet1</vt:lpstr>
      <vt:lpstr>'Loans (8)'!_Ln1</vt:lpstr>
      <vt:lpstr>'Loans (8)'!_Ln2</vt:lpstr>
      <vt:lpstr>'Loans (8)'!_Ln4</vt:lpstr>
      <vt:lpstr>'Loans (8)'!_Ln5</vt:lpstr>
      <vt:lpstr>'Loans (8)'!_Ln6</vt:lpstr>
      <vt:lpstr>AccNetInc</vt:lpstr>
      <vt:lpstr>AccruedInc</vt:lpstr>
      <vt:lpstr>AcctPay</vt:lpstr>
      <vt:lpstr>'Loans (8)'!AllForLoanLoss</vt:lpstr>
      <vt:lpstr>Borrowings</vt:lpstr>
      <vt:lpstr>Cash</vt:lpstr>
      <vt:lpstr>'AFS (5)'!CashInBanks</vt:lpstr>
      <vt:lpstr>'HTM (4)'!CashInBanks</vt:lpstr>
      <vt:lpstr>'Trading (6)'!CashInBanks</vt:lpstr>
      <vt:lpstr>'Loans (8)'!CLFGuarLOC</vt:lpstr>
      <vt:lpstr>'Loans (8)'!CLFOther</vt:lpstr>
      <vt:lpstr>CostofFunds</vt:lpstr>
      <vt:lpstr>CummEffChgAcct</vt:lpstr>
      <vt:lpstr>DivPay</vt:lpstr>
      <vt:lpstr>EquityAcqMerger</vt:lpstr>
      <vt:lpstr>ExtraordinaryItems</vt:lpstr>
      <vt:lpstr>'AFS (5)'!FedResBanks</vt:lpstr>
      <vt:lpstr>'HTM (4)'!FedResBanks</vt:lpstr>
      <vt:lpstr>'Trading (6)'!FedResBanks</vt:lpstr>
      <vt:lpstr>FeeIncome</vt:lpstr>
      <vt:lpstr>G_LonAFSsec</vt:lpstr>
      <vt:lpstr>GainBarPurchase</vt:lpstr>
      <vt:lpstr>GLDispAss</vt:lpstr>
      <vt:lpstr>GLHedgedTran</vt:lpstr>
      <vt:lpstr>IGLPortFolioMon</vt:lpstr>
      <vt:lpstr>IntPayable</vt:lpstr>
      <vt:lpstr>InvestGnLs</vt:lpstr>
      <vt:lpstr>InvIntInc</vt:lpstr>
      <vt:lpstr>ISEquTranForPICDiv</vt:lpstr>
      <vt:lpstr>ISMinorityInterest</vt:lpstr>
      <vt:lpstr>'Loans (8)'!LnOther</vt:lpstr>
      <vt:lpstr>'Loans (8)'!LnSecByOtherColl</vt:lpstr>
      <vt:lpstr>'Loans (8)'!LnSharedSec</vt:lpstr>
      <vt:lpstr>'Loans (8)'!LnUnsec</vt:lpstr>
      <vt:lpstr>LoanIntInc</vt:lpstr>
      <vt:lpstr>LRBrw1</vt:lpstr>
      <vt:lpstr>LRBrw2</vt:lpstr>
      <vt:lpstr>LRBrw3</vt:lpstr>
      <vt:lpstr>LRBrw4</vt:lpstr>
      <vt:lpstr>LRBrw5</vt:lpstr>
      <vt:lpstr>LRBrw6</vt:lpstr>
      <vt:lpstr>LRBrw7</vt:lpstr>
      <vt:lpstr>LREffWALAssets</vt:lpstr>
      <vt:lpstr>LREffWALEqty</vt:lpstr>
      <vt:lpstr>LREffWALInvest</vt:lpstr>
      <vt:lpstr>LREffWALLoans</vt:lpstr>
      <vt:lpstr>LRInv1</vt:lpstr>
      <vt:lpstr>LRInv2</vt:lpstr>
      <vt:lpstr>LRInv3</vt:lpstr>
      <vt:lpstr>LRInv4</vt:lpstr>
      <vt:lpstr>LRInv5</vt:lpstr>
      <vt:lpstr>LRInv6</vt:lpstr>
      <vt:lpstr>LRInv7</vt:lpstr>
      <vt:lpstr>LRLCICA1</vt:lpstr>
      <vt:lpstr>LRLCICA2</vt:lpstr>
      <vt:lpstr>LRLCICA3</vt:lpstr>
      <vt:lpstr>LRLCICA4</vt:lpstr>
      <vt:lpstr>LRLCICA5</vt:lpstr>
      <vt:lpstr>LRLCICA6</vt:lpstr>
      <vt:lpstr>LRLCICA7</vt:lpstr>
      <vt:lpstr>LRLCICA8</vt:lpstr>
      <vt:lpstr>LRLCIOA1</vt:lpstr>
      <vt:lpstr>LRLCIOA2</vt:lpstr>
      <vt:lpstr>LRLCIOA3</vt:lpstr>
      <vt:lpstr>LRLCIOA4</vt:lpstr>
      <vt:lpstr>LRLCIOA5</vt:lpstr>
      <vt:lpstr>LRLCIOA6</vt:lpstr>
      <vt:lpstr>LRLCIOA7</vt:lpstr>
      <vt:lpstr>LRLCIOA8</vt:lpstr>
      <vt:lpstr>LRLCOCA1</vt:lpstr>
      <vt:lpstr>LRLCOCA2</vt:lpstr>
      <vt:lpstr>LRLCOCA3</vt:lpstr>
      <vt:lpstr>LRLCOCA4</vt:lpstr>
      <vt:lpstr>LRLCOCA5</vt:lpstr>
      <vt:lpstr>LRLCOCA6</vt:lpstr>
      <vt:lpstr>LRLCOLTD1</vt:lpstr>
      <vt:lpstr>LRLCOLTD2</vt:lpstr>
      <vt:lpstr>LRLCOLTD3</vt:lpstr>
      <vt:lpstr>LRLCOLTD4</vt:lpstr>
      <vt:lpstr>LRLCOLTD5</vt:lpstr>
      <vt:lpstr>LRLCOLTD6</vt:lpstr>
      <vt:lpstr>LRLCOOA1</vt:lpstr>
      <vt:lpstr>LRLCOOA2</vt:lpstr>
      <vt:lpstr>LRLCOOA3</vt:lpstr>
      <vt:lpstr>LRLCOOA4</vt:lpstr>
      <vt:lpstr>LRLCOOA5</vt:lpstr>
      <vt:lpstr>LRLCOOA6</vt:lpstr>
      <vt:lpstr>LRLimLiqSec</vt:lpstr>
      <vt:lpstr>LRLns1</vt:lpstr>
      <vt:lpstr>LRLns2</vt:lpstr>
      <vt:lpstr>LRLns3</vt:lpstr>
      <vt:lpstr>LRLns4</vt:lpstr>
      <vt:lpstr>LRLns5</vt:lpstr>
      <vt:lpstr>LRLns6</vt:lpstr>
      <vt:lpstr>LRLns7</vt:lpstr>
      <vt:lpstr>LRRevRepo</vt:lpstr>
      <vt:lpstr>LRShr1</vt:lpstr>
      <vt:lpstr>LRShr2</vt:lpstr>
      <vt:lpstr>LRShr3</vt:lpstr>
      <vt:lpstr>LRShr4</vt:lpstr>
      <vt:lpstr>LRShr5</vt:lpstr>
      <vt:lpstr>LRShr6</vt:lpstr>
      <vt:lpstr>LRShr7</vt:lpstr>
      <vt:lpstr>LRTotSecBorrow</vt:lpstr>
      <vt:lpstr>'Loans (8)'!NCULnNonMem</vt:lpstr>
      <vt:lpstr>'Loans (8)'!NCULnOther</vt:lpstr>
      <vt:lpstr>'Loans (8)'!NCULnPartOtherCorpCUs</vt:lpstr>
      <vt:lpstr>'Loans (8)'!NCULnPartOtherCUs</vt:lpstr>
      <vt:lpstr>'Loans (8)'!NCULnPartOtherCUSold</vt:lpstr>
      <vt:lpstr>'Loans (8)'!NCULnSecByOtherColl</vt:lpstr>
      <vt:lpstr>'Loans (8)'!NCULnShareSec</vt:lpstr>
      <vt:lpstr>'Loans (8)'!NCULnToCUSOs</vt:lpstr>
      <vt:lpstr>'Loans (8)'!NCULnUnSec</vt:lpstr>
      <vt:lpstr>NCUSIFPreExp</vt:lpstr>
      <vt:lpstr>NetFixedAssets</vt:lpstr>
      <vt:lpstr>NetInvestments</vt:lpstr>
      <vt:lpstr>NetLoans</vt:lpstr>
      <vt:lpstr>'Loans (8)'!NMbrLnOther</vt:lpstr>
      <vt:lpstr>'Loans (8)'!NMbrLnSecByOtherColl</vt:lpstr>
      <vt:lpstr>'Loans (8)'!NMbrLnShareSec</vt:lpstr>
      <vt:lpstr>'Loans (8)'!NMbrLnUnSec</vt:lpstr>
      <vt:lpstr>NonOpIncLoss</vt:lpstr>
      <vt:lpstr>OperatingExp</vt:lpstr>
      <vt:lpstr>'AFS (5)'!OtherCash</vt:lpstr>
      <vt:lpstr>'HTM (4)'!OtherCash</vt:lpstr>
      <vt:lpstr>'Trading (6)'!OtherCash</vt:lpstr>
      <vt:lpstr>OtherIncLoss</vt:lpstr>
      <vt:lpstr>'AFS (5)'!OtherItemsDue</vt:lpstr>
      <vt:lpstr>'HTM (4)'!OtherItemsDue</vt:lpstr>
      <vt:lpstr>'Trading (6)'!OtherItemsDue</vt:lpstr>
      <vt:lpstr>OtherLiab</vt:lpstr>
      <vt:lpstr>OtherMemInsExp</vt:lpstr>
      <vt:lpstr>OtherRes</vt:lpstr>
      <vt:lpstr>PaidCapitalNonMem</vt:lpstr>
      <vt:lpstr>'Counterparty Concentration(12)'!Print_Area</vt:lpstr>
      <vt:lpstr>'Individual Investment Info (10)'!Print_Area</vt:lpstr>
      <vt:lpstr>'Investment Concentration(11)'!Print_Area</vt:lpstr>
      <vt:lpstr>'SFC (1)'!Print_Area</vt:lpstr>
      <vt:lpstr>PSCPEDSAmt</vt:lpstr>
      <vt:lpstr>PSCPEDSNum</vt:lpstr>
      <vt:lpstr>PSCPERPAmt</vt:lpstr>
      <vt:lpstr>PSCPERPNum</vt:lpstr>
      <vt:lpstr>PSCPESAmt</vt:lpstr>
      <vt:lpstr>PSCPESDCAmt</vt:lpstr>
      <vt:lpstr>PSCPESDCNum</vt:lpstr>
      <vt:lpstr>PSCPESNum</vt:lpstr>
      <vt:lpstr>PSCPPDSAmt</vt:lpstr>
      <vt:lpstr>PSCPPDSNum</vt:lpstr>
      <vt:lpstr>PSCPPRPAmt</vt:lpstr>
      <vt:lpstr>PSCPPRPNum</vt:lpstr>
      <vt:lpstr>PSCPPSAmt</vt:lpstr>
      <vt:lpstr>PSCPPSDCAmt</vt:lpstr>
      <vt:lpstr>PSCPPSDCNum</vt:lpstr>
      <vt:lpstr>PSCPPSNum</vt:lpstr>
      <vt:lpstr>PSDomAmt</vt:lpstr>
      <vt:lpstr>PSDomNum</vt:lpstr>
      <vt:lpstr>PSFTSetAmt</vt:lpstr>
      <vt:lpstr>PSFTSetNum</vt:lpstr>
      <vt:lpstr>PSIncAmt</vt:lpstr>
      <vt:lpstr>PSIncNum</vt:lpstr>
      <vt:lpstr>PSIntAmt</vt:lpstr>
      <vt:lpstr>PSIntNum</vt:lpstr>
      <vt:lpstr>PSOrigAmt</vt:lpstr>
      <vt:lpstr>PSOrigNum</vt:lpstr>
      <vt:lpstr>PSRecAmt</vt:lpstr>
      <vt:lpstr>PSRecNum</vt:lpstr>
      <vt:lpstr>PSRetAmt</vt:lpstr>
      <vt:lpstr>PSRetNum</vt:lpstr>
      <vt:lpstr>PSSetAmt</vt:lpstr>
      <vt:lpstr>PSSetNum</vt:lpstr>
      <vt:lpstr>TemCorpCUAssmt</vt:lpstr>
      <vt:lpstr>TotalShares</vt:lpstr>
      <vt:lpstr>UncolDeposits</vt:lpstr>
      <vt:lpstr>'AFS (5)'!UncolFunds</vt:lpstr>
      <vt:lpstr>'HTM (4)'!UncolFunds</vt:lpstr>
      <vt:lpstr>'Trading (6)'!UncolFunds</vt:lpstr>
      <vt:lpstr>'AFS (5)'!UncolFundsfromFedRBanks</vt:lpstr>
      <vt:lpstr>'HTM (4)'!UncolFundsfromFedRBanks</vt:lpstr>
      <vt:lpstr>'Trading (6)'!UncolFundsfromFedRBanks</vt:lpstr>
      <vt:lpstr>UndEarnings</vt:lpstr>
      <vt:lpstr>'AFS (5)'!wA1TotalBalDue</vt:lpstr>
      <vt:lpstr>'HTM (4)'!wA1TotalBalDue</vt:lpstr>
      <vt:lpstr>'Trading (6)'!wA1TotalBalDue</vt:lpstr>
      <vt:lpstr>'AFS (5)'!wA1TotalCash</vt:lpstr>
      <vt:lpstr>'HTM (4)'!wA1TotalCash</vt:lpstr>
      <vt:lpstr>'Trading (6)'!wA1TotalCash</vt:lpstr>
      <vt:lpstr>'AFS (5)'!wA1TotalCashBalDue</vt:lpstr>
      <vt:lpstr>'HTM (4)'!wA1TotalCashBalDue</vt:lpstr>
      <vt:lpstr>'Trading (6)'!wA1TotalCashBalDue</vt:lpstr>
      <vt:lpstr>'Loans (8)'!wA2NetLoans</vt:lpstr>
      <vt:lpstr>'Loans (8)'!wA2SubAllOther</vt:lpstr>
      <vt:lpstr>'Loans (8)'!wA2SubGuarMemCUs</vt:lpstr>
      <vt:lpstr>'Loans (8)'!wA2SubNotMemCUs</vt:lpstr>
      <vt:lpstr>'Loans (8)'!wA2SubOtherMemCUs</vt:lpstr>
      <vt:lpstr>'Loans (8)'!wA2TotalLoans</vt:lpstr>
      <vt:lpstr>wISNetContEquity</vt:lpstr>
      <vt:lpstr>wISNetInc</vt:lpstr>
      <vt:lpstr>wISNetIntInc</vt:lpstr>
      <vt:lpstr>wISNIAftExItmAndOth</vt:lpstr>
      <vt:lpstr>wISTotIntInc</vt:lpstr>
      <vt:lpstr>wISTotNonIntInc</vt:lpstr>
      <vt:lpstr>wLCIFtotAmt</vt:lpstr>
      <vt:lpstr>wLCIFtotOAmt</vt:lpstr>
      <vt:lpstr>wLCOFtotAmt</vt:lpstr>
      <vt:lpstr>wLCOFtotOAmt</vt:lpstr>
      <vt:lpstr>wReMattotBorr</vt:lpstr>
      <vt:lpstr>wReMattotInv</vt:lpstr>
      <vt:lpstr>wReMattotLn</vt:lpstr>
      <vt:lpstr>wReMattotShr</vt:lpstr>
      <vt:lpstr>wSFCTotalAssets</vt:lpstr>
      <vt:lpstr>wSFCTotalLiab</vt:lpstr>
      <vt:lpstr>wSFCTotalLiabShrsCap</vt:lpstr>
      <vt:lpstr>wSFCTotalPrimCap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NCUA</dc:creator>
  <cp:lastModifiedBy>RRDEAN</cp:lastModifiedBy>
  <cp:lastPrinted>2014-04-24T19:17:19Z</cp:lastPrinted>
  <dcterms:created xsi:type="dcterms:W3CDTF">1999-02-04T15:11:05Z</dcterms:created>
  <dcterms:modified xsi:type="dcterms:W3CDTF">2014-06-04T14:36:49Z</dcterms:modified>
</cp:coreProperties>
</file>