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6" windowWidth="11340" windowHeight="6732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E9" i="2" l="1"/>
  <c r="H15" i="2" l="1"/>
  <c r="E16" i="2"/>
  <c r="H16" i="2" s="1"/>
  <c r="E17" i="2"/>
  <c r="H17" i="2" s="1"/>
  <c r="E6" i="2"/>
  <c r="H6" i="2" s="1"/>
  <c r="E38" i="2"/>
  <c r="H38" i="2" s="1"/>
  <c r="E37" i="2"/>
  <c r="H37" i="2" s="1"/>
  <c r="E29" i="2"/>
  <c r="H29" i="2" s="1"/>
  <c r="E18" i="2"/>
  <c r="H18" i="2" s="1"/>
  <c r="J10" i="2"/>
  <c r="H7" i="2"/>
  <c r="E11" i="2"/>
  <c r="H11" i="2" s="1"/>
  <c r="H8" i="2"/>
  <c r="E35" i="2"/>
  <c r="H35" i="2" s="1"/>
  <c r="E14" i="2"/>
  <c r="H14" i="2" s="1"/>
  <c r="H9" i="2"/>
  <c r="H12" i="2"/>
  <c r="E30" i="2"/>
  <c r="H30" i="2" s="1"/>
  <c r="E27" i="2"/>
  <c r="H27" i="2" s="1"/>
  <c r="E22" i="2"/>
  <c r="H22" i="2" s="1"/>
  <c r="E25" i="2"/>
  <c r="H25" i="2" s="1"/>
  <c r="E23" i="2"/>
  <c r="H23" i="2" s="1"/>
  <c r="E24" i="2"/>
  <c r="H24" i="2" s="1"/>
  <c r="E26" i="2"/>
  <c r="H26" i="2" s="1"/>
  <c r="E36" i="2"/>
  <c r="H36" i="2" s="1"/>
  <c r="E33" i="2"/>
  <c r="H33" i="2" s="1"/>
  <c r="E34" i="2"/>
  <c r="H34" i="2" s="1"/>
  <c r="E31" i="2"/>
  <c r="H31" i="2" s="1"/>
  <c r="E19" i="2"/>
  <c r="E20" i="2"/>
  <c r="H20" i="2" s="1"/>
  <c r="E21" i="2"/>
  <c r="H21" i="2" s="1"/>
  <c r="E28" i="2"/>
  <c r="H28" i="2" s="1"/>
  <c r="E32" i="2"/>
  <c r="H32" i="2" s="1"/>
  <c r="I29" i="2" l="1"/>
  <c r="J29" i="2" s="1"/>
  <c r="E39" i="2"/>
  <c r="I21" i="2"/>
  <c r="J21" i="2" s="1"/>
  <c r="I24" i="2"/>
  <c r="J24" i="2" s="1"/>
  <c r="I27" i="2"/>
  <c r="J27" i="2" s="1"/>
  <c r="I14" i="2"/>
  <c r="J14" i="2" s="1"/>
  <c r="I18" i="2"/>
  <c r="J18" i="2" s="1"/>
  <c r="I38" i="2"/>
  <c r="J38" i="2" s="1"/>
  <c r="I15" i="2"/>
  <c r="J15" i="2" s="1"/>
  <c r="I34" i="2"/>
  <c r="J34" i="2" s="1"/>
  <c r="I28" i="2"/>
  <c r="J28" i="2" s="1"/>
  <c r="I31" i="2"/>
  <c r="J31" i="2" s="1"/>
  <c r="I26" i="2"/>
  <c r="J26" i="2" s="1"/>
  <c r="I22" i="2"/>
  <c r="J22" i="2" s="1"/>
  <c r="I9" i="2"/>
  <c r="J9" i="2" s="1"/>
  <c r="I11" i="2"/>
  <c r="J11" i="2" s="1"/>
  <c r="I16" i="2"/>
  <c r="J16" i="2" s="1"/>
  <c r="I8" i="2"/>
  <c r="J8" i="2" s="1"/>
  <c r="I32" i="2"/>
  <c r="J32" i="2" s="1"/>
  <c r="I36" i="2"/>
  <c r="J36" i="2" s="1"/>
  <c r="I25" i="2"/>
  <c r="J25" i="2" s="1"/>
  <c r="I12" i="2"/>
  <c r="J12" i="2" s="1"/>
  <c r="I17" i="2"/>
  <c r="J17" i="2" s="1"/>
  <c r="I20" i="2"/>
  <c r="J20" i="2" s="1"/>
  <c r="I33" i="2"/>
  <c r="J33" i="2" s="1"/>
  <c r="I23" i="2"/>
  <c r="J23" i="2" s="1"/>
  <c r="I30" i="2"/>
  <c r="J30" i="2" s="1"/>
  <c r="I35" i="2"/>
  <c r="J35" i="2" s="1"/>
  <c r="I6" i="2"/>
  <c r="J6" i="2" s="1"/>
  <c r="H19" i="2"/>
  <c r="I37" i="2"/>
  <c r="J37" i="2" s="1"/>
  <c r="I7" i="2"/>
  <c r="J7" i="2" s="1"/>
  <c r="I19" i="2" l="1"/>
  <c r="J19" i="2" s="1"/>
  <c r="J39" i="2" s="1"/>
  <c r="H39" i="2"/>
  <c r="I39" i="2" l="1"/>
</calcChain>
</file>

<file path=xl/sharedStrings.xml><?xml version="1.0" encoding="utf-8"?>
<sst xmlns="http://schemas.openxmlformats.org/spreadsheetml/2006/main" count="59" uniqueCount="52">
  <si>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</si>
  <si>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</si>
  <si>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</si>
  <si>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</si>
  <si>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</si>
  <si>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</si>
  <si>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</si>
  <si>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</si>
  <si>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</si>
  <si>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</si>
  <si>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</si>
  <si>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</si>
  <si>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</si>
  <si>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</si>
  <si>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</si>
  <si>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</si>
  <si>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</si>
  <si>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</si>
  <si>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</si>
  <si>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</si>
  <si>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</si>
  <si>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</si>
  <si>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</si>
  <si>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</si>
  <si>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</si>
  <si>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</si>
  <si>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</si>
  <si>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</si>
  <si>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</si>
  <si>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VS 16-3</t>
  </si>
  <si>
    <t>Import Permit Application</t>
  </si>
  <si>
    <t>GS-13</t>
  </si>
  <si>
    <t>GS-9</t>
  </si>
  <si>
    <t>Seals</t>
  </si>
  <si>
    <t>GS-12</t>
  </si>
  <si>
    <t>Cooperative Services Agreement</t>
  </si>
  <si>
    <t>GS-14</t>
  </si>
  <si>
    <t>Agreement with Slaughter Facilities</t>
  </si>
  <si>
    <t>VS 17-33</t>
  </si>
  <si>
    <t>Certification Statement</t>
  </si>
  <si>
    <t>GS-7</t>
  </si>
  <si>
    <t>VS 17-130</t>
  </si>
  <si>
    <t>VS 1-27</t>
  </si>
  <si>
    <t>Permit for Movement of Restricted Animals</t>
  </si>
  <si>
    <t>OMB Control No.
0579-0234</t>
  </si>
  <si>
    <t>Animals Imported for Immediate Slaughter</t>
  </si>
  <si>
    <t>Ruminants Imported to Designated/Approved Feedlots</t>
  </si>
  <si>
    <t>Certificate for Products From Regions Not Listed in 9 CFR 95.4(a)(4)</t>
  </si>
  <si>
    <t>Certification  Statement for Ovine/Caprine Products, etc.</t>
  </si>
  <si>
    <t>Notification of Designation to Break Seals</t>
  </si>
  <si>
    <t>Notification Regarding Condition of Sealed Shipments</t>
  </si>
  <si>
    <t>Bovine Spongiform Encephalopathy; Importation of Animals and Animal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</si>
</sst>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3" fontId="0" fillId="0" borderId="3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 horizontal="right" wrapText="1"/>
    </xf>
    <xf numFmtId="0" fontId="0" fillId="0" borderId="4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view="pageBreakPreview" zoomScale="60" zoomScaleNormal="120" workbookViewId="0">
      <selection activeCell="F36" sqref="F36"/>
    </sheetView>
  </sheetViews>
  <sheetFormatPr defaultRowHeight="13.2" x14ac:dyDescent="0.25"/>
  <cols>
    <col min="2" max="2" width="41.6640625" customWidth="1"/>
    <col min="4" max="4" width="9.109375" style="9"/>
    <col min="5" max="5" width="9.109375" style="7"/>
    <col min="6" max="6" width="9.109375" style="12"/>
    <col min="7" max="7" width="12.33203125" style="4" customWidth="1"/>
    <col min="8" max="8" width="9.109375" style="7"/>
    <col min="9" max="10" width="9.109375" style="15"/>
  </cols>
  <sheetData>
    <row r="1" spans="1:11" ht="30" customHeight="1" x14ac:dyDescent="0.25">
      <c r="A1" s="44" t="s">
        <v>26</v>
      </c>
      <c r="B1" s="45"/>
      <c r="C1" s="45"/>
      <c r="D1" s="45"/>
      <c r="E1" s="45"/>
      <c r="F1" s="45"/>
      <c r="G1" s="45"/>
      <c r="H1" s="45"/>
      <c r="I1" s="16"/>
      <c r="J1" s="16"/>
      <c r="K1" s="1"/>
    </row>
    <row r="2" spans="1:11" ht="24.9" customHeight="1" x14ac:dyDescent="0.25">
      <c r="A2" s="42" t="s">
        <v>51</v>
      </c>
      <c r="B2" s="43"/>
      <c r="C2" s="43"/>
      <c r="D2" s="43"/>
      <c r="E2" s="43"/>
      <c r="F2" s="43"/>
      <c r="G2" s="43"/>
      <c r="H2" s="49" t="s">
        <v>44</v>
      </c>
      <c r="I2" s="50"/>
      <c r="J2" s="16"/>
      <c r="K2" s="8"/>
    </row>
    <row r="3" spans="1:11" ht="33.9" customHeight="1" x14ac:dyDescent="0.25">
      <c r="A3" s="46" t="s">
        <v>15</v>
      </c>
      <c r="B3" s="46"/>
      <c r="C3" s="17" t="s">
        <v>0</v>
      </c>
      <c r="D3" s="18" t="s">
        <v>16</v>
      </c>
      <c r="E3" s="19" t="s">
        <v>17</v>
      </c>
      <c r="F3" s="48" t="s">
        <v>18</v>
      </c>
      <c r="G3" s="48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5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5">
      <c r="A5" s="47" t="s">
        <v>1</v>
      </c>
      <c r="B5" s="47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s="31" customFormat="1" x14ac:dyDescent="0.25">
      <c r="A6" s="30" t="s">
        <v>29</v>
      </c>
      <c r="B6" s="30" t="s">
        <v>30</v>
      </c>
      <c r="C6" s="32">
        <v>728</v>
      </c>
      <c r="D6" s="33">
        <v>1</v>
      </c>
      <c r="E6" s="32">
        <f t="shared" ref="E6:E18" si="0">+C6*D6</f>
        <v>728</v>
      </c>
      <c r="F6" s="34" t="s">
        <v>31</v>
      </c>
      <c r="G6" s="35">
        <v>47.87</v>
      </c>
      <c r="H6" s="36">
        <f t="shared" ref="H6:H18" si="1">+E6*G6</f>
        <v>34849.360000000001</v>
      </c>
      <c r="I6" s="36">
        <f t="shared" ref="I6:I18" si="2">+H6*0.139</f>
        <v>4844.0610400000005</v>
      </c>
      <c r="J6" s="36">
        <f t="shared" ref="J6:J18" si="3">+H6+I6</f>
        <v>39693.421040000001</v>
      </c>
      <c r="K6" s="30"/>
    </row>
    <row r="7" spans="1:11" s="31" customFormat="1" x14ac:dyDescent="0.25">
      <c r="A7" s="30"/>
      <c r="B7" s="30" t="s">
        <v>47</v>
      </c>
      <c r="C7" s="32">
        <v>31620</v>
      </c>
      <c r="D7" s="33">
        <v>1</v>
      </c>
      <c r="E7" s="32">
        <v>31620</v>
      </c>
      <c r="F7" s="34" t="s">
        <v>32</v>
      </c>
      <c r="G7" s="35">
        <v>27.76</v>
      </c>
      <c r="H7" s="36">
        <f>+E7*G7</f>
        <v>877771.20000000007</v>
      </c>
      <c r="I7" s="36">
        <f>+H7*0.139</f>
        <v>122010.19680000002</v>
      </c>
      <c r="J7" s="36">
        <f>+H7+I7</f>
        <v>999781.3968000001</v>
      </c>
      <c r="K7" s="30"/>
    </row>
    <row r="8" spans="1:11" s="31" customFormat="1" x14ac:dyDescent="0.25">
      <c r="A8" s="30"/>
      <c r="B8" s="30" t="s">
        <v>35</v>
      </c>
      <c r="C8" s="32">
        <v>1</v>
      </c>
      <c r="D8" s="33">
        <v>1.6E-2</v>
      </c>
      <c r="E8" s="32">
        <v>1</v>
      </c>
      <c r="F8" s="34" t="s">
        <v>32</v>
      </c>
      <c r="G8" s="35">
        <v>27.76</v>
      </c>
      <c r="H8" s="36">
        <f>+E8*G8</f>
        <v>27.76</v>
      </c>
      <c r="I8" s="36">
        <f>+H8*0.139</f>
        <v>3.8586400000000007</v>
      </c>
      <c r="J8" s="36">
        <f>+H8+I8</f>
        <v>31.618640000000003</v>
      </c>
      <c r="K8" s="30"/>
    </row>
    <row r="9" spans="1:11" s="31" customFormat="1" ht="12.75" customHeight="1" x14ac:dyDescent="0.25">
      <c r="A9" s="30"/>
      <c r="B9" s="30" t="s">
        <v>48</v>
      </c>
      <c r="C9" s="32">
        <v>136800</v>
      </c>
      <c r="D9" s="33">
        <v>1</v>
      </c>
      <c r="E9" s="32">
        <f t="shared" si="0"/>
        <v>136800</v>
      </c>
      <c r="F9" s="34" t="s">
        <v>32</v>
      </c>
      <c r="G9" s="35">
        <v>27.76</v>
      </c>
      <c r="H9" s="36">
        <f t="shared" si="1"/>
        <v>3797568</v>
      </c>
      <c r="I9" s="36">
        <f t="shared" si="2"/>
        <v>527861.95200000005</v>
      </c>
      <c r="J9" s="36">
        <f t="shared" si="3"/>
        <v>4325429.9519999996</v>
      </c>
      <c r="K9" s="30"/>
    </row>
    <row r="10" spans="1:11" s="31" customFormat="1" x14ac:dyDescent="0.25">
      <c r="A10" s="30"/>
      <c r="B10" s="30" t="s">
        <v>33</v>
      </c>
      <c r="C10" s="32">
        <v>60000</v>
      </c>
      <c r="D10" s="33">
        <v>1.6E-2</v>
      </c>
      <c r="E10" s="32">
        <v>1200</v>
      </c>
      <c r="F10" s="34" t="s">
        <v>34</v>
      </c>
      <c r="G10" s="35">
        <v>40.26</v>
      </c>
      <c r="H10" s="36">
        <v>47832</v>
      </c>
      <c r="I10" s="36">
        <v>6648</v>
      </c>
      <c r="J10" s="36">
        <f t="shared" si="3"/>
        <v>54480</v>
      </c>
      <c r="K10" s="30"/>
    </row>
    <row r="11" spans="1:11" s="31" customFormat="1" x14ac:dyDescent="0.25">
      <c r="A11" s="30"/>
      <c r="B11" s="2" t="s">
        <v>49</v>
      </c>
      <c r="C11" s="5">
        <v>5400</v>
      </c>
      <c r="D11" s="29">
        <v>0.02</v>
      </c>
      <c r="E11" s="5">
        <f t="shared" si="0"/>
        <v>108</v>
      </c>
      <c r="F11" s="21" t="s">
        <v>36</v>
      </c>
      <c r="G11" s="25">
        <v>56.57</v>
      </c>
      <c r="H11" s="26">
        <f t="shared" si="1"/>
        <v>6109.56</v>
      </c>
      <c r="I11" s="26">
        <f t="shared" si="2"/>
        <v>849.2288400000001</v>
      </c>
      <c r="J11" s="26">
        <f t="shared" si="3"/>
        <v>6958.7888400000002</v>
      </c>
      <c r="K11" s="2"/>
    </row>
    <row r="12" spans="1:11" x14ac:dyDescent="0.25">
      <c r="A12" s="2"/>
      <c r="B12" s="2" t="s">
        <v>37</v>
      </c>
      <c r="C12" s="5">
        <v>1</v>
      </c>
      <c r="D12" s="29">
        <v>1.6E-2</v>
      </c>
      <c r="E12" s="5">
        <v>1</v>
      </c>
      <c r="F12" s="21" t="s">
        <v>36</v>
      </c>
      <c r="G12" s="25">
        <v>56.57</v>
      </c>
      <c r="H12" s="26">
        <f t="shared" si="1"/>
        <v>56.57</v>
      </c>
      <c r="I12" s="26">
        <f t="shared" si="2"/>
        <v>7.8632300000000006</v>
      </c>
      <c r="J12" s="26">
        <f t="shared" si="3"/>
        <v>64.433229999999995</v>
      </c>
      <c r="K12" s="2"/>
    </row>
    <row r="13" spans="1:11" x14ac:dyDescent="0.25">
      <c r="A13" s="2"/>
      <c r="B13" s="2" t="s">
        <v>50</v>
      </c>
      <c r="C13" s="5">
        <v>1</v>
      </c>
      <c r="D13" s="29">
        <v>0.02</v>
      </c>
      <c r="E13" s="5">
        <v>1</v>
      </c>
      <c r="F13" s="21" t="s">
        <v>36</v>
      </c>
      <c r="G13" s="25">
        <v>56.57</v>
      </c>
      <c r="H13" s="26">
        <v>1</v>
      </c>
      <c r="I13" s="26">
        <v>0</v>
      </c>
      <c r="J13" s="26">
        <v>1</v>
      </c>
      <c r="K13" s="2"/>
    </row>
    <row r="14" spans="1:11" x14ac:dyDescent="0.25">
      <c r="A14" s="2" t="s">
        <v>38</v>
      </c>
      <c r="B14" s="2" t="s">
        <v>45</v>
      </c>
      <c r="C14" s="5">
        <v>500</v>
      </c>
      <c r="D14" s="29">
        <v>1.6E-2</v>
      </c>
      <c r="E14" s="5">
        <f t="shared" si="0"/>
        <v>8</v>
      </c>
      <c r="F14" s="21" t="s">
        <v>34</v>
      </c>
      <c r="G14" s="25">
        <v>40.26</v>
      </c>
      <c r="H14" s="26">
        <f t="shared" si="1"/>
        <v>322.08</v>
      </c>
      <c r="I14" s="26">
        <f t="shared" si="2"/>
        <v>44.769120000000001</v>
      </c>
      <c r="J14" s="26">
        <f t="shared" si="3"/>
        <v>366.84911999999997</v>
      </c>
      <c r="K14" s="2"/>
    </row>
    <row r="15" spans="1:11" s="31" customFormat="1" x14ac:dyDescent="0.25">
      <c r="A15" s="30"/>
      <c r="B15" s="30" t="s">
        <v>39</v>
      </c>
      <c r="C15" s="32">
        <v>1</v>
      </c>
      <c r="D15" s="33">
        <v>0.02</v>
      </c>
      <c r="E15" s="32">
        <v>1</v>
      </c>
      <c r="F15" s="34" t="s">
        <v>40</v>
      </c>
      <c r="G15" s="35">
        <v>22.69</v>
      </c>
      <c r="H15" s="36">
        <f t="shared" si="1"/>
        <v>22.69</v>
      </c>
      <c r="I15" s="36">
        <f t="shared" si="2"/>
        <v>3.1539100000000007</v>
      </c>
      <c r="J15" s="36">
        <f t="shared" si="3"/>
        <v>25.843910000000001</v>
      </c>
      <c r="K15" s="30"/>
    </row>
    <row r="16" spans="1:11" s="31" customFormat="1" x14ac:dyDescent="0.25">
      <c r="A16" s="30" t="s">
        <v>41</v>
      </c>
      <c r="B16" s="30" t="s">
        <v>46</v>
      </c>
      <c r="C16" s="32">
        <v>100</v>
      </c>
      <c r="D16" s="33">
        <v>0.5</v>
      </c>
      <c r="E16" s="32">
        <f t="shared" si="0"/>
        <v>50</v>
      </c>
      <c r="F16" s="21" t="s">
        <v>34</v>
      </c>
      <c r="G16" s="25">
        <v>40.26</v>
      </c>
      <c r="H16" s="36">
        <f t="shared" si="1"/>
        <v>2013</v>
      </c>
      <c r="I16" s="36">
        <f t="shared" si="2"/>
        <v>279.80700000000002</v>
      </c>
      <c r="J16" s="36">
        <f t="shared" si="3"/>
        <v>2292.8069999999998</v>
      </c>
      <c r="K16" s="30"/>
    </row>
    <row r="17" spans="1:11" x14ac:dyDescent="0.25">
      <c r="A17" s="30" t="s">
        <v>42</v>
      </c>
      <c r="B17" s="30" t="s">
        <v>43</v>
      </c>
      <c r="C17" s="32">
        <v>600</v>
      </c>
      <c r="D17" s="33">
        <v>0.5</v>
      </c>
      <c r="E17" s="32">
        <f t="shared" si="0"/>
        <v>300</v>
      </c>
      <c r="F17" s="21" t="s">
        <v>34</v>
      </c>
      <c r="G17" s="25">
        <v>40.26</v>
      </c>
      <c r="H17" s="36">
        <f t="shared" si="1"/>
        <v>12078</v>
      </c>
      <c r="I17" s="36">
        <f t="shared" si="2"/>
        <v>1678.8420000000001</v>
      </c>
      <c r="J17" s="36">
        <f t="shared" si="3"/>
        <v>13756.842000000001</v>
      </c>
      <c r="K17" s="30"/>
    </row>
    <row r="18" spans="1:11" s="31" customFormat="1" x14ac:dyDescent="0.25">
      <c r="A18" s="30"/>
      <c r="B18" s="30"/>
      <c r="C18" s="32"/>
      <c r="D18" s="33"/>
      <c r="E18" s="32">
        <f t="shared" si="0"/>
        <v>0</v>
      </c>
      <c r="F18" s="34"/>
      <c r="G18" s="35"/>
      <c r="H18" s="36">
        <f t="shared" si="1"/>
        <v>0</v>
      </c>
      <c r="I18" s="36">
        <f t="shared" si="2"/>
        <v>0</v>
      </c>
      <c r="J18" s="36">
        <f t="shared" si="3"/>
        <v>0</v>
      </c>
      <c r="K18" s="30"/>
    </row>
    <row r="19" spans="1:11" s="31" customFormat="1" x14ac:dyDescent="0.25">
      <c r="A19" s="2"/>
      <c r="B19" s="2"/>
      <c r="C19" s="5"/>
      <c r="D19" s="29"/>
      <c r="E19" s="5">
        <f t="shared" ref="E19:E29" si="4">+C19*D19</f>
        <v>0</v>
      </c>
      <c r="F19" s="21"/>
      <c r="G19" s="25"/>
      <c r="H19" s="26">
        <f t="shared" ref="H19:H28" si="5">+E19*G19</f>
        <v>0</v>
      </c>
      <c r="I19" s="26">
        <f t="shared" ref="I19:I28" si="6">+H19*0.139</f>
        <v>0</v>
      </c>
      <c r="J19" s="26">
        <f t="shared" ref="J19:J28" si="7">+H19+I19</f>
        <v>0</v>
      </c>
      <c r="K19" s="2"/>
    </row>
    <row r="20" spans="1:11" s="31" customFormat="1" x14ac:dyDescent="0.2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s="31" customFormat="1" x14ac:dyDescent="0.2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5">
      <c r="A28" s="2"/>
      <c r="B28" s="2"/>
      <c r="C28" s="5"/>
      <c r="D28" s="29"/>
      <c r="E28" s="5">
        <f t="shared" si="4"/>
        <v>0</v>
      </c>
      <c r="F28" s="21"/>
      <c r="G28" s="25"/>
      <c r="H28" s="26">
        <f t="shared" si="5"/>
        <v>0</v>
      </c>
      <c r="I28" s="26">
        <f t="shared" si="6"/>
        <v>0</v>
      </c>
      <c r="J28" s="26">
        <f t="shared" si="7"/>
        <v>0</v>
      </c>
      <c r="K28" s="2"/>
    </row>
    <row r="29" spans="1:11" x14ac:dyDescent="0.25">
      <c r="A29" s="30"/>
      <c r="B29" s="30"/>
      <c r="C29" s="32"/>
      <c r="D29" s="33"/>
      <c r="E29" s="32">
        <f t="shared" si="4"/>
        <v>0</v>
      </c>
      <c r="F29" s="34"/>
      <c r="G29" s="35"/>
      <c r="H29" s="36">
        <f t="shared" ref="H29:H38" si="8">+E29*G29</f>
        <v>0</v>
      </c>
      <c r="I29" s="36">
        <f t="shared" ref="I29:I38" si="9">+H29*0.139</f>
        <v>0</v>
      </c>
      <c r="J29" s="36">
        <f t="shared" ref="J29:J38" si="10">+H29+I29</f>
        <v>0</v>
      </c>
      <c r="K29" s="30"/>
    </row>
    <row r="30" spans="1:11" x14ac:dyDescent="0.25">
      <c r="A30" s="2"/>
      <c r="B30" s="2"/>
      <c r="C30" s="5"/>
      <c r="D30" s="29"/>
      <c r="E30" s="5">
        <f>+C30*D30</f>
        <v>0</v>
      </c>
      <c r="F30" s="21"/>
      <c r="G30" s="25"/>
      <c r="H30" s="26">
        <f>+E30*G30</f>
        <v>0</v>
      </c>
      <c r="I30" s="26">
        <f>+H30*0.139</f>
        <v>0</v>
      </c>
      <c r="J30" s="26">
        <f>+H30+I30</f>
        <v>0</v>
      </c>
      <c r="K30" s="2"/>
    </row>
    <row r="31" spans="1:11" x14ac:dyDescent="0.25">
      <c r="A31" s="30"/>
      <c r="B31" s="30"/>
      <c r="C31" s="32"/>
      <c r="D31" s="33"/>
      <c r="E31" s="32">
        <f t="shared" ref="E31:E38" si="11">+C31*D31</f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5">
      <c r="A34" s="30"/>
      <c r="B34" s="30"/>
      <c r="C34" s="32"/>
      <c r="D34" s="33"/>
      <c r="E34" s="32">
        <f t="shared" si="11"/>
        <v>0</v>
      </c>
      <c r="F34" s="34"/>
      <c r="G34" s="35"/>
      <c r="H34" s="36">
        <f t="shared" si="8"/>
        <v>0</v>
      </c>
      <c r="I34" s="36">
        <f t="shared" si="9"/>
        <v>0</v>
      </c>
      <c r="J34" s="36">
        <f t="shared" si="10"/>
        <v>0</v>
      </c>
      <c r="K34" s="30"/>
    </row>
    <row r="35" spans="1:11" x14ac:dyDescent="0.25">
      <c r="A35" s="30"/>
      <c r="B35" s="30"/>
      <c r="C35" s="37"/>
      <c r="D35" s="38"/>
      <c r="E35" s="37">
        <f t="shared" si="11"/>
        <v>0</v>
      </c>
      <c r="F35" s="39"/>
      <c r="G35" s="35"/>
      <c r="H35" s="40">
        <f t="shared" si="8"/>
        <v>0</v>
      </c>
      <c r="I35" s="40">
        <f t="shared" si="9"/>
        <v>0</v>
      </c>
      <c r="J35" s="40">
        <f t="shared" si="10"/>
        <v>0</v>
      </c>
      <c r="K35" s="30"/>
    </row>
    <row r="36" spans="1:11" s="31" customFormat="1" x14ac:dyDescent="0.2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5">
      <c r="A39" s="28" t="s">
        <v>25</v>
      </c>
      <c r="B39" s="2"/>
      <c r="C39" s="5"/>
      <c r="D39" s="24"/>
      <c r="E39" s="5">
        <f>SUM(E6:E38)</f>
        <v>170818</v>
      </c>
      <c r="F39" s="27"/>
      <c r="G39" s="25"/>
      <c r="H39" s="26">
        <f>SUM(H6:H38)</f>
        <v>4778651.2200000007</v>
      </c>
      <c r="I39" s="26">
        <f>SUM(I6:I38)</f>
        <v>664231.73258000007</v>
      </c>
      <c r="J39" s="26">
        <f>SUM(J6:J38)</f>
        <v>5442882.9525800003</v>
      </c>
      <c r="K39" s="2"/>
    </row>
    <row r="40" spans="1:11" s="31" customFormat="1" x14ac:dyDescent="0.2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3.2" x14ac:dyDescent="0.25"/>
  <cols>
    <col min="3" max="3" width="12.6640625" bestFit="1" customWidth="1"/>
  </cols>
  <sheetData>
    <row r="3" spans="1:1" x14ac:dyDescent="0.25">
      <c r="A3" s="7"/>
    </row>
    <row r="4" spans="1:1" x14ac:dyDescent="0.25">
      <c r="A4" s="7"/>
    </row>
    <row r="5" spans="1:1" x14ac:dyDescent="0.25">
      <c r="A5" s="7"/>
    </row>
    <row r="6" spans="1:1" x14ac:dyDescent="0.25">
      <c r="A6" s="7"/>
    </row>
    <row r="7" spans="1:1" x14ac:dyDescent="0.25">
      <c r="A7" s="4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Hardy, Kimberly A - APHIS</cp:lastModifiedBy>
  <cp:lastPrinted>2008-07-03T14:20:57Z</cp:lastPrinted>
  <dcterms:created xsi:type="dcterms:W3CDTF">2001-05-15T11:23:39Z</dcterms:created>
  <dcterms:modified xsi:type="dcterms:W3CDTF">2015-03-16T21:37:16Z</dcterms:modified>
</cp:coreProperties>
</file>