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L27" i="19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<sst xmlns="http://schemas.openxmlformats.org/spreadsheetml/2006/main" count="3202" uniqueCount="68">
  <si>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</si>
  <si>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</si>
  <si>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</si>
  <si>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</si>
  <si>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</si>
  <si>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</si>
  <si>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</si>
  <si>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</si>
  <si>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</si>
  <si>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</si>
  <si>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</si>
  <si>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</si>
  <si>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</si>
  <si>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</si>
  <si>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</si>
  <si>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</si>
  <si>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</si>
  <si>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</si>
  <si>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</si>
  <si>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</si>
  <si>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</si>
  <si>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</si>
  <si>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</si>
  <si>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</si>
  <si>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</si>
  <si>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</si>
  <si>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</si>
  <si>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</si>
  <si>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</si>
  <si>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</si>
  <si>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</si>
  <si>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</si>
  <si>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</si>
  <si>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</si>
  <si>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</si>
  <si>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</si>
  <si>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</si>
  <si>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</si>
  <si>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</si>
  <si>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</si>
  <si>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</si>
  <si>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</si>
  <si>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</si>
  <si>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</si>
  <si>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</si>
  <si>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</si>
  <si>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</si>
  <si>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</si>
  <si>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</si>
  <si>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</si>
  <si>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</si>
  <si>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</si>
  <si>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</si>
  <si>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Operational Workplan (NPPO)</t>
  </si>
  <si>
    <t>Packinghouse Registration (business)</t>
  </si>
  <si>
    <t xml:space="preserve">Importation of Apples from China </t>
  </si>
  <si>
    <t>Production Site Registration (business)</t>
  </si>
  <si>
    <t>Phytosanitary Certificate with Declaration (NPPO) (same respondent as workplan)</t>
  </si>
  <si>
    <t>Tracking System implemented (business) (same as packinghouse respondents)</t>
  </si>
  <si>
    <t>319.56.69 (a) (1)</t>
  </si>
  <si>
    <t>319.56.69 (a) (2)</t>
  </si>
  <si>
    <t>319-56-69 (c ) (1)</t>
  </si>
  <si>
    <t>319-56-69 (c ) (2)</t>
  </si>
  <si>
    <t xml:space="preserve">319.56-69 (c) (5) </t>
  </si>
  <si>
    <t>319-56-69 (c) (e)</t>
  </si>
  <si>
    <t>Box Labelings (business) (same as packinghouse respondents)</t>
  </si>
  <si>
    <t>7/12/2014 rev</t>
  </si>
  <si>
    <t>0579-xxxx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</si>
</sst>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17" zoomScaleNormal="100" zoomScaleSheetLayoutView="75" workbookViewId="0">
      <selection activeCell="K28" sqref="K28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17" t="s">
        <v>55</v>
      </c>
      <c r="J6" s="118"/>
      <c r="K6" s="118"/>
      <c r="L6" s="118"/>
      <c r="M6" s="119"/>
      <c r="N6" s="26" t="s">
        <v>67</v>
      </c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 t="s">
        <v>66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59</v>
      </c>
      <c r="B23" s="134" t="s">
        <v>53</v>
      </c>
      <c r="C23" s="103"/>
      <c r="D23" s="103"/>
      <c r="E23" s="103"/>
      <c r="F23" s="104"/>
      <c r="G23" s="28" t="s">
        <v>52</v>
      </c>
      <c r="H23" s="8">
        <v>1</v>
      </c>
      <c r="I23" s="138">
        <v>1</v>
      </c>
      <c r="J23" s="29">
        <f t="shared" ref="J23:J28" si="0">SUM(H23*I23)</f>
        <v>1</v>
      </c>
      <c r="K23" s="13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60</v>
      </c>
      <c r="B24" s="128" t="s">
        <v>56</v>
      </c>
      <c r="C24" s="129"/>
      <c r="D24" s="129"/>
      <c r="E24" s="129"/>
      <c r="F24" s="130"/>
      <c r="G24" s="28" t="s">
        <v>52</v>
      </c>
      <c r="H24" s="8">
        <v>100</v>
      </c>
      <c r="I24" s="138">
        <v>1</v>
      </c>
      <c r="J24" s="29">
        <f t="shared" si="0"/>
        <v>100</v>
      </c>
      <c r="K24" s="139">
        <v>0.5</v>
      </c>
      <c r="L24" s="4">
        <f t="shared" si="1"/>
        <v>50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61</v>
      </c>
      <c r="B25" s="128" t="s">
        <v>54</v>
      </c>
      <c r="C25" s="129"/>
      <c r="D25" s="129"/>
      <c r="E25" s="129"/>
      <c r="F25" s="130"/>
      <c r="G25" s="28" t="s">
        <v>52</v>
      </c>
      <c r="H25" s="8">
        <v>80</v>
      </c>
      <c r="I25" s="138">
        <v>1</v>
      </c>
      <c r="J25" s="29">
        <f t="shared" si="0"/>
        <v>80</v>
      </c>
      <c r="K25" s="139">
        <v>0.5</v>
      </c>
      <c r="L25" s="4">
        <f t="shared" si="1"/>
        <v>40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62</v>
      </c>
      <c r="B26" s="128" t="s">
        <v>58</v>
      </c>
      <c r="C26" s="129"/>
      <c r="D26" s="129"/>
      <c r="E26" s="129"/>
      <c r="F26" s="130"/>
      <c r="G26" s="28" t="s">
        <v>52</v>
      </c>
      <c r="H26" s="8">
        <v>80</v>
      </c>
      <c r="I26" s="138">
        <v>1</v>
      </c>
      <c r="J26" s="29">
        <f t="shared" si="0"/>
        <v>80</v>
      </c>
      <c r="K26" s="139">
        <v>1</v>
      </c>
      <c r="L26" s="4">
        <f t="shared" si="1"/>
        <v>80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63</v>
      </c>
      <c r="B27" s="128" t="s">
        <v>65</v>
      </c>
      <c r="C27" s="129"/>
      <c r="D27" s="129"/>
      <c r="E27" s="129"/>
      <c r="F27" s="130"/>
      <c r="G27" s="28" t="s">
        <v>52</v>
      </c>
      <c r="H27" s="8">
        <v>80</v>
      </c>
      <c r="I27" s="138">
        <v>625</v>
      </c>
      <c r="J27" s="29">
        <v>50000</v>
      </c>
      <c r="K27" s="9">
        <v>1E-3</v>
      </c>
      <c r="L27" s="4">
        <f t="shared" si="1"/>
        <v>50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64</v>
      </c>
      <c r="B28" s="128" t="s">
        <v>57</v>
      </c>
      <c r="C28" s="129"/>
      <c r="D28" s="129"/>
      <c r="E28" s="129"/>
      <c r="F28" s="130"/>
      <c r="G28" s="28" t="s">
        <v>52</v>
      </c>
      <c r="H28" s="8">
        <v>1</v>
      </c>
      <c r="I28" s="138">
        <v>200</v>
      </c>
      <c r="J28" s="29">
        <f t="shared" si="0"/>
        <v>200</v>
      </c>
      <c r="K28" s="139">
        <v>0.5</v>
      </c>
      <c r="L28" s="4">
        <f t="shared" si="1"/>
        <v>100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181</v>
      </c>
      <c r="I29" s="35"/>
      <c r="J29" s="30">
        <f>SUM(J23:J28)</f>
        <v>50461</v>
      </c>
      <c r="K29" s="35"/>
      <c r="L29" s="30">
        <f>SUM(L23:L28)</f>
        <v>400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>
        <v>181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50461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400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50461</v>
      </c>
      <c r="K31" s="39"/>
      <c r="L31" s="73">
        <f>SUM(L30+O30)</f>
        <v>400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China Apples</Project_x0020_Name>
    <OMB_x0020_control_x0020__x0023_ xmlns="64E31D74-685E-46CD-AE51-A264634057B8" xsi:nil="true"/>
    <APHIS_x0020_docket_x0020__x0023_ xmlns="64E31D74-685E-46CD-AE51-A264634057B8">2014-0003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A7UXA6N55WET-2455-417</_dlc_DocId>
    <_dlc_DocIdUrl xmlns="ed6d8045-9bce-45b8-96e9-ffa15b628daa">
      <Url>http://sp.we.aphis.gov/PPQ/policy/php/rpm/Paperwork Burden/_layouts/DocIdRedir.aspx?ID=A7UXA6N55WET-2455-417</Url>
      <Description>A7UXA6N55WET-2455-417</Description>
    </_dlc_DocIdUrl>
  </documentManagement>
</p:properties>
</file>

<file path=customXml/itemProps1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schemas.microsoft.com/office/2006/metadata/properties"/>
    <ds:schemaRef ds:uri="http://schemas.microsoft.com/office/infopath/2007/PartnerControls"/>
    <ds:schemaRef ds:uri="64E31D74-685E-46CD-AE51-A264634057B8"/>
    <ds:schemaRef ds:uri="ed6d8045-9bce-45b8-96e9-ffa15b628d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Stratchko, Karen A - APHIS</cp:lastModifiedBy>
  <cp:lastPrinted>2013-06-26T17:13:55Z</cp:lastPrinted>
  <dcterms:created xsi:type="dcterms:W3CDTF">2000-01-10T18:54:20Z</dcterms:created>
  <dcterms:modified xsi:type="dcterms:W3CDTF">2014-07-17T07:18:01Z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bed70a24-d00f-411e-a4b3-5ddee63dae2a</vt:lpwstr>
  </property>
</Properties>
</file>