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16" yWindow="-96" windowWidth="12828" windowHeight="12540"/>
  </bookViews>
  <sheets>
    <sheet name="Instructions" sheetId="17" r:id="rId1"/>
    <sheet name="Table A" sheetId="1" r:id="rId2"/>
    <sheet name="Table B" sheetId="14" r:id="rId3"/>
    <sheet name="Competitive Priority 1 Table" sheetId="8" r:id="rId4"/>
    <sheet name="Table (D)(4)" sheetId="15" r:id="rId5"/>
    <sheet name="Budget Table" sheetId="16" r:id="rId6"/>
    <sheet name="Example-Expansion" sheetId="11" state="hidden" r:id="rId7"/>
    <sheet name="Example-Development" sheetId="10" r:id="rId8"/>
  </sheets>
  <externalReferences>
    <externalReference r:id="rId9"/>
  </externalReferences>
  <definedNames>
    <definedName name="_xlnm.Print_Area" localSheetId="5">'Budget Table'!$A$1:$F$26</definedName>
    <definedName name="_xlnm.Print_Area" localSheetId="3">'Competitive Priority 1 Table'!$A$2:$G$8</definedName>
    <definedName name="_xlnm.Print_Area" localSheetId="7">'Example-Development'!$A$1:$L$48</definedName>
    <definedName name="_xlnm.Print_Area" localSheetId="6">'Example-Expansion'!$A$1:$L$48</definedName>
    <definedName name="_xlnm.Print_Area" localSheetId="0">Instructions!$B$2:$B$38</definedName>
    <definedName name="_xlnm.Print_Area" localSheetId="4">'Table (D)(4)'!$A$1:$F$26</definedName>
    <definedName name="_xlnm.Print_Area" localSheetId="1">'Table A'!$A$1:$L$48</definedName>
  </definedNames>
  <calcPr calcId="145621"/>
</workbook>
</file>

<file path=xl/calcChain.xml><?xml version="1.0" encoding="utf-8"?>
<calcChain xmlns="http://schemas.openxmlformats.org/spreadsheetml/2006/main">
  <c r="F5" i="16" l="1"/>
  <c r="F6" i="16"/>
  <c r="F7" i="16"/>
  <c r="F8" i="16"/>
  <c r="F9" i="16"/>
  <c r="F10" i="16"/>
  <c r="F11" i="16"/>
  <c r="F12" i="16"/>
  <c r="B13" i="16"/>
  <c r="C13" i="16"/>
  <c r="F13" i="16" s="1"/>
  <c r="F17" i="16" s="1"/>
  <c r="D13" i="16"/>
  <c r="E13" i="16"/>
  <c r="F14" i="16"/>
  <c r="F15" i="16"/>
  <c r="F16" i="16"/>
  <c r="B17" i="16"/>
  <c r="C17" i="16"/>
  <c r="D17" i="16"/>
  <c r="E17" i="16"/>
  <c r="B18" i="16"/>
  <c r="F18" i="16" s="1"/>
  <c r="C18" i="16"/>
  <c r="D18" i="16"/>
  <c r="E18" i="16"/>
  <c r="D19" i="16"/>
  <c r="E19" i="16"/>
  <c r="H6" i="14"/>
  <c r="J6" i="14"/>
  <c r="H7" i="14"/>
  <c r="J7" i="14"/>
  <c r="H8" i="14"/>
  <c r="J8" i="14"/>
  <c r="H9" i="14"/>
  <c r="J9" i="14"/>
  <c r="C19" i="16" l="1"/>
  <c r="B19" i="16"/>
  <c r="F19" i="16"/>
  <c r="L20" i="1"/>
  <c r="L17" i="1"/>
  <c r="L18" i="1"/>
  <c r="L19" i="1"/>
  <c r="L16" i="1"/>
  <c r="E47" i="1"/>
  <c r="G47" i="1"/>
  <c r="I47" i="1"/>
  <c r="C47" i="1"/>
  <c r="I45" i="1"/>
  <c r="E45" i="1"/>
  <c r="G45" i="1"/>
  <c r="C45" i="1"/>
  <c r="I40" i="1"/>
  <c r="E40" i="1"/>
  <c r="G40" i="1"/>
  <c r="C40" i="1"/>
  <c r="H18" i="1"/>
  <c r="J19" i="1"/>
  <c r="J18" i="1"/>
  <c r="J17" i="1"/>
  <c r="J16" i="1"/>
  <c r="H19" i="1"/>
  <c r="H17" i="1"/>
  <c r="H16" i="1"/>
  <c r="F19" i="1"/>
  <c r="F18" i="1"/>
  <c r="F17" i="1"/>
  <c r="F16" i="1"/>
  <c r="D19" i="1"/>
  <c r="D18" i="1"/>
  <c r="D17" i="1"/>
  <c r="D16" i="1"/>
  <c r="J9" i="1"/>
  <c r="J8" i="1"/>
  <c r="J7" i="1"/>
  <c r="J6" i="1"/>
  <c r="C7" i="1" l="1"/>
  <c r="I37" i="10"/>
  <c r="G37" i="10"/>
  <c r="I17" i="10"/>
  <c r="G17" i="10"/>
  <c r="E17" i="10"/>
  <c r="C17" i="10"/>
  <c r="K8" i="10"/>
  <c r="I7" i="10"/>
  <c r="G7" i="10"/>
  <c r="E7" i="10"/>
  <c r="C7" i="10"/>
  <c r="K6" i="10"/>
  <c r="K7" i="10" l="1"/>
  <c r="I17" i="11"/>
  <c r="G17" i="11"/>
  <c r="E17" i="11"/>
  <c r="C17" i="11"/>
  <c r="I7" i="11"/>
  <c r="G7" i="11"/>
  <c r="E7" i="11"/>
  <c r="C7" i="11"/>
  <c r="I30" i="11" l="1"/>
  <c r="G30" i="11"/>
  <c r="E30" i="11"/>
  <c r="C30" i="11"/>
  <c r="C42" i="11" s="1"/>
  <c r="C45" i="11" s="1"/>
  <c r="I29" i="11"/>
  <c r="I37" i="11" s="1"/>
  <c r="I39" i="11" s="1"/>
  <c r="G29" i="11"/>
  <c r="G37" i="11" s="1"/>
  <c r="E29" i="11"/>
  <c r="E37" i="11" s="1"/>
  <c r="E39" i="11" s="1"/>
  <c r="C29" i="11"/>
  <c r="C37" i="11" s="1"/>
  <c r="C48" i="11" s="1"/>
  <c r="I27" i="11"/>
  <c r="G27" i="11"/>
  <c r="E27" i="11"/>
  <c r="C27" i="11"/>
  <c r="G20" i="11"/>
  <c r="C20" i="11"/>
  <c r="K19" i="11"/>
  <c r="K18" i="11"/>
  <c r="I20" i="11"/>
  <c r="E20" i="11"/>
  <c r="K16" i="11"/>
  <c r="I10" i="11"/>
  <c r="E10" i="11"/>
  <c r="K9" i="11"/>
  <c r="K8" i="11"/>
  <c r="G10" i="11"/>
  <c r="E28" i="11"/>
  <c r="C28" i="11"/>
  <c r="K6" i="11"/>
  <c r="I48" i="10"/>
  <c r="G48" i="10"/>
  <c r="I47" i="10"/>
  <c r="G47" i="10"/>
  <c r="I45" i="10"/>
  <c r="G45" i="10"/>
  <c r="E45" i="10"/>
  <c r="C45" i="10"/>
  <c r="I44" i="10"/>
  <c r="G44" i="10"/>
  <c r="E44" i="10"/>
  <c r="C44" i="10"/>
  <c r="I40" i="10"/>
  <c r="G40" i="10"/>
  <c r="E40" i="10"/>
  <c r="I39" i="10"/>
  <c r="G39" i="10"/>
  <c r="I30" i="10"/>
  <c r="G30" i="10"/>
  <c r="E30" i="10"/>
  <c r="C30" i="10"/>
  <c r="I29" i="10"/>
  <c r="G29" i="10"/>
  <c r="E29" i="10"/>
  <c r="E37" i="10" s="1"/>
  <c r="E47" i="10" s="1"/>
  <c r="C29" i="10"/>
  <c r="C37" i="10" s="1"/>
  <c r="C47" i="10" s="1"/>
  <c r="I27" i="10"/>
  <c r="G27" i="10"/>
  <c r="E27" i="10"/>
  <c r="C27" i="10"/>
  <c r="G20" i="10"/>
  <c r="C20" i="10"/>
  <c r="K19" i="10"/>
  <c r="K18" i="10"/>
  <c r="I20" i="10"/>
  <c r="K17" i="10"/>
  <c r="K16" i="10"/>
  <c r="I10" i="10"/>
  <c r="E10" i="10"/>
  <c r="K9" i="10"/>
  <c r="G10" i="10"/>
  <c r="E28" i="10"/>
  <c r="C10" i="10"/>
  <c r="E42" i="11" l="1"/>
  <c r="E45" i="11" s="1"/>
  <c r="G42" i="11"/>
  <c r="G47" i="11" s="1"/>
  <c r="I42" i="11"/>
  <c r="I47" i="11" s="1"/>
  <c r="I40" i="11"/>
  <c r="C44" i="11"/>
  <c r="G39" i="11"/>
  <c r="K39" i="11" s="1"/>
  <c r="I44" i="11"/>
  <c r="G45" i="11"/>
  <c r="G40" i="11"/>
  <c r="E44" i="11"/>
  <c r="E48" i="11"/>
  <c r="E47" i="11"/>
  <c r="E40" i="11"/>
  <c r="C39" i="11"/>
  <c r="C40" i="11"/>
  <c r="C47" i="11"/>
  <c r="E39" i="10"/>
  <c r="E48" i="10"/>
  <c r="C39" i="10"/>
  <c r="C40" i="10"/>
  <c r="C48" i="10"/>
  <c r="K44" i="10"/>
  <c r="K30" i="10"/>
  <c r="J18" i="10"/>
  <c r="J16" i="10"/>
  <c r="J17" i="10"/>
  <c r="H18" i="10"/>
  <c r="H16" i="10"/>
  <c r="H17" i="10"/>
  <c r="D16" i="10"/>
  <c r="D18" i="10"/>
  <c r="D17" i="10"/>
  <c r="J8" i="10"/>
  <c r="J6" i="10"/>
  <c r="J7" i="10"/>
  <c r="D6" i="10"/>
  <c r="D8" i="10"/>
  <c r="D7" i="10"/>
  <c r="H8" i="10"/>
  <c r="H7" i="10"/>
  <c r="H6" i="10"/>
  <c r="F6" i="10"/>
  <c r="F10" i="10" s="1"/>
  <c r="F8" i="10"/>
  <c r="F7" i="10"/>
  <c r="H19" i="10"/>
  <c r="K29" i="10"/>
  <c r="H20" i="10"/>
  <c r="K27" i="10"/>
  <c r="J9" i="10"/>
  <c r="J19" i="11"/>
  <c r="J18" i="11"/>
  <c r="J16" i="11"/>
  <c r="J17" i="11"/>
  <c r="H19" i="11"/>
  <c r="H18" i="11"/>
  <c r="H16" i="11"/>
  <c r="H17" i="11"/>
  <c r="F19" i="11"/>
  <c r="F18" i="11"/>
  <c r="F16" i="11"/>
  <c r="F17" i="11"/>
  <c r="C24" i="11"/>
  <c r="D19" i="11"/>
  <c r="D18" i="11"/>
  <c r="D16" i="11"/>
  <c r="D20" i="11" s="1"/>
  <c r="D17" i="11"/>
  <c r="H9" i="11"/>
  <c r="H8" i="11"/>
  <c r="H6" i="11"/>
  <c r="H7" i="11"/>
  <c r="J9" i="11"/>
  <c r="J8" i="11"/>
  <c r="J6" i="11"/>
  <c r="J7" i="11"/>
  <c r="K27" i="11"/>
  <c r="K29" i="11"/>
  <c r="K30" i="11"/>
  <c r="F9" i="11"/>
  <c r="F6" i="11"/>
  <c r="F8" i="11"/>
  <c r="F7" i="11"/>
  <c r="I31" i="11"/>
  <c r="I24" i="11"/>
  <c r="G31" i="11"/>
  <c r="E24" i="11"/>
  <c r="E31" i="11"/>
  <c r="K20" i="11"/>
  <c r="L20" i="11" s="1"/>
  <c r="G28" i="11"/>
  <c r="I28" i="11"/>
  <c r="K7" i="11"/>
  <c r="G24" i="11"/>
  <c r="C10" i="11"/>
  <c r="K17" i="11"/>
  <c r="I31" i="10"/>
  <c r="I24" i="10"/>
  <c r="J19" i="10"/>
  <c r="H9" i="10"/>
  <c r="H10" i="10"/>
  <c r="G31" i="10"/>
  <c r="K10" i="10"/>
  <c r="L10" i="10" s="1"/>
  <c r="D9" i="10"/>
  <c r="C31" i="10"/>
  <c r="I28" i="10"/>
  <c r="G24" i="10"/>
  <c r="G28" i="10"/>
  <c r="D19" i="10"/>
  <c r="E20" i="10"/>
  <c r="C24" i="10"/>
  <c r="C28" i="10"/>
  <c r="F9" i="10"/>
  <c r="G44" i="11" l="1"/>
  <c r="G48" i="11"/>
  <c r="I45" i="11"/>
  <c r="I48" i="11"/>
  <c r="J20" i="11"/>
  <c r="H20" i="11"/>
  <c r="K24" i="11"/>
  <c r="K44" i="11"/>
  <c r="F20" i="11"/>
  <c r="J10" i="11"/>
  <c r="K28" i="11"/>
  <c r="H10" i="11"/>
  <c r="F10" i="11"/>
  <c r="D10" i="10"/>
  <c r="K39" i="10"/>
  <c r="J20" i="10"/>
  <c r="J10" i="10"/>
  <c r="F18" i="10"/>
  <c r="F16" i="10"/>
  <c r="F17" i="10"/>
  <c r="K20" i="10"/>
  <c r="L20" i="10" s="1"/>
  <c r="D20" i="10"/>
  <c r="L7" i="10"/>
  <c r="L8" i="10"/>
  <c r="L9" i="10"/>
  <c r="D9" i="11"/>
  <c r="D8" i="11"/>
  <c r="D6" i="11"/>
  <c r="D7" i="11"/>
  <c r="K10" i="11"/>
  <c r="C31" i="11"/>
  <c r="K31" i="11" s="1"/>
  <c r="L16" i="11"/>
  <c r="L18" i="11"/>
  <c r="L7" i="11"/>
  <c r="L17" i="11"/>
  <c r="L19" i="11"/>
  <c r="K28" i="10"/>
  <c r="E24" i="10"/>
  <c r="K24" i="10" s="1"/>
  <c r="L24" i="10" s="1"/>
  <c r="F19" i="10"/>
  <c r="E31" i="10"/>
  <c r="K31" i="10" s="1"/>
  <c r="L6" i="10"/>
  <c r="I39" i="1"/>
  <c r="C39" i="1"/>
  <c r="D10" i="11" l="1"/>
  <c r="L24" i="11"/>
  <c r="L28" i="11"/>
  <c r="F20" i="10"/>
  <c r="L17" i="10"/>
  <c r="L16" i="10"/>
  <c r="L19" i="10"/>
  <c r="L18" i="10"/>
  <c r="L28" i="10"/>
  <c r="L31" i="11"/>
  <c r="L30" i="11"/>
  <c r="L27" i="11"/>
  <c r="L29" i="11"/>
  <c r="L10" i="11"/>
  <c r="L6" i="11"/>
  <c r="L8" i="11"/>
  <c r="L9" i="11"/>
  <c r="L31" i="10"/>
  <c r="L27" i="10"/>
  <c r="L29" i="10"/>
  <c r="L30" i="10"/>
  <c r="G3" i="8"/>
  <c r="G4" i="8"/>
  <c r="G5" i="8"/>
  <c r="G6" i="8"/>
  <c r="B7" i="8"/>
  <c r="B8" i="8" s="1"/>
  <c r="C7" i="8"/>
  <c r="D7" i="8"/>
  <c r="E7" i="8"/>
  <c r="F7" i="8"/>
  <c r="G7" i="8" l="1"/>
  <c r="I44" i="1" l="1"/>
  <c r="E44" i="1"/>
  <c r="G44" i="1"/>
  <c r="C44" i="1"/>
  <c r="E39" i="1"/>
  <c r="G39" i="1"/>
  <c r="C27" i="1"/>
  <c r="I27" i="1" l="1"/>
  <c r="E17" i="1" l="1"/>
  <c r="K18" i="1" l="1"/>
  <c r="K19" i="1"/>
  <c r="K16" i="1"/>
  <c r="K8" i="1"/>
  <c r="K9" i="1"/>
  <c r="K6" i="1"/>
  <c r="C17" i="1"/>
  <c r="I17" i="1"/>
  <c r="G17" i="1"/>
  <c r="G27" i="1" l="1"/>
  <c r="G29" i="1"/>
  <c r="G30" i="1"/>
  <c r="C30" i="1"/>
  <c r="C29" i="1"/>
  <c r="E29" i="1"/>
  <c r="E30" i="1"/>
  <c r="E27" i="1"/>
  <c r="C20" i="1"/>
  <c r="I7" i="1"/>
  <c r="I10" i="1" s="1"/>
  <c r="G7" i="1"/>
  <c r="E7" i="1"/>
  <c r="E10" i="1" s="1"/>
  <c r="F8" i="1" l="1"/>
  <c r="F7" i="1"/>
  <c r="F6" i="1"/>
  <c r="F9" i="1"/>
  <c r="K27" i="1"/>
  <c r="K7" i="1"/>
  <c r="I30" i="1"/>
  <c r="G20" i="1"/>
  <c r="I20" i="1"/>
  <c r="I28" i="1"/>
  <c r="I29" i="1"/>
  <c r="K29" i="1" s="1"/>
  <c r="K17" i="1"/>
  <c r="C24" i="1"/>
  <c r="C8" i="8" s="1"/>
  <c r="G48" i="1"/>
  <c r="C28" i="1"/>
  <c r="C10" i="1"/>
  <c r="G10" i="1"/>
  <c r="H8" i="1" l="1"/>
  <c r="H7" i="1"/>
  <c r="H6" i="1"/>
  <c r="H9" i="1"/>
  <c r="D6" i="1"/>
  <c r="D9" i="1"/>
  <c r="D8" i="1"/>
  <c r="D7" i="1"/>
  <c r="K10" i="1"/>
  <c r="C48" i="1"/>
  <c r="E48" i="1"/>
  <c r="F10" i="1"/>
  <c r="K30" i="1"/>
  <c r="D20" i="1"/>
  <c r="J10" i="1"/>
  <c r="C31" i="1"/>
  <c r="I31" i="1"/>
  <c r="I24" i="1"/>
  <c r="F8" i="8" s="1"/>
  <c r="G31" i="1"/>
  <c r="G24" i="1"/>
  <c r="E8" i="8" s="1"/>
  <c r="G28" i="1"/>
  <c r="J20" i="1"/>
  <c r="E28" i="1"/>
  <c r="E20" i="1"/>
  <c r="L10" i="1" l="1"/>
  <c r="L9" i="1"/>
  <c r="L8" i="1"/>
  <c r="L7" i="1"/>
  <c r="L24" i="1"/>
  <c r="L6" i="1"/>
  <c r="K44" i="1"/>
  <c r="K28" i="1"/>
  <c r="K20" i="1"/>
  <c r="K39" i="1"/>
  <c r="H10" i="1"/>
  <c r="I48" i="1"/>
  <c r="E31" i="1"/>
  <c r="K31" i="1" s="1"/>
  <c r="H20" i="1"/>
  <c r="D10" i="1"/>
  <c r="E24" i="1"/>
  <c r="D8" i="8" s="1"/>
  <c r="L29" i="1" l="1"/>
  <c r="L30" i="1"/>
  <c r="L31" i="1"/>
  <c r="L28" i="1"/>
  <c r="L27" i="1"/>
  <c r="K24" i="1"/>
  <c r="F20" i="1"/>
  <c r="G8" i="8" l="1"/>
</calcChain>
</file>

<file path=xl/sharedStrings.xml><?xml version="1.0" encoding="utf-8"?>
<sst xmlns="http://schemas.openxmlformats.org/spreadsheetml/2006/main" count="383" uniqueCount="157">
  <si>
    <t>PART I. Absolute Priority I</t>
  </si>
  <si>
    <t>Year 1</t>
  </si>
  <si>
    <t>Year 2</t>
  </si>
  <si>
    <t>Year 3</t>
  </si>
  <si>
    <t>Year 4</t>
  </si>
  <si>
    <t>Allocation of Federal PDG Funds</t>
  </si>
  <si>
    <t>$</t>
  </si>
  <si>
    <t>% Funds</t>
  </si>
  <si>
    <t>Total Federal Funds</t>
  </si>
  <si>
    <t>PART II. Competitive Priority IV</t>
  </si>
  <si>
    <t>Cumulative</t>
  </si>
  <si>
    <t>Cumulative $</t>
  </si>
  <si>
    <t xml:space="preserve"> </t>
  </si>
  <si>
    <t>Master Table - Preschool Development Grants</t>
  </si>
  <si>
    <t>Allocation of Matching Funds</t>
  </si>
  <si>
    <t>PART III. Selection Criteria D(4)</t>
  </si>
  <si>
    <t>Type of State Match</t>
  </si>
  <si>
    <t>Expansion Grants</t>
  </si>
  <si>
    <t>$ from Year 1</t>
  </si>
  <si>
    <t>$ from Year 2</t>
  </si>
  <si>
    <t>$ from Year 3</t>
  </si>
  <si>
    <t>$ from Year 4</t>
  </si>
  <si>
    <t>%</t>
  </si>
  <si>
    <t xml:space="preserve">1A: State-Level Infrastructure </t>
  </si>
  <si>
    <t xml:space="preserve">1B: High-Quality Preschool Programs </t>
  </si>
  <si>
    <t>2A: State-Level Infrastructure</t>
  </si>
  <si>
    <t>2B: High-Quality Preschool Programs</t>
  </si>
  <si>
    <t>3A: Total Eligible Children</t>
  </si>
  <si>
    <t xml:space="preserve">      3C: PPE/Slot</t>
  </si>
  <si>
    <t>3E: % Eligible Children Served in New Preschool Slots</t>
  </si>
  <si>
    <t xml:space="preserve">      3G: PPE/Slot</t>
  </si>
  <si>
    <t>3I: % Eligible Children Served in Improved Preschool Slots</t>
  </si>
  <si>
    <t>3J: Total % Eligible Children Served With New and Improved Slots</t>
  </si>
  <si>
    <t>.</t>
  </si>
  <si>
    <t>Total Year 1-4 Matching Funds</t>
  </si>
  <si>
    <t>Other</t>
  </si>
  <si>
    <t>Philanthropic</t>
  </si>
  <si>
    <t>Local</t>
  </si>
  <si>
    <t>State</t>
  </si>
  <si>
    <t>TOTAL</t>
  </si>
  <si>
    <t xml:space="preserve">Year 4 </t>
  </si>
  <si>
    <t>FY 2014 Investment</t>
  </si>
  <si>
    <t>Types of Match</t>
  </si>
  <si>
    <t>Children Served in Improved Preschool Slots (if applicable)</t>
  </si>
  <si>
    <t>Subgrantee 1</t>
  </si>
  <si>
    <t>Breakdown</t>
  </si>
  <si>
    <t>$ from State Fiscal Year 2014</t>
  </si>
  <si>
    <t>Subgrantee 2</t>
  </si>
  <si>
    <t>Subgrantee 3</t>
  </si>
  <si>
    <t>Subgrantee 4</t>
  </si>
  <si>
    <t>2E: State Matching Funds (if applicable)</t>
  </si>
  <si>
    <t>2G: Total Funds for High-Quality Preschool Programs</t>
  </si>
  <si>
    <t>2F: Total Funds for State-Level Infrastructure</t>
  </si>
  <si>
    <t>2J: Total Program Resources</t>
  </si>
  <si>
    <t>3K: Total Children Served</t>
  </si>
  <si>
    <t xml:space="preserve">         2D: Improved Preschool Slots</t>
  </si>
  <si>
    <t xml:space="preserve">         1C: New Preschool Slots      </t>
  </si>
  <si>
    <t xml:space="preserve">         1D: Improved Preschool Slots</t>
  </si>
  <si>
    <t xml:space="preserve">         2C: New Preschool Slots      </t>
  </si>
  <si>
    <t>Overall Matching Funds</t>
  </si>
  <si>
    <t>Match %</t>
  </si>
  <si>
    <t>3D: Estimated Cost (Rounded)</t>
  </si>
  <si>
    <t>3H: Estimated Cost (Rounded)</t>
  </si>
  <si>
    <t>Subgrantee 5</t>
  </si>
  <si>
    <t>2H: Total Funds for New Preschool Slots</t>
  </si>
  <si>
    <t>2I: Total Funds for Improved Preschool Slots</t>
  </si>
  <si>
    <t>1. Personnel</t>
  </si>
  <si>
    <t>2. Fringe Benefits</t>
  </si>
  <si>
    <t>3. Travel</t>
  </si>
  <si>
    <t>4. Equipment</t>
  </si>
  <si>
    <t>5. Supplies</t>
  </si>
  <si>
    <t>6. Contractual</t>
  </si>
  <si>
    <t>7. Training Stipends</t>
  </si>
  <si>
    <t>8. Other</t>
  </si>
  <si>
    <t>9. Total Direct Costs (add lines 1-8)</t>
  </si>
  <si>
    <t>10. Indirect Costs*</t>
  </si>
  <si>
    <t>12. Funds set aside for participation in grantee technical assistance</t>
  </si>
  <si>
    <r>
      <t xml:space="preserve">13. Total Grant Funds Requested </t>
    </r>
    <r>
      <rPr>
        <sz val="11"/>
        <color indexed="8"/>
        <rFont val="Times New Roman"/>
        <family val="1"/>
      </rPr>
      <t>(add lines 9-12)</t>
    </r>
  </si>
  <si>
    <t>OVERALL STATEWIDE BUDGET</t>
  </si>
  <si>
    <t>Budget Table I-1: Budget Summary by Budget Category</t>
  </si>
  <si>
    <t>Budget Categories</t>
  </si>
  <si>
    <t>Grant Year 1         (a)</t>
  </si>
  <si>
    <t>Grant Year 2      (b)</t>
  </si>
  <si>
    <t xml:space="preserve">Grant Year 3      (c) </t>
  </si>
  <si>
    <t>Grant Year 4     (d)</t>
  </si>
  <si>
    <t>15. Total Statewide Budget (add lines 13-14)</t>
  </si>
  <si>
    <t xml:space="preserve">Columns (a) through (d):  For each grant year for which funding is requested, show the total amount requested for each applicable budget category.  </t>
  </si>
  <si>
    <t>Column (e):  Show the total amount requested for all grant years.</t>
  </si>
  <si>
    <t xml:space="preserve">Line 6: Show the amount of funds allocated through contracts with vendors for products to be acquired and/or professional services to be provided. A State may apply its indirect cost rate only against the first $25,000 of each contract included in line 6.    </t>
  </si>
  <si>
    <t xml:space="preserve">Line 10: If the State plans to request reimbursement for indirect costs, complete the Indirect Cost Information form at the end of this Budget section. Note that indirect costs are not allocated to line 11.  </t>
  </si>
  <si>
    <t>Line 11: Show the amount of funds to be distributed to localities, Early Learning Intermediary Organizations, Participating Programs, and other partners through contracts, interagency agreements, MOUs or any other subawards allowable under State procurement law.  States are not required to provide budgets for how the localities, Early Learning Intermediary Organizations, Participating Programs, and other partners will use these funds.  However, the Departments expect that, as part of the administration and oversight of the grant, States will monitor and track all expenditures to ensure that localities, Early Learning Intermediary Organizations, Participating Programs, and other partners spend these funds in accordance with the State Plan.</t>
  </si>
  <si>
    <t>Line 13: This is the total funding requested under this grant.</t>
  </si>
  <si>
    <t>Instructions: For each year, please fill out the expected Federal PDG Funds for 1A,1C, and 1D. Nothing else should be filled out in this section. Some cells will self-populate with information, those should be left alone.</t>
  </si>
  <si>
    <t>Instructions: For each year, fill out the expected Matching Funds for 2A, 2C, 2D.  Also,  provide the State Matching Funds for 2013-2014 Fiscal Year at the bottom of this section.  Nothing else should be filled out in this section. Some cells will self-populate with information, those should be left alone.</t>
  </si>
  <si>
    <t>Instructions: For each year, please fill out 3A,3B,3C and 3F,3G.  Some cells will self-populate with information, those should be left alone.</t>
  </si>
  <si>
    <t>Methods for Improving Slots</t>
  </si>
  <si>
    <t>14. Funds from other sources used to support the State's plan</t>
  </si>
  <si>
    <t>Overall Match</t>
  </si>
  <si>
    <t>Total Estimated Cost</t>
  </si>
  <si>
    <t>3B: Eligible Children Served in New Preschool Slots</t>
  </si>
  <si>
    <t>3F: Eligible Children Served in Improved Preschool Slots</t>
  </si>
  <si>
    <t>Matches Amount from Master Table</t>
  </si>
  <si>
    <t>Methods for Improving Slots (Select as many as apply)</t>
  </si>
  <si>
    <t>Total Eligible Children Served in Improved Preschool Slots (if applicable)</t>
  </si>
  <si>
    <t>Development Grants</t>
  </si>
  <si>
    <t>General Instructions</t>
  </si>
  <si>
    <r>
      <t>·</t>
    </r>
    <r>
      <rPr>
        <sz val="7"/>
        <color theme="1"/>
        <rFont val="Times New Roman"/>
        <family val="1"/>
      </rPr>
      <t xml:space="preserve">         </t>
    </r>
    <r>
      <rPr>
        <sz val="12"/>
        <color theme="1"/>
        <rFont val="Times New Roman"/>
        <family val="1"/>
      </rPr>
      <t>This table is divided into three sections, which correspond to Absolute Priority I, Competitive Priority IV and Selection Criteria D (4).</t>
    </r>
  </si>
  <si>
    <r>
      <t>·</t>
    </r>
    <r>
      <rPr>
        <sz val="7"/>
        <color theme="1"/>
        <rFont val="Times New Roman"/>
        <family val="1"/>
      </rPr>
      <t xml:space="preserve">         </t>
    </r>
    <r>
      <rPr>
        <sz val="12"/>
        <color theme="1"/>
        <rFont val="Times New Roman"/>
        <family val="1"/>
      </rPr>
      <t>To reduce the burden on States, many of the cells contain formulas that calculate additional information (i.e., percentages and totals).  These cells are locked, and you cannot edit them.</t>
    </r>
  </si>
  <si>
    <r>
      <t>·</t>
    </r>
    <r>
      <rPr>
        <sz val="7"/>
        <color theme="1"/>
        <rFont val="Times New Roman"/>
        <family val="1"/>
      </rPr>
      <t xml:space="preserve">         </t>
    </r>
    <r>
      <rPr>
        <sz val="12"/>
        <color theme="1"/>
        <rFont val="Times New Roman"/>
        <family val="1"/>
      </rPr>
      <t>You should only enter information into cells that are light red, and once you put information into these cells, they will turn light orange.</t>
    </r>
  </si>
  <si>
    <r>
      <t>·</t>
    </r>
    <r>
      <rPr>
        <sz val="7"/>
        <color theme="1"/>
        <rFont val="Times New Roman"/>
        <family val="1"/>
      </rPr>
      <t xml:space="preserve">         </t>
    </r>
    <r>
      <rPr>
        <sz val="12"/>
        <color theme="1"/>
        <rFont val="Times New Roman"/>
        <family val="1"/>
      </rPr>
      <t>Finally, this table should serve as a planning tool; therefore, you should input your best estimates for future funding levels.  These estimates should be supported with evidence in the narrative portion of your application.  If you have additional questions, refer to the webinar.</t>
    </r>
  </si>
  <si>
    <r>
      <t>1.</t>
    </r>
    <r>
      <rPr>
        <sz val="7"/>
        <color theme="1"/>
        <rFont val="Times New Roman"/>
        <family val="1"/>
      </rPr>
      <t xml:space="preserve">      </t>
    </r>
    <r>
      <rPr>
        <sz val="12"/>
        <color theme="1"/>
        <rFont val="Times New Roman"/>
        <family val="1"/>
      </rPr>
      <t xml:space="preserve">For years 1-4, fill out the expected amount of federal funds allocated for lines 1A (State-Level Infrastructure), 1C (New Preschool Slots) and 1D (Improved Preschool Slots).  State-Level Infrastructure should account for no more than 5% of the cumulative funds for all 4 years.  Nothing else should be filled out in this section. Some cells will self-populate based on previously entered formulas, and those cells should be left alone.  </t>
    </r>
  </si>
  <si>
    <r>
      <t>1.</t>
    </r>
    <r>
      <rPr>
        <sz val="7"/>
        <color theme="1"/>
        <rFont val="Times New Roman"/>
        <family val="1"/>
      </rPr>
      <t xml:space="preserve">      </t>
    </r>
    <r>
      <rPr>
        <sz val="12"/>
        <color theme="1"/>
        <rFont val="Times New Roman"/>
        <family val="1"/>
      </rPr>
      <t xml:space="preserve">For each year, fill out the expected Matching Funds allocated for lines 2A (State-Level Infrastructure), 2C (New Preschool Slots) and 2D (Improved Preschool Slots).  Cumulative State-Level Infrastructure </t>
    </r>
    <r>
      <rPr>
        <i/>
        <sz val="12"/>
        <color theme="1"/>
        <rFont val="Times New Roman"/>
        <family val="1"/>
      </rPr>
      <t>need not</t>
    </r>
    <r>
      <rPr>
        <sz val="12"/>
        <color theme="1"/>
        <rFont val="Times New Roman"/>
        <family val="1"/>
      </rPr>
      <t xml:space="preserve"> be 5% of the total Matching Funds, as that limit applies only to federal funds. </t>
    </r>
    <r>
      <rPr>
        <sz val="8"/>
        <color theme="1"/>
        <rFont val="Times New Roman"/>
        <family val="1"/>
      </rPr>
      <t> </t>
    </r>
  </si>
  <si>
    <r>
      <t>2.</t>
    </r>
    <r>
      <rPr>
        <sz val="7"/>
        <color theme="1"/>
        <rFont val="Times New Roman"/>
        <family val="1"/>
      </rPr>
      <t xml:space="preserve">      </t>
    </r>
    <r>
      <rPr>
        <sz val="12"/>
        <color theme="1"/>
        <rFont val="Times New Roman"/>
        <family val="1"/>
      </rPr>
      <t>For line 2E (State Matching Funds), fill out the total funds spent on preschool during State Fiscal Year 2014 only.</t>
    </r>
  </si>
  <si>
    <r>
      <t>3.</t>
    </r>
    <r>
      <rPr>
        <sz val="7"/>
        <color theme="1"/>
        <rFont val="Times New Roman"/>
        <family val="1"/>
      </rPr>
      <t xml:space="preserve">      </t>
    </r>
    <r>
      <rPr>
        <sz val="12"/>
        <color theme="1"/>
        <rFont val="Times New Roman"/>
        <family val="1"/>
      </rPr>
      <t>The  green total section containing lines 2F-2J will self-populate using  information from parts I and II and is there for your reference.</t>
    </r>
  </si>
  <si>
    <r>
      <t>1.</t>
    </r>
    <r>
      <rPr>
        <sz val="7"/>
        <color theme="1"/>
        <rFont val="Times New Roman"/>
        <family val="1"/>
      </rPr>
      <t xml:space="preserve">      </t>
    </r>
    <r>
      <rPr>
        <sz val="12"/>
        <color theme="1"/>
        <rFont val="Times New Roman"/>
        <family val="1"/>
      </rPr>
      <t>In line 3A (Total Eligible Children), please fill out the total Eligible Children for each year (these are based on estimates).</t>
    </r>
    <r>
      <rPr>
        <sz val="8"/>
        <color theme="1"/>
        <rFont val="Times New Roman"/>
        <family val="1"/>
      </rPr>
      <t> </t>
    </r>
  </si>
  <si>
    <r>
      <t>2.</t>
    </r>
    <r>
      <rPr>
        <sz val="7"/>
        <color theme="1"/>
        <rFont val="Times New Roman"/>
        <family val="1"/>
      </rPr>
      <t xml:space="preserve">      </t>
    </r>
    <r>
      <rPr>
        <sz val="12"/>
        <color theme="1"/>
        <rFont val="Times New Roman"/>
        <family val="1"/>
      </rPr>
      <t xml:space="preserve">Next, fill out 3B (Children Served in New Preschool Slots) and 3C (PPE/Slot).  3D (Estimated Cost) and 3E (% Eligible Children Served…) will be calculated for you.  The estimated cost should roughly correspond to the amount your state has available for new preschool slots, for each year and in total (shown in 2H in the green total section in Part II).  </t>
    </r>
  </si>
  <si>
    <r>
      <t>3.</t>
    </r>
    <r>
      <rPr>
        <sz val="7"/>
        <color theme="1"/>
        <rFont val="Times New Roman"/>
        <family val="1"/>
      </rPr>
      <t xml:space="preserve">      </t>
    </r>
    <r>
      <rPr>
        <sz val="12"/>
        <color theme="1"/>
        <rFont val="Times New Roman"/>
        <family val="1"/>
      </rPr>
      <t>Next, fill out 3F (Children Served in Improved Preschool Slots) and 3G (PPE/Slot).  These numbers should be based on averages across all the different ways you plan to improve preschool slots.  In addition, they should be based on the evidence presented in your narrative. 3H (Estimated Cost) and 3I (% Eligible Children Served…) will be calculated for you. The estimated cost should roughly correspond to the amount your state has available for improved preschool slots, for each year and in total (shown in line 2I in the green total section in Part II.)</t>
    </r>
  </si>
  <si>
    <r>
      <t>1.</t>
    </r>
    <r>
      <rPr>
        <sz val="7"/>
        <color theme="1"/>
        <rFont val="Times New Roman"/>
        <family val="1"/>
      </rPr>
      <t xml:space="preserve">      </t>
    </r>
    <r>
      <rPr>
        <sz val="12"/>
        <color theme="1"/>
        <rFont val="Times New Roman"/>
        <family val="1"/>
      </rPr>
      <t>For FY 2014 Investment, fill out the total matching funds provided by the state in FY 2014. Do not enter funds under “Local,” “Philanthropic,” or “Other” in this column.</t>
    </r>
  </si>
  <si>
    <r>
      <t>2.</t>
    </r>
    <r>
      <rPr>
        <sz val="7"/>
        <color theme="1"/>
        <rFont val="Times New Roman"/>
        <family val="1"/>
      </rPr>
      <t xml:space="preserve">      </t>
    </r>
    <r>
      <rPr>
        <sz val="12"/>
        <color theme="1"/>
        <rFont val="Times New Roman"/>
        <family val="1"/>
      </rPr>
      <t>For years 1-4, fill out the expected amount of matching funds coming from state, local, philanthropic, and other sources.</t>
    </r>
  </si>
  <si>
    <r>
      <t>3.</t>
    </r>
    <r>
      <rPr>
        <sz val="7"/>
        <color theme="1"/>
        <rFont val="Times New Roman"/>
        <family val="1"/>
      </rPr>
      <t xml:space="preserve">      </t>
    </r>
    <r>
      <rPr>
        <sz val="12"/>
        <color theme="1"/>
        <rFont val="Times New Roman"/>
        <family val="1"/>
      </rPr>
      <t>The totals for each year will self-populate, you cannot edit the cells in the Overall Match line.</t>
    </r>
  </si>
  <si>
    <r>
      <t>4.</t>
    </r>
    <r>
      <rPr>
        <sz val="7"/>
        <color theme="1"/>
        <rFont val="Times New Roman"/>
        <family val="1"/>
      </rPr>
      <t xml:space="preserve">      </t>
    </r>
    <r>
      <rPr>
        <sz val="12"/>
        <color theme="1"/>
        <rFont val="Times New Roman"/>
        <family val="1"/>
      </rPr>
      <t xml:space="preserve">Finally, the last line serves to check that the numbers in this table are the same as those entered into the Master Table.  If they are the same, the cell below the total will read “Correct”, if there is a problem; it will read “Please verify numbers”.  Before moving on, please make sure all of the cells are correct. </t>
    </r>
    <r>
      <rPr>
        <sz val="8"/>
        <color theme="1"/>
        <rFont val="Times New Roman"/>
        <family val="1"/>
      </rPr>
      <t> </t>
    </r>
  </si>
  <si>
    <r>
      <t>1.</t>
    </r>
    <r>
      <rPr>
        <sz val="7"/>
        <color theme="1"/>
        <rFont val="Times New Roman"/>
        <family val="1"/>
      </rPr>
      <t xml:space="preserve">      </t>
    </r>
    <r>
      <rPr>
        <sz val="12"/>
        <color theme="1"/>
        <rFont val="Times New Roman"/>
        <family val="1"/>
      </rPr>
      <t>In consultation with subgrantees, states should provide information on the way they plan to improve slots and the estimated cost associated with the improvement.</t>
    </r>
  </si>
  <si>
    <r>
      <t>2.</t>
    </r>
    <r>
      <rPr>
        <sz val="7"/>
        <color theme="1"/>
        <rFont val="Times New Roman"/>
        <family val="1"/>
      </rPr>
      <t xml:space="preserve">      </t>
    </r>
    <r>
      <rPr>
        <sz val="12"/>
        <color theme="1"/>
        <rFont val="Times New Roman"/>
        <family val="1"/>
      </rPr>
      <t>For each subgrantee, fill out how the slots will be improved each year, how many children will be served, and the total estimated cost.</t>
    </r>
  </si>
  <si>
    <r>
      <t>3.</t>
    </r>
    <r>
      <rPr>
        <sz val="7"/>
        <color theme="1"/>
        <rFont val="Times New Roman"/>
        <family val="1"/>
      </rPr>
      <t xml:space="preserve">      </t>
    </r>
    <r>
      <rPr>
        <sz val="12"/>
        <color theme="1"/>
        <rFont val="Times New Roman"/>
        <family val="1"/>
      </rPr>
      <t>Leave any unneeded rows blank.</t>
    </r>
  </si>
  <si>
    <r>
      <t>4.</t>
    </r>
    <r>
      <rPr>
        <sz val="7"/>
        <color theme="1"/>
        <rFont val="Times New Roman"/>
        <family val="1"/>
      </rPr>
      <t xml:space="preserve">      </t>
    </r>
    <r>
      <rPr>
        <sz val="12"/>
        <color theme="1"/>
        <rFont val="Times New Roman"/>
        <family val="1"/>
      </rPr>
      <t>Add additional rows as needed. To do so, select lines 22-25. Right click on your selection and choose “Copy.” Then, select four rows beneath the last line of the previous Subgrantee entry. Right click on that selection and choose “Paste.” Change the “5” in the “Subgrantee 5” cell to the appropriate number, and fill out the rest of the rows as appropriate.</t>
    </r>
  </si>
  <si>
    <t xml:space="preserve"> 11. Funds to be distributed to Subgrantees</t>
  </si>
  <si>
    <t>Instructions for Table A – Preschool Development Grants (Second Sheet)</t>
  </si>
  <si>
    <t>Table A</t>
  </si>
  <si>
    <t>Instructions: For each year, please fill out the expected Federal PDG Funds for 1A,1C, and 1D. Nothing else should be filled out in this section. The other cells will self-populate with information; those should not be modified.</t>
  </si>
  <si>
    <t>Instructions: For each year, fill out the expected Matching Funds for 2A, 2C, 2D.  Also,  provide the State Matching Funds for 2013-2014 Fiscal Year at the bottom of this section.  The other cells will self-populate with information; those should not be modified.</t>
  </si>
  <si>
    <t>Instructions: For each year, please fill out 3A,3B,3C and 3F,3G. The other cells will self-populate with information; those should not be modified.</t>
  </si>
  <si>
    <t>Competitive Priority 1 Table</t>
  </si>
  <si>
    <r>
      <t>Instructions for Competitive Priority 1 Table (Fourth Sheet)</t>
    </r>
    <r>
      <rPr>
        <sz val="8"/>
        <color theme="1"/>
        <rFont val="Times New Roman"/>
        <family val="1"/>
      </rPr>
      <t> </t>
    </r>
  </si>
  <si>
    <r>
      <t>3.</t>
    </r>
    <r>
      <rPr>
        <sz val="7"/>
        <color theme="1"/>
        <rFont val="Times New Roman"/>
        <family val="1"/>
      </rPr>
      <t xml:space="preserve">    </t>
    </r>
    <r>
      <rPr>
        <sz val="12"/>
        <color theme="1"/>
        <rFont val="Times New Roman"/>
        <family val="1"/>
      </rPr>
      <t>For columns 6 and 7, fill out the total number of four-year old children served in State Preschool Program and the total number of four-year old children at or below 200% FPL served in the State Preschool Program.  The percentages will calculate automatically.</t>
    </r>
  </si>
  <si>
    <r>
      <t>2.</t>
    </r>
    <r>
      <rPr>
        <sz val="7"/>
        <color theme="1"/>
        <rFont val="Times New Roman"/>
        <family val="1"/>
      </rPr>
      <t xml:space="preserve">    </t>
    </r>
    <r>
      <rPr>
        <sz val="12"/>
        <color theme="1"/>
        <rFont val="Times New Roman"/>
        <family val="1"/>
      </rPr>
      <t>For columns 4 and 5, fill out the total number of four-year old children in the state and those who are at or below 200% FPL, respectively.</t>
    </r>
  </si>
  <si>
    <r>
      <t>1.</t>
    </r>
    <r>
      <rPr>
        <sz val="7"/>
        <color theme="1"/>
        <rFont val="Times New Roman"/>
        <family val="1"/>
      </rPr>
      <t xml:space="preserve">    </t>
    </r>
    <r>
      <rPr>
        <sz val="12"/>
        <color theme="1"/>
        <rFont val="Times New Roman"/>
        <family val="1"/>
      </rPr>
      <t>For columns 1-3, fill out past funding sources for State Preschool Programs.</t>
    </r>
  </si>
  <si>
    <t>Note: For each of the columns, fill out the required information for years 2010-2013.</t>
  </si>
  <si>
    <t>Instructions for Table B (Third Sheet)</t>
  </si>
  <si>
    <t>#</t>
  </si>
  <si>
    <t>7: Four-Year Olds at or below 200% FPL Served in the State Preschool Program</t>
  </si>
  <si>
    <t>6: Four-Year Olds Served in the State Preschool Program</t>
  </si>
  <si>
    <t>5: Number of Four-Year Olds at or below 200% FPL</t>
  </si>
  <si>
    <t>4: Number of Four-Year Old Children</t>
  </si>
  <si>
    <t>3: Philanthropic /Private Funding (if applicable)</t>
  </si>
  <si>
    <t>2: Local Funding</t>
  </si>
  <si>
    <t>1:State Funding</t>
  </si>
  <si>
    <t>State Fiscal Year</t>
  </si>
  <si>
    <t>Table B</t>
  </si>
  <si>
    <t xml:space="preserve">Line 12: The State must set aside $25,000 annually from its grant funds for the purpose of participating in Preschool Development Grant technical assistance activities facilitated by ED or HHS. This is primarily to be used for travel and may be allocated to Subgrantees evenly across the four years of the grant. </t>
  </si>
  <si>
    <t>Total                     (e)</t>
    <phoneticPr fontId="0" type="noConversion"/>
  </si>
  <si>
    <r>
      <t>(Evidence for selection criterion</t>
    </r>
    <r>
      <rPr>
        <b/>
        <sz val="11"/>
        <color rgb="FFFF0000"/>
        <rFont val="Times New Roman"/>
        <family val="1"/>
      </rPr>
      <t xml:space="preserve"> </t>
    </r>
    <r>
      <rPr>
        <b/>
        <sz val="11"/>
        <rFont val="Times New Roman"/>
        <family val="1"/>
      </rPr>
      <t>(G))</t>
    </r>
  </si>
  <si>
    <t>Instructions for Table (D)(4) (Fifth Sheet)</t>
  </si>
  <si>
    <t>Part III. Selection Criteria (D) (4)</t>
  </si>
  <si>
    <t>Part II. Competitive Priority 1</t>
  </si>
  <si>
    <t>Part I. Absolute Priority 1</t>
  </si>
  <si>
    <t>These instructions refer to this excel spreadsheet, which includes tabs for Table A, Table B, Competitive Priority 1 Table, Table (D)(4), and the Budget Table.  Additionally, there is an example of Table A.</t>
  </si>
  <si>
    <t>Table (D)(4)</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</si>
</sst>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2" formatCode="_(&quot;$&quot;* #,##0_);_(&quot;$&quot;* \(#,##0\);_(&quot;$&quot;* &quot;-&quot;_);_(@_)"/>
    <numFmt numFmtId="44" formatCode="_(&quot;$&quot;* #,##0.00_);_(&quot;$&quot;* \(#,##0.00\);_(&quot;$&quot;* &quot;-&quot;??_);_(@_)"/>
    <numFmt numFmtId="43" formatCode="_(* #,##0.00_);_(* \(#,##0.00\);_(* &quot;-&quot;??_);_(@_)"/>
    <numFmt numFmtId="164" formatCode="&quot;$&quot;#,##0.00"/>
    <numFmt numFmtId="165" formatCode="&quot;$&quot;#,##0"/>
  </numFmts>
  <fonts count="27" x14ac:knownFonts="1">
    <font>
      <sz val="11"/>
      <color theme="1"/>
      <name val="Calibri"/>
      <family val="2"/>
      <scheme val="minor"/>
    </font>
    <font>
      <sz val="11"/>
      <color theme="1"/>
      <name val="Calibri"/>
      <family val="2"/>
      <scheme val="minor"/>
    </font>
    <font>
      <sz val="8"/>
      <color theme="1"/>
      <name val="Calibri"/>
      <family val="2"/>
      <scheme val="minor"/>
    </font>
    <font>
      <sz val="9"/>
      <color theme="1"/>
      <name val="Calibri"/>
      <family val="2"/>
      <scheme val="minor"/>
    </font>
    <font>
      <sz val="11"/>
      <color theme="1"/>
      <name val="Times New Roman"/>
      <family val="1"/>
    </font>
    <font>
      <b/>
      <sz val="11"/>
      <color theme="1"/>
      <name val="Times New Roman"/>
      <family val="1"/>
    </font>
    <font>
      <sz val="10"/>
      <color theme="1"/>
      <name val="Times New Roman"/>
      <family val="1"/>
    </font>
    <font>
      <b/>
      <sz val="14"/>
      <color theme="1"/>
      <name val="Times New Roman"/>
      <family val="1"/>
    </font>
    <font>
      <b/>
      <sz val="12"/>
      <color theme="1"/>
      <name val="Times New Roman"/>
      <family val="1"/>
    </font>
    <font>
      <sz val="9"/>
      <color theme="1"/>
      <name val="Times New Roman"/>
      <family val="1"/>
    </font>
    <font>
      <b/>
      <sz val="10"/>
      <color theme="1"/>
      <name val="Times New Roman"/>
      <family val="1"/>
    </font>
    <font>
      <sz val="8"/>
      <color theme="1"/>
      <name val="Times New Roman"/>
      <family val="1"/>
    </font>
    <font>
      <b/>
      <sz val="9"/>
      <color theme="1"/>
      <name val="Times New Roman"/>
      <family val="1"/>
    </font>
    <font>
      <sz val="11"/>
      <name val="Times New Roman"/>
      <family val="1"/>
    </font>
    <font>
      <sz val="11"/>
      <color indexed="8"/>
      <name val="Times New Roman"/>
      <family val="1"/>
    </font>
    <font>
      <b/>
      <sz val="11"/>
      <color indexed="8"/>
      <name val="Times New Roman"/>
      <family val="1"/>
    </font>
    <font>
      <b/>
      <sz val="11"/>
      <color indexed="8"/>
      <name val="Calibri"/>
      <family val="2"/>
    </font>
    <font>
      <b/>
      <sz val="11"/>
      <color rgb="FFFF0000"/>
      <name val="Times New Roman"/>
      <family val="1"/>
    </font>
    <font>
      <sz val="8"/>
      <color rgb="FF000000"/>
      <name val="Tahoma"/>
      <family val="2"/>
    </font>
    <font>
      <sz val="12"/>
      <color theme="1"/>
      <name val="Times New Roman"/>
      <family val="1"/>
    </font>
    <font>
      <i/>
      <sz val="12"/>
      <color theme="1"/>
      <name val="Times New Roman"/>
      <family val="1"/>
    </font>
    <font>
      <b/>
      <u/>
      <sz val="12"/>
      <color theme="1"/>
      <name val="Times New Roman"/>
      <family val="1"/>
    </font>
    <font>
      <sz val="12"/>
      <color theme="1"/>
      <name val="Symbol"/>
      <family val="1"/>
      <charset val="2"/>
    </font>
    <font>
      <sz val="7"/>
      <color theme="1"/>
      <name val="Times New Roman"/>
      <family val="1"/>
    </font>
    <font>
      <b/>
      <sz val="11"/>
      <color theme="1"/>
      <name val="Calibri"/>
      <family val="2"/>
      <scheme val="minor"/>
    </font>
    <font>
      <sz val="12"/>
      <color rgb="FF000000"/>
      <name val="Times New Roman"/>
      <family val="1"/>
    </font>
    <font>
      <b/>
      <sz val="11"/>
      <name val="Times New Roman"/>
      <family val="1"/>
    </font>
  </fonts>
  <fills count="22">
    <fill>
      <patternFill patternType="none"/>
    </fill>
    <fill>
      <patternFill patternType="gray125"/>
    </fill>
    <fill>
      <patternFill patternType="solid">
        <fgColor theme="0"/>
        <bgColor indexed="64"/>
      </patternFill>
    </fill>
    <fill>
      <patternFill patternType="solid">
        <fgColor theme="6" tint="0.39994506668294322"/>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theme="6"/>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indexed="9"/>
        <bgColor indexed="64"/>
      </patternFill>
    </fill>
    <fill>
      <patternFill patternType="solid">
        <fgColor indexed="22"/>
        <bgColor indexed="64"/>
      </patternFill>
    </fill>
    <fill>
      <patternFill patternType="solid">
        <fgColor indexed="34"/>
        <bgColor indexed="64"/>
      </patternFill>
    </fill>
    <fill>
      <patternFill patternType="solid">
        <fgColor theme="5" tint="0.39997558519241921"/>
        <bgColor indexed="64"/>
      </patternFill>
    </fill>
  </fills>
  <borders count="78">
    <border>
      <left/>
      <right/>
      <top/>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rgb="FF000000"/>
      </left>
      <right/>
      <top/>
      <bottom style="medium">
        <color rgb="FF000000"/>
      </bottom>
      <diagonal/>
    </border>
    <border>
      <left/>
      <right style="medium">
        <color rgb="FF000000"/>
      </right>
      <top/>
      <bottom/>
      <diagonal/>
    </border>
    <border>
      <left style="medium">
        <color rgb="FF000000"/>
      </left>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000000"/>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diagonal/>
    </border>
    <border>
      <left/>
      <right style="medium">
        <color rgb="FF000000"/>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rgb="FF000000"/>
      </bottom>
      <diagonal/>
    </border>
    <border>
      <left style="medium">
        <color indexed="64"/>
      </left>
      <right/>
      <top style="medium">
        <color rgb="FF000000"/>
      </top>
      <bottom/>
      <diagonal/>
    </border>
    <border>
      <left style="medium">
        <color indexed="64"/>
      </left>
      <right/>
      <top/>
      <bottom/>
      <diagonal/>
    </border>
    <border>
      <left style="medium">
        <color rgb="FF000000"/>
      </left>
      <right style="medium">
        <color indexed="64"/>
      </right>
      <top/>
      <bottom style="medium">
        <color indexed="64"/>
      </bottom>
      <diagonal/>
    </border>
    <border>
      <left style="medium">
        <color rgb="FF000000"/>
      </left>
      <right/>
      <top/>
      <bottom style="medium">
        <color indexed="64"/>
      </bottom>
      <diagonal/>
    </border>
    <border>
      <left/>
      <right style="medium">
        <color rgb="FF000000"/>
      </right>
      <top/>
      <bottom style="medium">
        <color indexed="64"/>
      </bottom>
      <diagonal/>
    </border>
    <border>
      <left style="medium">
        <color rgb="FF000000"/>
      </left>
      <right style="medium">
        <color rgb="FF000000"/>
      </right>
      <top/>
      <bottom style="medium">
        <color indexed="64"/>
      </bottom>
      <diagonal/>
    </border>
    <border>
      <left style="medium">
        <color rgb="FF000000"/>
      </left>
      <right style="medium">
        <color indexed="64"/>
      </right>
      <top/>
      <bottom/>
      <diagonal/>
    </border>
    <border>
      <left/>
      <right style="medium">
        <color indexed="64"/>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bottom style="medium">
        <color rgb="FF000000"/>
      </bottom>
      <diagonal/>
    </border>
    <border>
      <left style="medium">
        <color indexed="64"/>
      </left>
      <right style="medium">
        <color rgb="FF000000"/>
      </right>
      <top style="medium">
        <color indexed="64"/>
      </top>
      <bottom/>
      <diagonal/>
    </border>
    <border>
      <left style="medium">
        <color indexed="64"/>
      </left>
      <right style="medium">
        <color rgb="FF000000"/>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indexed="64"/>
      </top>
      <bottom style="medium">
        <color rgb="FF000000"/>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s>
  <cellStyleXfs count="4">
    <xf numFmtId="0" fontId="0"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342">
    <xf numFmtId="0" fontId="0" fillId="0" borderId="0" xfId="0"/>
    <xf numFmtId="0" fontId="0" fillId="2" borderId="0" xfId="0" applyFill="1" applyProtection="1">
      <protection locked="0"/>
    </xf>
    <xf numFmtId="0" fontId="4" fillId="7" borderId="41" xfId="0" applyFont="1" applyFill="1" applyBorder="1" applyAlignment="1">
      <alignment wrapText="1"/>
    </xf>
    <xf numFmtId="3" fontId="4" fillId="7" borderId="41" xfId="0" applyNumberFormat="1" applyFont="1" applyFill="1" applyBorder="1"/>
    <xf numFmtId="0" fontId="4" fillId="7" borderId="41" xfId="0" applyFont="1" applyFill="1" applyBorder="1"/>
    <xf numFmtId="0" fontId="4" fillId="14" borderId="38" xfId="0" applyFont="1" applyFill="1" applyBorder="1" applyAlignment="1">
      <alignment horizontal="center" vertical="center" wrapText="1"/>
    </xf>
    <xf numFmtId="0" fontId="4" fillId="14" borderId="39" xfId="0" applyFont="1" applyFill="1" applyBorder="1" applyAlignment="1">
      <alignment horizontal="center" vertical="center" wrapText="1"/>
    </xf>
    <xf numFmtId="0" fontId="5" fillId="14" borderId="40" xfId="0" applyFont="1" applyFill="1" applyBorder="1" applyAlignment="1">
      <alignment horizontal="center" vertical="center" wrapText="1"/>
    </xf>
    <xf numFmtId="0" fontId="5" fillId="5" borderId="43" xfId="0" applyFont="1" applyFill="1" applyBorder="1"/>
    <xf numFmtId="0" fontId="6" fillId="0" borderId="0" xfId="0" applyFont="1" applyAlignment="1">
      <alignment horizontal="center" vertical="center"/>
    </xf>
    <xf numFmtId="0" fontId="4" fillId="9" borderId="45" xfId="0" applyFont="1" applyFill="1" applyBorder="1" applyAlignment="1">
      <alignment horizontal="center" vertical="center" wrapText="1"/>
    </xf>
    <xf numFmtId="0" fontId="4" fillId="9" borderId="46" xfId="0" applyFont="1" applyFill="1" applyBorder="1" applyAlignment="1">
      <alignment horizontal="center" vertical="center" wrapText="1"/>
    </xf>
    <xf numFmtId="0" fontId="4" fillId="9" borderId="47" xfId="0" applyFont="1" applyFill="1" applyBorder="1" applyAlignment="1">
      <alignment horizontal="center" vertical="center" wrapText="1"/>
    </xf>
    <xf numFmtId="3" fontId="4" fillId="7" borderId="42" xfId="0" applyNumberFormat="1" applyFont="1" applyFill="1" applyBorder="1"/>
    <xf numFmtId="3" fontId="4" fillId="16" borderId="36" xfId="0" applyNumberFormat="1" applyFont="1" applyFill="1" applyBorder="1"/>
    <xf numFmtId="3" fontId="4" fillId="5" borderId="37" xfId="0" applyNumberFormat="1" applyFont="1" applyFill="1" applyBorder="1"/>
    <xf numFmtId="3" fontId="4" fillId="5" borderId="44" xfId="0" applyNumberFormat="1" applyFont="1" applyFill="1" applyBorder="1"/>
    <xf numFmtId="9" fontId="4" fillId="7" borderId="3" xfId="1" applyFont="1" applyFill="1" applyBorder="1" applyAlignment="1" applyProtection="1">
      <alignment vertical="center" wrapText="1"/>
    </xf>
    <xf numFmtId="165" fontId="4" fillId="7" borderId="3" xfId="0" applyNumberFormat="1" applyFont="1" applyFill="1" applyBorder="1" applyAlignment="1" applyProtection="1">
      <alignment vertical="center" wrapText="1"/>
    </xf>
    <xf numFmtId="9" fontId="4" fillId="7" borderId="5" xfId="0" applyNumberFormat="1" applyFont="1" applyFill="1" applyBorder="1" applyAlignment="1" applyProtection="1">
      <alignment vertical="center" wrapText="1"/>
    </xf>
    <xf numFmtId="9" fontId="13" fillId="7" borderId="3" xfId="1" applyFont="1" applyFill="1" applyBorder="1" applyAlignment="1" applyProtection="1">
      <alignment vertical="center" wrapText="1"/>
    </xf>
    <xf numFmtId="165" fontId="4" fillId="7" borderId="3" xfId="1" applyNumberFormat="1" applyFont="1" applyFill="1" applyBorder="1" applyAlignment="1" applyProtection="1">
      <alignment vertical="center" wrapText="1"/>
    </xf>
    <xf numFmtId="9" fontId="4" fillId="7" borderId="5" xfId="1" applyFont="1" applyFill="1" applyBorder="1" applyAlignment="1" applyProtection="1">
      <alignment vertical="center" wrapText="1"/>
    </xf>
    <xf numFmtId="165" fontId="4" fillId="2" borderId="12" xfId="0" applyNumberFormat="1" applyFont="1" applyFill="1" applyBorder="1" applyAlignment="1" applyProtection="1">
      <alignment vertical="center" wrapText="1"/>
    </xf>
    <xf numFmtId="9" fontId="13" fillId="2" borderId="12" xfId="0" applyNumberFormat="1" applyFont="1" applyFill="1" applyBorder="1" applyAlignment="1" applyProtection="1">
      <alignment vertical="center" wrapText="1"/>
    </xf>
    <xf numFmtId="9" fontId="4" fillId="2" borderId="12" xfId="0" applyNumberFormat="1" applyFont="1" applyFill="1" applyBorder="1" applyAlignment="1" applyProtection="1">
      <alignment vertical="center" wrapText="1"/>
    </xf>
    <xf numFmtId="165" fontId="4" fillId="2" borderId="12" xfId="1" applyNumberFormat="1" applyFont="1" applyFill="1" applyBorder="1" applyAlignment="1" applyProtection="1">
      <alignment vertical="center" wrapText="1"/>
    </xf>
    <xf numFmtId="9" fontId="4" fillId="2" borderId="13" xfId="1" applyFont="1" applyFill="1" applyBorder="1" applyAlignment="1" applyProtection="1">
      <alignment vertical="center" wrapText="1"/>
    </xf>
    <xf numFmtId="0" fontId="14" fillId="18" borderId="0" xfId="0" applyFont="1" applyFill="1" applyAlignment="1">
      <alignment wrapText="1"/>
    </xf>
    <xf numFmtId="0" fontId="14" fillId="18" borderId="0" xfId="0" applyFont="1" applyFill="1"/>
    <xf numFmtId="0" fontId="14" fillId="0" borderId="61" xfId="0" applyFont="1" applyFill="1" applyBorder="1" applyAlignment="1">
      <alignment wrapText="1"/>
    </xf>
    <xf numFmtId="0" fontId="14" fillId="0" borderId="62" xfId="0" applyFont="1" applyFill="1" applyBorder="1" applyAlignment="1">
      <alignment wrapText="1"/>
    </xf>
    <xf numFmtId="0" fontId="14" fillId="0" borderId="63" xfId="0" applyFont="1" applyFill="1" applyBorder="1" applyAlignment="1">
      <alignment wrapText="1"/>
    </xf>
    <xf numFmtId="0" fontId="14" fillId="19" borderId="10" xfId="0" applyFont="1" applyFill="1" applyBorder="1" applyAlignment="1">
      <alignment wrapText="1"/>
    </xf>
    <xf numFmtId="0" fontId="14" fillId="0" borderId="64" xfId="0" applyFont="1" applyFill="1" applyBorder="1" applyAlignment="1">
      <alignment wrapText="1"/>
    </xf>
    <xf numFmtId="0" fontId="15" fillId="19" borderId="10" xfId="0" applyFont="1" applyFill="1" applyBorder="1" applyAlignment="1">
      <alignment wrapText="1"/>
    </xf>
    <xf numFmtId="0" fontId="15" fillId="0" borderId="15" xfId="0" applyFont="1" applyBorder="1" applyAlignment="1">
      <alignment wrapText="1"/>
    </xf>
    <xf numFmtId="0" fontId="15" fillId="18" borderId="49" xfId="0" applyFont="1" applyFill="1" applyBorder="1" applyAlignment="1">
      <alignment horizontal="center" vertical="center" wrapText="1"/>
    </xf>
    <xf numFmtId="0" fontId="15" fillId="18" borderId="48" xfId="0" applyFont="1" applyFill="1" applyBorder="1" applyAlignment="1">
      <alignment horizontal="center" vertical="center" wrapText="1"/>
    </xf>
    <xf numFmtId="0" fontId="15" fillId="18" borderId="15" xfId="0" applyFont="1" applyFill="1" applyBorder="1" applyAlignment="1">
      <alignment horizontal="center" vertical="center" wrapText="1"/>
    </xf>
    <xf numFmtId="0" fontId="14" fillId="0" borderId="15" xfId="0" applyFont="1" applyFill="1" applyBorder="1" applyAlignment="1">
      <alignment wrapText="1"/>
    </xf>
    <xf numFmtId="0" fontId="14" fillId="18" borderId="0" xfId="0" applyFont="1" applyFill="1" applyAlignment="1">
      <alignment vertical="center"/>
    </xf>
    <xf numFmtId="0" fontId="4" fillId="2" borderId="0" xfId="0" applyFont="1" applyFill="1"/>
    <xf numFmtId="0" fontId="0" fillId="2" borderId="0" xfId="0" applyFill="1"/>
    <xf numFmtId="0" fontId="6" fillId="2" borderId="0" xfId="0" applyFont="1" applyFill="1" applyAlignment="1">
      <alignment horizontal="center" vertical="center"/>
    </xf>
    <xf numFmtId="42" fontId="14" fillId="0" borderId="38" xfId="2" applyNumberFormat="1" applyFont="1" applyFill="1" applyBorder="1" applyAlignment="1">
      <alignment wrapText="1"/>
    </xf>
    <xf numFmtId="42" fontId="14" fillId="0" borderId="39" xfId="2" applyNumberFormat="1" applyFont="1" applyFill="1" applyBorder="1" applyAlignment="1">
      <alignment wrapText="1"/>
    </xf>
    <xf numFmtId="42" fontId="14" fillId="0" borderId="55" xfId="2" applyNumberFormat="1" applyFont="1" applyFill="1" applyBorder="1" applyAlignment="1">
      <alignment wrapText="1"/>
    </xf>
    <xf numFmtId="42" fontId="15" fillId="0" borderId="61" xfId="2" applyNumberFormat="1" applyFont="1" applyFill="1" applyBorder="1" applyAlignment="1">
      <alignment wrapText="1"/>
    </xf>
    <xf numFmtId="42" fontId="14" fillId="0" borderId="41" xfId="2" applyNumberFormat="1" applyFont="1" applyFill="1" applyBorder="1" applyAlignment="1">
      <alignment wrapText="1"/>
    </xf>
    <xf numFmtId="42" fontId="14" fillId="0" borderId="36" xfId="2" applyNumberFormat="1" applyFont="1" applyFill="1" applyBorder="1" applyAlignment="1">
      <alignment wrapText="1"/>
    </xf>
    <xf numFmtId="42" fontId="14" fillId="0" borderId="50" xfId="2" applyNumberFormat="1" applyFont="1" applyFill="1" applyBorder="1" applyAlignment="1">
      <alignment wrapText="1"/>
    </xf>
    <xf numFmtId="42" fontId="15" fillId="0" borderId="62" xfId="2" applyNumberFormat="1" applyFont="1" applyFill="1" applyBorder="1" applyAlignment="1">
      <alignment wrapText="1"/>
    </xf>
    <xf numFmtId="42" fontId="14" fillId="0" borderId="54" xfId="2" applyNumberFormat="1" applyFont="1" applyFill="1" applyBorder="1" applyAlignment="1">
      <alignment wrapText="1"/>
    </xf>
    <xf numFmtId="42" fontId="14" fillId="0" borderId="52" xfId="2" applyNumberFormat="1" applyFont="1" applyFill="1" applyBorder="1" applyAlignment="1">
      <alignment wrapText="1"/>
    </xf>
    <xf numFmtId="42" fontId="14" fillId="0" borderId="53" xfId="2" applyNumberFormat="1" applyFont="1" applyFill="1" applyBorder="1" applyAlignment="1">
      <alignment wrapText="1"/>
    </xf>
    <xf numFmtId="42" fontId="15" fillId="0" borderId="70" xfId="2" applyNumberFormat="1" applyFont="1" applyFill="1" applyBorder="1" applyAlignment="1">
      <alignment wrapText="1"/>
    </xf>
    <xf numFmtId="42" fontId="15" fillId="19" borderId="10" xfId="2" applyNumberFormat="1" applyFont="1" applyFill="1" applyBorder="1" applyAlignment="1">
      <alignment wrapText="1"/>
    </xf>
    <xf numFmtId="42" fontId="15" fillId="19" borderId="11" xfId="2" applyNumberFormat="1" applyFont="1" applyFill="1" applyBorder="1" applyAlignment="1">
      <alignment wrapText="1"/>
    </xf>
    <xf numFmtId="42" fontId="15" fillId="19" borderId="15" xfId="2" applyNumberFormat="1" applyFont="1" applyFill="1" applyBorder="1" applyAlignment="1">
      <alignment wrapText="1"/>
    </xf>
    <xf numFmtId="42" fontId="14" fillId="0" borderId="70" xfId="2" applyNumberFormat="1" applyFont="1" applyFill="1" applyBorder="1" applyAlignment="1">
      <alignment wrapText="1"/>
    </xf>
    <xf numFmtId="42" fontId="15" fillId="19" borderId="66" xfId="2" applyNumberFormat="1" applyFont="1" applyFill="1" applyBorder="1" applyAlignment="1">
      <alignment wrapText="1"/>
    </xf>
    <xf numFmtId="42" fontId="15" fillId="19" borderId="0" xfId="2" applyNumberFormat="1" applyFont="1" applyFill="1" applyBorder="1" applyAlignment="1">
      <alignment wrapText="1"/>
    </xf>
    <xf numFmtId="42" fontId="15" fillId="19" borderId="25" xfId="2" applyNumberFormat="1" applyFont="1" applyFill="1" applyBorder="1" applyAlignment="1">
      <alignment wrapText="1"/>
    </xf>
    <xf numFmtId="42" fontId="14" fillId="0" borderId="45" xfId="2" applyNumberFormat="1" applyFont="1" applyFill="1" applyBorder="1" applyAlignment="1">
      <alignment wrapText="1"/>
    </xf>
    <xf numFmtId="42" fontId="15" fillId="0" borderId="49" xfId="2" applyNumberFormat="1" applyFont="1" applyFill="1" applyBorder="1" applyAlignment="1">
      <alignment wrapText="1"/>
    </xf>
    <xf numFmtId="42" fontId="15" fillId="19" borderId="59" xfId="2" applyNumberFormat="1" applyFont="1" applyFill="1" applyBorder="1" applyAlignment="1">
      <alignment wrapText="1"/>
    </xf>
    <xf numFmtId="42" fontId="15" fillId="19" borderId="46" xfId="2" applyNumberFormat="1" applyFont="1" applyFill="1" applyBorder="1" applyAlignment="1">
      <alignment wrapText="1"/>
    </xf>
    <xf numFmtId="42" fontId="15" fillId="19" borderId="60" xfId="2" applyNumberFormat="1" applyFont="1" applyFill="1" applyBorder="1" applyAlignment="1">
      <alignment wrapText="1"/>
    </xf>
    <xf numFmtId="165" fontId="4" fillId="7" borderId="3" xfId="0" applyNumberFormat="1" applyFont="1" applyFill="1" applyBorder="1" applyAlignment="1" applyProtection="1">
      <alignment horizontal="center" vertical="center" wrapText="1"/>
      <protection locked="0"/>
    </xf>
    <xf numFmtId="165" fontId="4" fillId="7" borderId="5" xfId="0" applyNumberFormat="1" applyFont="1" applyFill="1" applyBorder="1" applyAlignment="1" applyProtection="1">
      <alignment horizontal="center" vertical="center" wrapText="1"/>
    </xf>
    <xf numFmtId="165" fontId="4" fillId="7" borderId="3" xfId="0" applyNumberFormat="1" applyFont="1" applyFill="1" applyBorder="1" applyAlignment="1" applyProtection="1">
      <alignment horizontal="center" vertical="center" wrapText="1"/>
    </xf>
    <xf numFmtId="165" fontId="4" fillId="7" borderId="3" xfId="0" applyNumberFormat="1" applyFont="1" applyFill="1" applyBorder="1" applyAlignment="1" applyProtection="1">
      <alignment horizontal="right" vertical="center" wrapText="1"/>
    </xf>
    <xf numFmtId="9" fontId="13" fillId="7" borderId="5" xfId="0" applyNumberFormat="1" applyFont="1" applyFill="1" applyBorder="1" applyAlignment="1" applyProtection="1">
      <alignment horizontal="center" vertical="center" wrapText="1"/>
    </xf>
    <xf numFmtId="9" fontId="4" fillId="7" borderId="5" xfId="0" applyNumberFormat="1" applyFont="1" applyFill="1" applyBorder="1" applyAlignment="1" applyProtection="1">
      <alignment horizontal="center" vertical="center" wrapText="1"/>
    </xf>
    <xf numFmtId="165" fontId="4" fillId="7" borderId="5" xfId="1" applyNumberFormat="1" applyFont="1" applyFill="1" applyBorder="1" applyAlignment="1" applyProtection="1">
      <alignment horizontal="center" vertical="center" wrapText="1"/>
    </xf>
    <xf numFmtId="165" fontId="4" fillId="7" borderId="3" xfId="1" applyNumberFormat="1" applyFont="1" applyFill="1" applyBorder="1" applyAlignment="1" applyProtection="1">
      <alignment horizontal="center" vertical="center" wrapText="1"/>
    </xf>
    <xf numFmtId="0" fontId="0" fillId="2" borderId="0" xfId="0" applyFill="1" applyProtection="1"/>
    <xf numFmtId="0" fontId="0" fillId="0" borderId="0" xfId="0" applyProtection="1"/>
    <xf numFmtId="0" fontId="5" fillId="2" borderId="9" xfId="0" applyFont="1" applyFill="1" applyBorder="1" applyAlignment="1" applyProtection="1">
      <alignment horizontal="left" vertical="center" wrapText="1"/>
    </xf>
    <xf numFmtId="0" fontId="5" fillId="2" borderId="0" xfId="0" applyFont="1" applyFill="1" applyBorder="1" applyAlignment="1" applyProtection="1">
      <alignment horizontal="left" vertical="center" wrapText="1"/>
    </xf>
    <xf numFmtId="0" fontId="10" fillId="2" borderId="33" xfId="0" applyFont="1" applyFill="1" applyBorder="1" applyAlignment="1" applyProtection="1">
      <alignment horizontal="center" vertical="center" wrapText="1"/>
    </xf>
    <xf numFmtId="0" fontId="10" fillId="2" borderId="30" xfId="0" applyFont="1" applyFill="1" applyBorder="1" applyAlignment="1" applyProtection="1">
      <alignment horizontal="center" vertical="center" wrapText="1"/>
    </xf>
    <xf numFmtId="43" fontId="0" fillId="2" borderId="0" xfId="3" applyFont="1" applyFill="1" applyProtection="1"/>
    <xf numFmtId="0" fontId="11" fillId="7" borderId="3" xfId="0" applyFont="1" applyFill="1" applyBorder="1" applyAlignment="1" applyProtection="1">
      <alignment horizontal="center" vertical="center" wrapText="1"/>
    </xf>
    <xf numFmtId="0" fontId="11" fillId="7" borderId="3" xfId="0" applyFont="1" applyFill="1" applyBorder="1" applyAlignment="1" applyProtection="1">
      <alignment vertical="center" wrapText="1"/>
    </xf>
    <xf numFmtId="0" fontId="2" fillId="2" borderId="0" xfId="0" applyFont="1" applyFill="1" applyProtection="1"/>
    <xf numFmtId="43" fontId="2" fillId="2" borderId="0" xfId="3" applyFont="1" applyFill="1" applyProtection="1"/>
    <xf numFmtId="0" fontId="2" fillId="0" borderId="0" xfId="0" applyFont="1" applyProtection="1"/>
    <xf numFmtId="0" fontId="5" fillId="2" borderId="11" xfId="0" applyFont="1" applyFill="1" applyBorder="1" applyAlignment="1" applyProtection="1">
      <alignment vertical="center" wrapText="1"/>
    </xf>
    <xf numFmtId="0" fontId="5" fillId="2" borderId="12" xfId="0" applyFont="1" applyFill="1" applyBorder="1" applyAlignment="1" applyProtection="1">
      <alignment vertical="center" wrapText="1"/>
    </xf>
    <xf numFmtId="0" fontId="6" fillId="2" borderId="12" xfId="0" applyFont="1" applyFill="1" applyBorder="1" applyAlignment="1" applyProtection="1">
      <alignment vertical="center" wrapText="1"/>
    </xf>
    <xf numFmtId="0" fontId="6" fillId="2" borderId="13" xfId="0" applyFont="1" applyFill="1" applyBorder="1" applyAlignment="1" applyProtection="1">
      <alignment vertical="center" wrapText="1"/>
    </xf>
    <xf numFmtId="0" fontId="5" fillId="2" borderId="4" xfId="0" applyFont="1" applyFill="1" applyBorder="1" applyAlignment="1" applyProtection="1">
      <alignment horizontal="left" vertical="center" wrapText="1"/>
    </xf>
    <xf numFmtId="0" fontId="5" fillId="2" borderId="3" xfId="0" applyFont="1" applyFill="1" applyBorder="1" applyAlignment="1" applyProtection="1">
      <alignment horizontal="left" vertical="center" wrapText="1"/>
    </xf>
    <xf numFmtId="0" fontId="10" fillId="2" borderId="3" xfId="0" applyFont="1" applyFill="1" applyBorder="1" applyAlignment="1" applyProtection="1">
      <alignment horizontal="center" vertical="center" wrapText="1"/>
    </xf>
    <xf numFmtId="0" fontId="6" fillId="7" borderId="3" xfId="0" applyFont="1" applyFill="1" applyBorder="1" applyAlignment="1" applyProtection="1">
      <alignment vertical="center" wrapText="1"/>
    </xf>
    <xf numFmtId="0" fontId="5" fillId="2" borderId="11" xfId="0" applyFont="1" applyFill="1" applyBorder="1" applyAlignment="1" applyProtection="1">
      <alignment horizontal="left" vertical="center" wrapText="1"/>
    </xf>
    <xf numFmtId="0" fontId="5" fillId="2" borderId="12" xfId="0" applyFont="1" applyFill="1" applyBorder="1" applyAlignment="1" applyProtection="1">
      <alignment horizontal="left" vertical="center" wrapText="1"/>
    </xf>
    <xf numFmtId="0" fontId="11" fillId="2" borderId="12" xfId="0" applyFont="1" applyFill="1" applyBorder="1" applyAlignment="1" applyProtection="1">
      <alignment vertical="center" wrapText="1"/>
    </xf>
    <xf numFmtId="0" fontId="11" fillId="2" borderId="13" xfId="0" applyFont="1" applyFill="1" applyBorder="1" applyAlignment="1" applyProtection="1">
      <alignment vertical="center" wrapText="1"/>
    </xf>
    <xf numFmtId="165" fontId="6" fillId="4" borderId="25" xfId="0" applyNumberFormat="1" applyFont="1" applyFill="1" applyBorder="1" applyAlignment="1" applyProtection="1">
      <alignment horizontal="center" vertical="center" wrapText="1"/>
    </xf>
    <xf numFmtId="9" fontId="6" fillId="4" borderId="25" xfId="1" applyFont="1" applyFill="1" applyBorder="1" applyAlignment="1" applyProtection="1">
      <alignment vertical="center" wrapText="1"/>
    </xf>
    <xf numFmtId="0" fontId="3" fillId="2" borderId="0" xfId="0" applyFont="1" applyFill="1" applyProtection="1"/>
    <xf numFmtId="0" fontId="3" fillId="0" borderId="0" xfId="0" applyFont="1" applyProtection="1"/>
    <xf numFmtId="165" fontId="6" fillId="4" borderId="10" xfId="0" applyNumberFormat="1" applyFont="1" applyFill="1" applyBorder="1" applyAlignment="1" applyProtection="1">
      <alignment horizontal="center" vertical="center" wrapText="1"/>
    </xf>
    <xf numFmtId="9" fontId="6" fillId="4" borderId="10" xfId="1" applyFont="1" applyFill="1" applyBorder="1" applyAlignment="1" applyProtection="1">
      <alignment vertical="center" wrapText="1"/>
    </xf>
    <xf numFmtId="165" fontId="6" fillId="5" borderId="10" xfId="0" applyNumberFormat="1" applyFont="1" applyFill="1" applyBorder="1" applyAlignment="1" applyProtection="1">
      <alignment horizontal="center" vertical="center" wrapText="1"/>
    </xf>
    <xf numFmtId="9" fontId="6" fillId="5" borderId="10" xfId="1" applyFont="1" applyFill="1" applyBorder="1" applyAlignment="1" applyProtection="1">
      <alignment vertical="center" wrapText="1"/>
    </xf>
    <xf numFmtId="164" fontId="6" fillId="2" borderId="12" xfId="0" applyNumberFormat="1" applyFont="1" applyFill="1" applyBorder="1" applyAlignment="1" applyProtection="1">
      <alignment vertical="center" wrapText="1"/>
    </xf>
    <xf numFmtId="164" fontId="6" fillId="2" borderId="13" xfId="0" applyNumberFormat="1" applyFont="1" applyFill="1" applyBorder="1" applyAlignment="1" applyProtection="1">
      <alignment vertical="center" wrapText="1"/>
    </xf>
    <xf numFmtId="0" fontId="4" fillId="2" borderId="11" xfId="0" applyFont="1" applyFill="1" applyBorder="1" applyProtection="1"/>
    <xf numFmtId="0" fontId="4" fillId="2" borderId="12" xfId="0" applyFont="1" applyFill="1" applyBorder="1" applyProtection="1"/>
    <xf numFmtId="0" fontId="4" fillId="2" borderId="13" xfId="0" applyFont="1" applyFill="1" applyBorder="1" applyProtection="1"/>
    <xf numFmtId="0" fontId="0" fillId="2" borderId="0" xfId="0" applyFont="1" applyFill="1" applyProtection="1"/>
    <xf numFmtId="0" fontId="0" fillId="0" borderId="0" xfId="0" applyFont="1" applyProtection="1"/>
    <xf numFmtId="3" fontId="4" fillId="7" borderId="36" xfId="0" applyNumberFormat="1" applyFont="1" applyFill="1" applyBorder="1" applyProtection="1">
      <protection locked="0"/>
    </xf>
    <xf numFmtId="0" fontId="6" fillId="0" borderId="36" xfId="0" applyFont="1" applyBorder="1" applyAlignment="1" applyProtection="1">
      <alignment horizontal="center" vertical="center"/>
      <protection locked="0"/>
    </xf>
    <xf numFmtId="0" fontId="6" fillId="0" borderId="42" xfId="0" applyFont="1" applyBorder="1" applyAlignment="1" applyProtection="1">
      <alignment horizontal="center" vertical="center"/>
      <protection locked="0"/>
    </xf>
    <xf numFmtId="44" fontId="6" fillId="0" borderId="36" xfId="2" applyFont="1" applyBorder="1" applyAlignment="1" applyProtection="1">
      <protection locked="0"/>
    </xf>
    <xf numFmtId="44" fontId="6" fillId="0" borderId="36" xfId="2" applyFont="1" applyBorder="1" applyAlignment="1" applyProtection="1">
      <alignment horizontal="center" vertical="center"/>
      <protection locked="0"/>
    </xf>
    <xf numFmtId="44" fontId="6" fillId="0" borderId="42" xfId="2" applyFont="1" applyBorder="1" applyAlignment="1" applyProtection="1">
      <alignment horizontal="center" vertical="center"/>
      <protection locked="0"/>
    </xf>
    <xf numFmtId="0" fontId="6" fillId="10" borderId="38" xfId="0" applyFont="1" applyFill="1" applyBorder="1" applyAlignment="1" applyProtection="1">
      <alignment horizontal="center"/>
    </xf>
    <xf numFmtId="0" fontId="6" fillId="10" borderId="39" xfId="0" applyFont="1" applyFill="1" applyBorder="1" applyAlignment="1" applyProtection="1">
      <alignment horizontal="center"/>
    </xf>
    <xf numFmtId="0" fontId="6" fillId="11" borderId="39" xfId="0" applyFont="1" applyFill="1" applyBorder="1" applyAlignment="1" applyProtection="1">
      <alignment horizontal="center"/>
    </xf>
    <xf numFmtId="0" fontId="6" fillId="12" borderId="39" xfId="0" applyFont="1" applyFill="1" applyBorder="1" applyAlignment="1" applyProtection="1">
      <alignment horizontal="center"/>
    </xf>
    <xf numFmtId="0" fontId="6" fillId="13" borderId="39" xfId="0" applyFont="1" applyFill="1" applyBorder="1" applyAlignment="1" applyProtection="1">
      <alignment horizontal="center"/>
    </xf>
    <xf numFmtId="0" fontId="6" fillId="5" borderId="40" xfId="0" applyFont="1" applyFill="1" applyBorder="1" applyAlignment="1" applyProtection="1">
      <alignment horizontal="center"/>
    </xf>
    <xf numFmtId="0" fontId="6" fillId="2" borderId="0" xfId="0" applyFont="1" applyFill="1" applyProtection="1"/>
    <xf numFmtId="0" fontId="6" fillId="0" borderId="0" xfId="0" applyFont="1" applyProtection="1"/>
    <xf numFmtId="0" fontId="6" fillId="17" borderId="36" xfId="0" applyFont="1" applyFill="1" applyBorder="1" applyAlignment="1" applyProtection="1">
      <alignment horizontal="left" vertical="center" wrapText="1"/>
    </xf>
    <xf numFmtId="0" fontId="6" fillId="17" borderId="36" xfId="0" applyFont="1" applyFill="1" applyBorder="1" applyAlignment="1" applyProtection="1">
      <alignment horizontal="left" vertical="center"/>
    </xf>
    <xf numFmtId="165" fontId="4" fillId="6" borderId="3" xfId="0" applyNumberFormat="1" applyFont="1" applyFill="1" applyBorder="1" applyAlignment="1" applyProtection="1">
      <alignment horizontal="center" vertical="center" wrapText="1"/>
    </xf>
    <xf numFmtId="0" fontId="0" fillId="2" borderId="0" xfId="0" applyFill="1" applyAlignment="1" applyProtection="1">
      <alignment horizontal="center"/>
    </xf>
    <xf numFmtId="43" fontId="0" fillId="2" borderId="0" xfId="3" applyFont="1" applyFill="1" applyAlignment="1" applyProtection="1">
      <alignment horizontal="center"/>
    </xf>
    <xf numFmtId="0" fontId="0" fillId="0" borderId="0" xfId="0" applyAlignment="1" applyProtection="1">
      <alignment horizontal="center"/>
    </xf>
    <xf numFmtId="165" fontId="4" fillId="6" borderId="3" xfId="0" applyNumberFormat="1" applyFont="1" applyFill="1" applyBorder="1" applyAlignment="1" applyProtection="1">
      <alignment horizontal="right" vertical="center" wrapText="1"/>
    </xf>
    <xf numFmtId="9" fontId="4" fillId="7" borderId="3" xfId="1" applyFont="1" applyFill="1" applyBorder="1" applyAlignment="1" applyProtection="1">
      <alignment horizontal="right" vertical="center" wrapText="1"/>
    </xf>
    <xf numFmtId="0" fontId="2" fillId="2" borderId="0" xfId="0" applyFont="1" applyFill="1" applyAlignment="1" applyProtection="1">
      <alignment horizontal="center"/>
    </xf>
    <xf numFmtId="43" fontId="2" fillId="2" borderId="0" xfId="3" applyFont="1" applyFill="1" applyAlignment="1" applyProtection="1">
      <alignment horizontal="center"/>
    </xf>
    <xf numFmtId="0" fontId="2" fillId="0" borderId="0" xfId="0" applyFont="1" applyAlignment="1" applyProtection="1">
      <alignment horizontal="center"/>
    </xf>
    <xf numFmtId="0" fontId="0" fillId="2" borderId="0" xfId="0" applyFill="1" applyAlignment="1">
      <alignment wrapText="1"/>
    </xf>
    <xf numFmtId="0" fontId="0" fillId="2" borderId="24" xfId="0" applyFill="1" applyBorder="1" applyAlignment="1">
      <alignment wrapText="1"/>
    </xf>
    <xf numFmtId="0" fontId="20" fillId="7" borderId="61" xfId="0" applyFont="1" applyFill="1" applyBorder="1" applyAlignment="1">
      <alignment vertical="center" wrapText="1"/>
    </xf>
    <xf numFmtId="0" fontId="21" fillId="7" borderId="63" xfId="0" applyFont="1" applyFill="1" applyBorder="1" applyAlignment="1">
      <alignment vertical="center" wrapText="1"/>
    </xf>
    <xf numFmtId="0" fontId="8" fillId="7" borderId="24" xfId="0" applyFont="1" applyFill="1" applyBorder="1" applyAlignment="1">
      <alignment vertical="center" wrapText="1"/>
    </xf>
    <xf numFmtId="0" fontId="22" fillId="7" borderId="24" xfId="0" applyFont="1" applyFill="1" applyBorder="1" applyAlignment="1">
      <alignment horizontal="left" vertical="center" wrapText="1"/>
    </xf>
    <xf numFmtId="0" fontId="19" fillId="7" borderId="24" xfId="0" applyFont="1" applyFill="1" applyBorder="1" applyAlignment="1">
      <alignment horizontal="left" vertical="center" wrapText="1"/>
    </xf>
    <xf numFmtId="0" fontId="19" fillId="7" borderId="64" xfId="0" applyFont="1" applyFill="1" applyBorder="1" applyAlignment="1">
      <alignment horizontal="left" vertical="center" wrapText="1"/>
    </xf>
    <xf numFmtId="0" fontId="19" fillId="7" borderId="25" xfId="0" applyFont="1" applyFill="1" applyBorder="1" applyAlignment="1">
      <alignment horizontal="left" vertical="center" wrapText="1"/>
    </xf>
    <xf numFmtId="165" fontId="4" fillId="7" borderId="25" xfId="0" applyNumberFormat="1" applyFont="1" applyFill="1" applyBorder="1" applyAlignment="1" applyProtection="1">
      <alignment horizontal="center" vertical="center" wrapText="1"/>
      <protection locked="0"/>
    </xf>
    <xf numFmtId="0" fontId="21" fillId="7" borderId="15" xfId="0" applyFont="1" applyFill="1" applyBorder="1" applyAlignment="1">
      <alignment vertical="center" wrapText="1"/>
    </xf>
    <xf numFmtId="0" fontId="21" fillId="0" borderId="24" xfId="0" applyFont="1" applyFill="1" applyBorder="1" applyAlignment="1">
      <alignment vertical="center" wrapText="1"/>
    </xf>
    <xf numFmtId="0" fontId="19" fillId="7" borderId="25" xfId="0" applyFont="1" applyFill="1" applyBorder="1" applyAlignment="1">
      <alignment vertical="center" wrapText="1"/>
    </xf>
    <xf numFmtId="0" fontId="19" fillId="7" borderId="24" xfId="0" applyFont="1" applyFill="1" applyBorder="1" applyAlignment="1">
      <alignment vertical="center" wrapText="1"/>
    </xf>
    <xf numFmtId="0" fontId="19" fillId="7" borderId="24" xfId="0" applyFont="1" applyFill="1" applyBorder="1" applyAlignment="1">
      <alignment vertical="center"/>
    </xf>
    <xf numFmtId="9" fontId="25" fillId="7" borderId="3" xfId="1" applyFont="1" applyFill="1" applyBorder="1" applyAlignment="1">
      <alignment vertical="center" wrapText="1"/>
    </xf>
    <xf numFmtId="1" fontId="4" fillId="7" borderId="3" xfId="0" applyNumberFormat="1" applyFont="1" applyFill="1" applyBorder="1" applyAlignment="1" applyProtection="1">
      <alignment horizontal="center" vertical="center" wrapText="1"/>
      <protection locked="0"/>
    </xf>
    <xf numFmtId="0" fontId="25" fillId="7" borderId="4" xfId="0" applyFont="1" applyFill="1" applyBorder="1" applyAlignment="1">
      <alignment vertical="center" wrapText="1"/>
    </xf>
    <xf numFmtId="0" fontId="0" fillId="0" borderId="0" xfId="0" applyAlignment="1">
      <alignment vertical="top"/>
    </xf>
    <xf numFmtId="165" fontId="4" fillId="7" borderId="73" xfId="0" applyNumberFormat="1" applyFont="1" applyFill="1" applyBorder="1" applyAlignment="1" applyProtection="1">
      <alignment horizontal="center" vertical="center" wrapText="1"/>
      <protection locked="0"/>
    </xf>
    <xf numFmtId="165" fontId="4" fillId="7" borderId="74" xfId="0" applyNumberFormat="1" applyFont="1" applyFill="1" applyBorder="1" applyAlignment="1" applyProtection="1">
      <alignment horizontal="center" vertical="center" wrapText="1"/>
      <protection locked="0"/>
    </xf>
    <xf numFmtId="0" fontId="25" fillId="7" borderId="13" xfId="0" applyFont="1" applyFill="1" applyBorder="1" applyAlignment="1">
      <alignment horizontal="center" vertical="center" wrapText="1"/>
    </xf>
    <xf numFmtId="0" fontId="25" fillId="7" borderId="21" xfId="0" applyFont="1" applyFill="1" applyBorder="1" applyAlignment="1">
      <alignment horizontal="center" vertical="center" wrapText="1"/>
    </xf>
    <xf numFmtId="0" fontId="25" fillId="7" borderId="75" xfId="0" applyFont="1" applyFill="1" applyBorder="1" applyAlignment="1">
      <alignment horizontal="center" vertical="center" wrapText="1"/>
    </xf>
    <xf numFmtId="0" fontId="24" fillId="0" borderId="0" xfId="0" applyFont="1" applyAlignment="1">
      <alignment vertical="top"/>
    </xf>
    <xf numFmtId="0" fontId="4" fillId="4" borderId="15" xfId="0" applyFont="1" applyFill="1" applyBorder="1" applyAlignment="1" applyProtection="1">
      <alignment horizontal="center" vertical="center" wrapText="1"/>
    </xf>
    <xf numFmtId="0" fontId="4" fillId="4" borderId="25" xfId="0" applyFont="1" applyFill="1" applyBorder="1" applyAlignment="1" applyProtection="1">
      <alignment horizontal="center" vertical="center" wrapText="1"/>
    </xf>
    <xf numFmtId="0" fontId="4" fillId="7" borderId="6" xfId="0" applyFont="1" applyFill="1" applyBorder="1" applyAlignment="1" applyProtection="1">
      <alignment horizontal="left" vertical="center" wrapText="1"/>
    </xf>
    <xf numFmtId="0" fontId="4" fillId="7" borderId="2" xfId="0" applyFont="1" applyFill="1" applyBorder="1" applyAlignment="1" applyProtection="1">
      <alignment horizontal="left" vertical="center" wrapText="1"/>
    </xf>
    <xf numFmtId="9" fontId="4" fillId="7" borderId="14" xfId="1" applyFont="1" applyFill="1" applyBorder="1" applyAlignment="1" applyProtection="1">
      <alignment horizontal="center" vertical="center" wrapText="1"/>
    </xf>
    <xf numFmtId="9" fontId="4" fillId="7" borderId="2" xfId="1" applyFont="1" applyFill="1" applyBorder="1" applyAlignment="1" applyProtection="1">
      <alignment horizontal="center" vertical="center" wrapText="1"/>
    </xf>
    <xf numFmtId="9" fontId="4" fillId="7" borderId="8" xfId="1" applyFont="1" applyFill="1" applyBorder="1" applyAlignment="1" applyProtection="1">
      <alignment horizontal="center" vertical="center" wrapText="1"/>
    </xf>
    <xf numFmtId="9" fontId="4" fillId="7" borderId="1" xfId="1" applyFont="1" applyFill="1" applyBorder="1" applyAlignment="1" applyProtection="1">
      <alignment horizontal="center" vertical="center" wrapText="1"/>
    </xf>
    <xf numFmtId="3" fontId="4" fillId="7" borderId="7" xfId="0" applyNumberFormat="1" applyFont="1" applyFill="1" applyBorder="1" applyAlignment="1" applyProtection="1">
      <alignment horizontal="center" vertical="center" wrapText="1"/>
      <protection locked="0"/>
    </xf>
    <xf numFmtId="3" fontId="4" fillId="7" borderId="35" xfId="0" applyNumberFormat="1" applyFont="1" applyFill="1" applyBorder="1" applyAlignment="1" applyProtection="1">
      <alignment horizontal="center" vertical="center" wrapText="1"/>
      <protection locked="0"/>
    </xf>
    <xf numFmtId="0" fontId="6" fillId="15" borderId="6" xfId="0" applyFont="1" applyFill="1" applyBorder="1" applyAlignment="1" applyProtection="1">
      <alignment vertical="center" wrapText="1"/>
    </xf>
    <xf numFmtId="0" fontId="6" fillId="15" borderId="14" xfId="0" applyFont="1" applyFill="1" applyBorder="1" applyAlignment="1" applyProtection="1">
      <alignment vertical="center" wrapText="1"/>
    </xf>
    <xf numFmtId="0" fontId="6" fillId="15" borderId="2" xfId="0" applyFont="1" applyFill="1" applyBorder="1" applyAlignment="1" applyProtection="1">
      <alignment vertical="center" wrapText="1"/>
    </xf>
    <xf numFmtId="165" fontId="6" fillId="4" borderId="10" xfId="0" applyNumberFormat="1" applyFont="1" applyFill="1" applyBorder="1" applyAlignment="1" applyProtection="1">
      <alignment horizontal="center" vertical="center" wrapText="1"/>
    </xf>
    <xf numFmtId="165" fontId="6" fillId="4" borderId="25" xfId="0" applyNumberFormat="1" applyFont="1" applyFill="1" applyBorder="1" applyAlignment="1" applyProtection="1">
      <alignment horizontal="center" vertical="center" wrapText="1"/>
    </xf>
    <xf numFmtId="165" fontId="4" fillId="7" borderId="14" xfId="0" applyNumberFormat="1" applyFont="1" applyFill="1" applyBorder="1" applyAlignment="1" applyProtection="1">
      <alignment horizontal="center" vertical="center" wrapText="1"/>
    </xf>
    <xf numFmtId="165" fontId="4" fillId="7" borderId="2" xfId="0" applyNumberFormat="1" applyFont="1" applyFill="1" applyBorder="1" applyAlignment="1" applyProtection="1">
      <alignment horizontal="center" vertical="center" wrapText="1"/>
    </xf>
    <xf numFmtId="165" fontId="4" fillId="7" borderId="6" xfId="0" applyNumberFormat="1" applyFont="1" applyFill="1" applyBorder="1" applyAlignment="1" applyProtection="1">
      <alignment horizontal="center" vertical="center" wrapText="1"/>
    </xf>
    <xf numFmtId="0" fontId="4" fillId="7" borderId="11" xfId="0" applyFont="1" applyFill="1" applyBorder="1" applyAlignment="1" applyProtection="1">
      <alignment horizontal="left" vertical="center" wrapText="1"/>
    </xf>
    <xf numFmtId="0" fontId="4" fillId="7" borderId="13" xfId="0" applyFont="1" applyFill="1" applyBorder="1" applyAlignment="1" applyProtection="1">
      <alignment horizontal="left" vertical="center" wrapText="1"/>
    </xf>
    <xf numFmtId="165" fontId="4" fillId="7" borderId="7" xfId="0" applyNumberFormat="1" applyFont="1" applyFill="1" applyBorder="1" applyAlignment="1" applyProtection="1">
      <alignment horizontal="center" vertical="center" wrapText="1"/>
    </xf>
    <xf numFmtId="165" fontId="4" fillId="7" borderId="35" xfId="0" applyNumberFormat="1" applyFont="1" applyFill="1" applyBorder="1" applyAlignment="1" applyProtection="1">
      <alignment horizontal="center" vertical="center" wrapText="1"/>
    </xf>
    <xf numFmtId="0" fontId="4" fillId="7" borderId="16" xfId="0" applyFont="1" applyFill="1" applyBorder="1" applyAlignment="1" applyProtection="1">
      <alignment horizontal="left" vertical="center" wrapText="1"/>
    </xf>
    <xf numFmtId="0" fontId="4" fillId="7" borderId="17" xfId="0" applyFont="1" applyFill="1" applyBorder="1" applyAlignment="1" applyProtection="1">
      <alignment horizontal="left" vertical="center" wrapText="1"/>
    </xf>
    <xf numFmtId="0" fontId="5" fillId="8" borderId="34" xfId="0" applyFont="1" applyFill="1" applyBorder="1" applyAlignment="1" applyProtection="1">
      <alignment horizontal="center" vertical="center" wrapText="1"/>
    </xf>
    <xf numFmtId="0" fontId="5" fillId="8" borderId="30" xfId="0" applyFont="1" applyFill="1" applyBorder="1" applyAlignment="1" applyProtection="1">
      <alignment horizontal="center" vertical="center" wrapText="1"/>
    </xf>
    <xf numFmtId="0" fontId="5" fillId="2" borderId="11" xfId="0" applyFont="1" applyFill="1" applyBorder="1" applyAlignment="1" applyProtection="1">
      <alignment horizontal="left" vertical="center" wrapText="1"/>
    </xf>
    <xf numFmtId="0" fontId="5" fillId="2" borderId="12" xfId="0" applyFont="1" applyFill="1" applyBorder="1" applyAlignment="1" applyProtection="1">
      <alignment horizontal="left" vertical="center" wrapText="1"/>
    </xf>
    <xf numFmtId="0" fontId="5" fillId="15" borderId="9" xfId="0" applyFont="1" applyFill="1" applyBorder="1" applyAlignment="1" applyProtection="1">
      <alignment vertical="center" wrapText="1"/>
    </xf>
    <xf numFmtId="0" fontId="5" fillId="15" borderId="0" xfId="0" applyFont="1" applyFill="1" applyBorder="1" applyAlignment="1" applyProtection="1">
      <alignment vertical="center" wrapText="1"/>
    </xf>
    <xf numFmtId="0" fontId="5" fillId="15" borderId="5" xfId="0" applyFont="1" applyFill="1" applyBorder="1" applyAlignment="1" applyProtection="1">
      <alignment vertical="center" wrapText="1"/>
    </xf>
    <xf numFmtId="0" fontId="11" fillId="2" borderId="12" xfId="0" applyFont="1" applyFill="1" applyBorder="1" applyAlignment="1" applyProtection="1">
      <alignment vertical="center" wrapText="1"/>
    </xf>
    <xf numFmtId="164" fontId="6" fillId="5" borderId="9" xfId="0" applyNumberFormat="1" applyFont="1" applyFill="1" applyBorder="1" applyAlignment="1" applyProtection="1">
      <alignment horizontal="center" vertical="center" wrapText="1"/>
    </xf>
    <xf numFmtId="164" fontId="6" fillId="5" borderId="5" xfId="0" applyNumberFormat="1" applyFont="1" applyFill="1" applyBorder="1" applyAlignment="1" applyProtection="1">
      <alignment horizontal="center" vertical="center" wrapText="1"/>
    </xf>
    <xf numFmtId="0" fontId="5" fillId="5" borderId="16" xfId="0" applyFont="1" applyFill="1" applyBorder="1" applyAlignment="1" applyProtection="1">
      <alignment horizontal="left" vertical="center" wrapText="1"/>
    </xf>
    <xf numFmtId="0" fontId="5" fillId="5" borderId="17" xfId="0" applyFont="1" applyFill="1" applyBorder="1" applyAlignment="1" applyProtection="1">
      <alignment horizontal="left" vertical="center" wrapText="1"/>
    </xf>
    <xf numFmtId="0" fontId="5" fillId="5" borderId="11" xfId="0" applyFont="1" applyFill="1" applyBorder="1" applyAlignment="1" applyProtection="1">
      <alignment horizontal="left" vertical="center" wrapText="1"/>
    </xf>
    <xf numFmtId="0" fontId="5" fillId="5" borderId="13" xfId="0" applyFont="1" applyFill="1" applyBorder="1" applyAlignment="1" applyProtection="1">
      <alignment horizontal="left" vertical="center" wrapText="1"/>
    </xf>
    <xf numFmtId="0" fontId="4" fillId="8" borderId="7" xfId="0" applyFont="1" applyFill="1" applyBorder="1" applyAlignment="1" applyProtection="1">
      <alignment horizontal="left" vertical="center" wrapText="1"/>
    </xf>
    <xf numFmtId="0" fontId="4" fillId="8" borderId="1" xfId="0" applyFont="1" applyFill="1" applyBorder="1" applyAlignment="1" applyProtection="1">
      <alignment horizontal="left" vertical="center" wrapText="1"/>
    </xf>
    <xf numFmtId="0" fontId="5" fillId="8" borderId="6" xfId="0" applyFont="1" applyFill="1" applyBorder="1" applyAlignment="1" applyProtection="1">
      <alignment horizontal="left" vertical="center" wrapText="1"/>
    </xf>
    <xf numFmtId="0" fontId="5" fillId="8" borderId="2" xfId="0" applyFont="1" applyFill="1" applyBorder="1" applyAlignment="1" applyProtection="1">
      <alignment horizontal="left" vertical="center" wrapText="1"/>
    </xf>
    <xf numFmtId="0" fontId="10" fillId="2" borderId="4" xfId="0" applyFont="1" applyFill="1" applyBorder="1" applyAlignment="1" applyProtection="1">
      <alignment horizontal="center" vertical="center" wrapText="1"/>
    </xf>
    <xf numFmtId="0" fontId="10" fillId="2" borderId="3" xfId="0" applyFont="1" applyFill="1" applyBorder="1" applyAlignment="1" applyProtection="1">
      <alignment horizontal="center" vertical="center" wrapText="1"/>
    </xf>
    <xf numFmtId="165" fontId="5" fillId="4" borderId="9" xfId="0" applyNumberFormat="1" applyFont="1" applyFill="1" applyBorder="1" applyAlignment="1" applyProtection="1">
      <alignment horizontal="center" vertical="center" wrapText="1"/>
    </xf>
    <xf numFmtId="9" fontId="5" fillId="4" borderId="31" xfId="0" applyNumberFormat="1" applyFont="1" applyFill="1" applyBorder="1" applyAlignment="1" applyProtection="1">
      <alignment horizontal="center" vertical="center" wrapText="1"/>
    </xf>
    <xf numFmtId="0" fontId="10" fillId="2" borderId="31" xfId="0" applyFont="1" applyFill="1" applyBorder="1" applyAlignment="1" applyProtection="1">
      <alignment horizontal="center" vertical="center" wrapText="1"/>
    </xf>
    <xf numFmtId="0" fontId="10" fillId="2" borderId="32" xfId="0" applyFont="1" applyFill="1" applyBorder="1" applyAlignment="1" applyProtection="1">
      <alignment horizontal="center" vertical="center" wrapText="1"/>
    </xf>
    <xf numFmtId="0" fontId="4" fillId="5" borderId="11" xfId="0" applyFont="1" applyFill="1" applyBorder="1" applyAlignment="1" applyProtection="1">
      <alignment horizontal="left" vertical="center" wrapText="1"/>
    </xf>
    <xf numFmtId="0" fontId="4" fillId="5" borderId="13" xfId="0" applyFont="1" applyFill="1" applyBorder="1" applyAlignment="1" applyProtection="1">
      <alignment horizontal="left" vertical="center" wrapText="1"/>
    </xf>
    <xf numFmtId="0" fontId="5" fillId="5" borderId="20" xfId="0" applyFont="1" applyFill="1" applyBorder="1" applyAlignment="1" applyProtection="1">
      <alignment horizontal="center" vertical="center" wrapText="1"/>
    </xf>
    <xf numFmtId="0" fontId="5" fillId="5" borderId="21" xfId="0" applyFont="1" applyFill="1" applyBorder="1" applyAlignment="1" applyProtection="1">
      <alignment horizontal="center" vertical="center" wrapText="1"/>
    </xf>
    <xf numFmtId="0" fontId="5" fillId="2" borderId="11" xfId="0" applyFont="1" applyFill="1" applyBorder="1" applyAlignment="1" applyProtection="1">
      <alignment horizontal="center" vertical="center" wrapText="1"/>
    </xf>
    <xf numFmtId="0" fontId="5" fillId="2" borderId="12" xfId="0" applyFont="1" applyFill="1" applyBorder="1" applyAlignment="1" applyProtection="1">
      <alignment horizontal="center" vertical="center" wrapText="1"/>
    </xf>
    <xf numFmtId="0" fontId="4" fillId="8" borderId="15" xfId="0" applyFont="1" applyFill="1" applyBorder="1" applyAlignment="1" applyProtection="1">
      <alignment horizontal="center" vertical="center" wrapText="1"/>
    </xf>
    <xf numFmtId="0" fontId="4" fillId="8" borderId="24" xfId="0" applyFont="1" applyFill="1" applyBorder="1" applyAlignment="1" applyProtection="1">
      <alignment horizontal="center" vertical="center" wrapText="1"/>
    </xf>
    <xf numFmtId="0" fontId="4" fillId="7" borderId="24" xfId="0" applyFont="1" applyFill="1" applyBorder="1" applyAlignment="1" applyProtection="1">
      <alignment horizontal="center" vertical="center" wrapText="1"/>
    </xf>
    <xf numFmtId="0" fontId="4" fillId="7" borderId="25" xfId="0" applyFont="1" applyFill="1" applyBorder="1" applyAlignment="1" applyProtection="1">
      <alignment horizontal="center" vertical="center" wrapText="1"/>
    </xf>
    <xf numFmtId="165" fontId="4" fillId="7" borderId="15" xfId="0" applyNumberFormat="1" applyFont="1" applyFill="1" applyBorder="1" applyAlignment="1" applyProtection="1">
      <alignment horizontal="center" vertical="center" wrapText="1"/>
      <protection locked="0"/>
    </xf>
    <xf numFmtId="165" fontId="4" fillId="7" borderId="25" xfId="0" applyNumberFormat="1" applyFont="1" applyFill="1" applyBorder="1" applyAlignment="1" applyProtection="1">
      <alignment horizontal="center" vertical="center" wrapText="1"/>
      <protection locked="0"/>
    </xf>
    <xf numFmtId="0" fontId="9" fillId="2" borderId="12" xfId="0" applyFont="1" applyFill="1" applyBorder="1" applyAlignment="1" applyProtection="1">
      <alignment horizontal="left" vertical="center" wrapText="1"/>
    </xf>
    <xf numFmtId="0" fontId="12" fillId="2" borderId="12" xfId="0" applyFont="1" applyFill="1" applyBorder="1" applyAlignment="1" applyProtection="1">
      <alignment horizontal="left" vertical="center" wrapText="1"/>
    </xf>
    <xf numFmtId="0" fontId="12" fillId="2" borderId="13" xfId="0" applyFont="1" applyFill="1" applyBorder="1" applyAlignment="1" applyProtection="1">
      <alignment horizontal="left" vertical="center" wrapText="1"/>
    </xf>
    <xf numFmtId="0" fontId="4" fillId="4" borderId="57" xfId="0" applyFont="1" applyFill="1" applyBorder="1" applyAlignment="1" applyProtection="1">
      <alignment horizontal="center" vertical="center" wrapText="1"/>
    </xf>
    <xf numFmtId="0" fontId="4" fillId="4" borderId="58" xfId="0" applyFont="1" applyFill="1" applyBorder="1" applyAlignment="1" applyProtection="1">
      <alignment horizontal="center" vertical="center" wrapText="1"/>
    </xf>
    <xf numFmtId="9" fontId="7" fillId="4" borderId="15" xfId="0" applyNumberFormat="1" applyFont="1" applyFill="1" applyBorder="1" applyAlignment="1" applyProtection="1">
      <alignment horizontal="center" vertical="center" wrapText="1"/>
    </xf>
    <xf numFmtId="9" fontId="7" fillId="4" borderId="25" xfId="0" applyNumberFormat="1" applyFont="1" applyFill="1" applyBorder="1" applyAlignment="1" applyProtection="1">
      <alignment horizontal="center" vertical="center" wrapText="1"/>
    </xf>
    <xf numFmtId="0" fontId="6" fillId="15" borderId="9" xfId="0" applyFont="1" applyFill="1" applyBorder="1" applyAlignment="1" applyProtection="1">
      <alignment vertical="center" wrapText="1"/>
    </xf>
    <xf numFmtId="0" fontId="6" fillId="15" borderId="0" xfId="0" applyFont="1" applyFill="1" applyBorder="1" applyAlignment="1" applyProtection="1">
      <alignment vertical="center" wrapText="1"/>
    </xf>
    <xf numFmtId="0" fontId="6" fillId="15" borderId="5" xfId="0" applyFont="1" applyFill="1" applyBorder="1" applyAlignment="1" applyProtection="1">
      <alignment vertical="center" wrapText="1"/>
    </xf>
    <xf numFmtId="0" fontId="8" fillId="0" borderId="11" xfId="0" applyFont="1" applyBorder="1" applyAlignment="1" applyProtection="1">
      <alignment horizontal="center"/>
    </xf>
    <xf numFmtId="0" fontId="8" fillId="0" borderId="12" xfId="0" applyFont="1" applyBorder="1" applyAlignment="1" applyProtection="1">
      <alignment horizontal="center"/>
    </xf>
    <xf numFmtId="0" fontId="8" fillId="0" borderId="13" xfId="0" applyFont="1" applyBorder="1" applyAlignment="1" applyProtection="1">
      <alignment horizontal="center"/>
    </xf>
    <xf numFmtId="0" fontId="5" fillId="8" borderId="7" xfId="0" applyFont="1" applyFill="1" applyBorder="1" applyAlignment="1" applyProtection="1">
      <alignment horizontal="left" vertical="center" wrapText="1"/>
    </xf>
    <xf numFmtId="0" fontId="5" fillId="8" borderId="1" xfId="0" applyFont="1" applyFill="1" applyBorder="1" applyAlignment="1" applyProtection="1">
      <alignment horizontal="left" vertical="center" wrapText="1"/>
    </xf>
    <xf numFmtId="0" fontId="5" fillId="8" borderId="18" xfId="0" applyFont="1" applyFill="1" applyBorder="1" applyAlignment="1" applyProtection="1">
      <alignment horizontal="left" vertical="center" wrapText="1"/>
    </xf>
    <xf numFmtId="0" fontId="5" fillId="8" borderId="19" xfId="0" applyFont="1" applyFill="1" applyBorder="1" applyAlignment="1" applyProtection="1">
      <alignment horizontal="left" vertical="center" wrapText="1"/>
    </xf>
    <xf numFmtId="165" fontId="4" fillId="7" borderId="1" xfId="0" applyNumberFormat="1" applyFont="1" applyFill="1" applyBorder="1" applyAlignment="1" applyProtection="1">
      <alignment horizontal="center" vertical="center" wrapText="1"/>
    </xf>
    <xf numFmtId="9" fontId="4" fillId="7" borderId="18" xfId="1" applyFont="1" applyFill="1" applyBorder="1" applyAlignment="1" applyProtection="1">
      <alignment horizontal="center" vertical="center" wrapText="1"/>
    </xf>
    <xf numFmtId="9" fontId="4" fillId="7" borderId="19" xfId="1" applyFont="1" applyFill="1" applyBorder="1" applyAlignment="1" applyProtection="1">
      <alignment horizontal="center" vertical="center" wrapText="1"/>
    </xf>
    <xf numFmtId="0" fontId="10" fillId="2" borderId="16" xfId="0" applyFont="1" applyFill="1" applyBorder="1" applyAlignment="1" applyProtection="1">
      <alignment horizontal="center" vertical="center" wrapText="1"/>
    </xf>
    <xf numFmtId="0" fontId="9" fillId="2" borderId="13" xfId="0" applyFont="1" applyFill="1" applyBorder="1" applyAlignment="1" applyProtection="1">
      <alignment horizontal="left" vertical="center" wrapText="1"/>
    </xf>
    <xf numFmtId="1" fontId="4" fillId="3" borderId="4" xfId="0" applyNumberFormat="1" applyFont="1" applyFill="1" applyBorder="1" applyAlignment="1" applyProtection="1">
      <alignment vertical="center" wrapText="1"/>
    </xf>
    <xf numFmtId="1" fontId="4" fillId="3" borderId="3" xfId="0" applyNumberFormat="1" applyFont="1" applyFill="1" applyBorder="1" applyAlignment="1" applyProtection="1">
      <alignment vertical="center" wrapText="1"/>
    </xf>
    <xf numFmtId="10" fontId="4" fillId="4" borderId="16" xfId="0" applyNumberFormat="1" applyFont="1" applyFill="1" applyBorder="1" applyAlignment="1" applyProtection="1">
      <alignment horizontal="center" vertical="center" wrapText="1"/>
    </xf>
    <xf numFmtId="10" fontId="4" fillId="4" borderId="17" xfId="0" applyNumberFormat="1" applyFont="1" applyFill="1" applyBorder="1" applyAlignment="1" applyProtection="1">
      <alignment horizontal="center" vertical="center" wrapText="1"/>
    </xf>
    <xf numFmtId="0" fontId="5" fillId="3" borderId="4" xfId="0" applyFont="1" applyFill="1" applyBorder="1" applyAlignment="1" applyProtection="1">
      <alignment horizontal="left" vertical="center" wrapText="1"/>
    </xf>
    <xf numFmtId="0" fontId="5" fillId="3" borderId="3" xfId="0" applyFont="1" applyFill="1" applyBorder="1" applyAlignment="1" applyProtection="1">
      <alignment horizontal="left" vertical="center" wrapText="1"/>
    </xf>
    <xf numFmtId="0" fontId="4" fillId="7" borderId="29" xfId="0" applyFont="1" applyFill="1" applyBorder="1" applyAlignment="1" applyProtection="1">
      <alignment horizontal="center" vertical="center" wrapText="1"/>
    </xf>
    <xf numFmtId="0" fontId="4" fillId="7" borderId="5" xfId="0" applyFont="1" applyFill="1" applyBorder="1" applyAlignment="1" applyProtection="1">
      <alignment horizontal="center" vertical="center" wrapText="1"/>
    </xf>
    <xf numFmtId="0" fontId="4" fillId="7" borderId="27" xfId="0" applyFont="1" applyFill="1" applyBorder="1" applyAlignment="1" applyProtection="1">
      <alignment horizontal="center" vertical="center" wrapText="1"/>
    </xf>
    <xf numFmtId="0" fontId="4" fillId="7" borderId="3" xfId="0" applyFont="1" applyFill="1" applyBorder="1" applyAlignment="1" applyProtection="1">
      <alignment horizontal="center" vertical="center" wrapText="1"/>
    </xf>
    <xf numFmtId="0" fontId="4" fillId="7" borderId="0" xfId="0" applyFont="1" applyFill="1" applyBorder="1" applyAlignment="1" applyProtection="1">
      <alignment horizontal="center" vertical="center" wrapText="1"/>
    </xf>
    <xf numFmtId="0" fontId="4" fillId="7" borderId="56" xfId="0" applyFont="1" applyFill="1" applyBorder="1" applyAlignment="1" applyProtection="1">
      <alignment horizontal="center" vertical="center" wrapText="1"/>
    </xf>
    <xf numFmtId="165" fontId="4" fillId="7" borderId="28" xfId="0" applyNumberFormat="1" applyFont="1" applyFill="1" applyBorder="1" applyAlignment="1" applyProtection="1">
      <alignment horizontal="center" vertical="center" wrapText="1"/>
    </xf>
    <xf numFmtId="165" fontId="4" fillId="7" borderId="29" xfId="0" applyNumberFormat="1" applyFont="1" applyFill="1" applyBorder="1" applyAlignment="1" applyProtection="1">
      <alignment horizontal="center" vertical="center" wrapText="1"/>
    </xf>
    <xf numFmtId="165" fontId="4" fillId="7" borderId="5" xfId="0" applyNumberFormat="1" applyFont="1" applyFill="1" applyBorder="1" applyAlignment="1" applyProtection="1">
      <alignment horizontal="center" vertical="center" wrapText="1"/>
    </xf>
    <xf numFmtId="165" fontId="4" fillId="7" borderId="9" xfId="0" applyNumberFormat="1" applyFont="1" applyFill="1" applyBorder="1" applyAlignment="1" applyProtection="1">
      <alignment horizontal="center" vertical="center" wrapText="1"/>
    </xf>
    <xf numFmtId="0" fontId="5" fillId="7" borderId="7" xfId="0" applyFont="1" applyFill="1" applyBorder="1" applyAlignment="1" applyProtection="1">
      <alignment horizontal="left" vertical="center" wrapText="1"/>
    </xf>
    <xf numFmtId="0" fontId="5" fillId="7" borderId="1" xfId="0" applyFont="1" applyFill="1" applyBorder="1" applyAlignment="1" applyProtection="1">
      <alignment horizontal="left" vertical="center" wrapText="1"/>
    </xf>
    <xf numFmtId="0" fontId="4" fillId="7" borderId="18" xfId="0" applyFont="1" applyFill="1" applyBorder="1" applyAlignment="1" applyProtection="1">
      <alignment horizontal="left" vertical="center" wrapText="1"/>
    </xf>
    <xf numFmtId="0" fontId="4" fillId="7" borderId="19" xfId="0" applyFont="1" applyFill="1" applyBorder="1" applyAlignment="1" applyProtection="1">
      <alignment horizontal="left" vertical="center" wrapText="1"/>
    </xf>
    <xf numFmtId="0" fontId="5" fillId="7" borderId="22" xfId="0" applyFont="1" applyFill="1" applyBorder="1" applyAlignment="1" applyProtection="1">
      <alignment horizontal="left" vertical="center" wrapText="1"/>
    </xf>
    <xf numFmtId="0" fontId="5" fillId="7" borderId="23" xfId="0" applyFont="1" applyFill="1" applyBorder="1" applyAlignment="1" applyProtection="1">
      <alignment horizontal="left" vertical="center" wrapText="1"/>
    </xf>
    <xf numFmtId="0" fontId="10" fillId="2" borderId="12" xfId="0" applyFont="1" applyFill="1" applyBorder="1" applyAlignment="1" applyProtection="1">
      <alignment horizontal="left" vertical="center" wrapText="1"/>
    </xf>
    <xf numFmtId="0" fontId="10" fillId="2" borderId="13" xfId="0" applyFont="1" applyFill="1" applyBorder="1" applyAlignment="1" applyProtection="1">
      <alignment horizontal="left" vertical="center" wrapText="1"/>
    </xf>
    <xf numFmtId="0" fontId="6" fillId="2" borderId="11" xfId="0" applyFont="1" applyFill="1" applyBorder="1" applyAlignment="1" applyProtection="1">
      <alignment vertical="center" wrapText="1"/>
    </xf>
    <xf numFmtId="0" fontId="6" fillId="2" borderId="12" xfId="0" applyFont="1" applyFill="1" applyBorder="1" applyAlignment="1" applyProtection="1">
      <alignment vertical="center" wrapText="1"/>
    </xf>
    <xf numFmtId="10" fontId="4" fillId="4" borderId="11" xfId="0" applyNumberFormat="1" applyFont="1" applyFill="1" applyBorder="1" applyAlignment="1" applyProtection="1">
      <alignment horizontal="center" vertical="center" wrapText="1"/>
    </xf>
    <xf numFmtId="10" fontId="4" fillId="4" borderId="13" xfId="0" applyNumberFormat="1" applyFont="1" applyFill="1" applyBorder="1" applyAlignment="1" applyProtection="1">
      <alignment horizontal="center" vertical="center" wrapText="1"/>
    </xf>
    <xf numFmtId="1" fontId="4" fillId="3" borderId="4" xfId="0" applyNumberFormat="1" applyFont="1" applyFill="1" applyBorder="1" applyAlignment="1" applyProtection="1">
      <alignment horizontal="center" vertical="center" wrapText="1"/>
    </xf>
    <xf numFmtId="1" fontId="4" fillId="3" borderId="3" xfId="0" applyNumberFormat="1" applyFont="1" applyFill="1" applyBorder="1" applyAlignment="1" applyProtection="1">
      <alignment horizontal="center" vertical="center" wrapText="1"/>
    </xf>
    <xf numFmtId="165" fontId="4" fillId="7" borderId="11" xfId="0" applyNumberFormat="1" applyFont="1" applyFill="1" applyBorder="1" applyAlignment="1" applyProtection="1">
      <alignment horizontal="center" vertical="center" wrapText="1"/>
    </xf>
    <xf numFmtId="165" fontId="4" fillId="7" borderId="13" xfId="0" applyNumberFormat="1" applyFont="1" applyFill="1" applyBorder="1" applyAlignment="1" applyProtection="1">
      <alignment horizontal="center" vertical="center" wrapText="1"/>
    </xf>
    <xf numFmtId="1" fontId="4" fillId="7" borderId="22" xfId="0" applyNumberFormat="1" applyFont="1" applyFill="1" applyBorder="1" applyAlignment="1" applyProtection="1">
      <alignment horizontal="center" vertical="center" wrapText="1"/>
    </xf>
    <xf numFmtId="1" fontId="4" fillId="7" borderId="23" xfId="0" applyNumberFormat="1" applyFont="1" applyFill="1" applyBorder="1" applyAlignment="1" applyProtection="1">
      <alignment horizontal="center" vertical="center" wrapText="1"/>
    </xf>
    <xf numFmtId="1" fontId="4" fillId="7" borderId="4" xfId="0" applyNumberFormat="1" applyFont="1" applyFill="1" applyBorder="1" applyAlignment="1" applyProtection="1">
      <alignment horizontal="center" vertical="center" wrapText="1"/>
    </xf>
    <xf numFmtId="1" fontId="4" fillId="7" borderId="3" xfId="0" applyNumberFormat="1" applyFont="1" applyFill="1" applyBorder="1" applyAlignment="1" applyProtection="1">
      <alignment horizontal="center" vertical="center" wrapText="1"/>
    </xf>
    <xf numFmtId="0" fontId="4" fillId="7" borderId="6" xfId="0" applyFont="1" applyFill="1" applyBorder="1" applyAlignment="1" applyProtection="1">
      <alignment horizontal="center" vertical="center" wrapText="1"/>
    </xf>
    <xf numFmtId="0" fontId="4" fillId="7" borderId="2" xfId="0" applyFont="1" applyFill="1" applyBorder="1" applyAlignment="1" applyProtection="1">
      <alignment horizontal="center" vertical="center" wrapText="1"/>
    </xf>
    <xf numFmtId="0" fontId="4" fillId="7" borderId="9" xfId="0" applyFont="1" applyFill="1" applyBorder="1" applyAlignment="1" applyProtection="1">
      <alignment horizontal="center" vertical="center" wrapText="1"/>
    </xf>
    <xf numFmtId="0" fontId="4" fillId="7" borderId="4" xfId="0" applyFont="1" applyFill="1" applyBorder="1" applyAlignment="1" applyProtection="1">
      <alignment horizontal="center" vertical="center" wrapText="1"/>
    </xf>
    <xf numFmtId="0" fontId="4" fillId="8" borderId="18" xfId="0" applyFont="1" applyFill="1" applyBorder="1" applyAlignment="1" applyProtection="1">
      <alignment horizontal="left" vertical="top" wrapText="1"/>
    </xf>
    <xf numFmtId="0" fontId="4" fillId="8" borderId="19" xfId="0" applyFont="1" applyFill="1" applyBorder="1" applyAlignment="1" applyProtection="1">
      <alignment horizontal="left" vertical="top" wrapText="1"/>
    </xf>
    <xf numFmtId="0" fontId="5" fillId="15" borderId="9" xfId="0" applyFont="1" applyFill="1" applyBorder="1" applyAlignment="1" applyProtection="1">
      <alignment horizontal="center" vertical="center" wrapText="1"/>
    </xf>
    <xf numFmtId="0" fontId="5" fillId="15" borderId="0" xfId="0" applyFont="1" applyFill="1" applyBorder="1" applyAlignment="1" applyProtection="1">
      <alignment horizontal="center" vertical="center" wrapText="1"/>
    </xf>
    <xf numFmtId="0" fontId="25" fillId="8" borderId="77" xfId="0" applyFont="1" applyFill="1" applyBorder="1" applyAlignment="1">
      <alignment horizontal="center" vertical="center" wrapText="1"/>
    </xf>
    <xf numFmtId="0" fontId="25" fillId="8" borderId="76" xfId="0" applyFont="1" applyFill="1" applyBorder="1" applyAlignment="1">
      <alignment horizontal="center" vertical="center" wrapText="1"/>
    </xf>
    <xf numFmtId="0" fontId="25" fillId="8" borderId="77" xfId="0" applyFont="1" applyFill="1" applyBorder="1" applyAlignment="1">
      <alignment horizontal="center" vertical="top" wrapText="1"/>
    </xf>
    <xf numFmtId="0" fontId="25" fillId="8" borderId="33" xfId="0" applyFont="1" applyFill="1" applyBorder="1" applyAlignment="1">
      <alignment horizontal="center" vertical="top" wrapText="1"/>
    </xf>
    <xf numFmtId="0" fontId="25" fillId="8" borderId="76" xfId="0" applyFont="1" applyFill="1" applyBorder="1" applyAlignment="1">
      <alignment horizontal="center" vertical="top" wrapText="1"/>
    </xf>
    <xf numFmtId="0" fontId="25" fillId="8" borderId="6" xfId="0" applyFont="1" applyFill="1" applyBorder="1" applyAlignment="1">
      <alignment horizontal="center" vertical="top" wrapText="1"/>
    </xf>
    <xf numFmtId="0" fontId="25" fillId="8" borderId="4" xfId="0" applyFont="1" applyFill="1" applyBorder="1" applyAlignment="1">
      <alignment horizontal="center" vertical="top" wrapText="1"/>
    </xf>
    <xf numFmtId="0" fontId="4" fillId="5" borderId="11" xfId="0" applyFont="1" applyFill="1" applyBorder="1" applyAlignment="1">
      <alignment horizontal="center"/>
    </xf>
    <xf numFmtId="0" fontId="4" fillId="5" borderId="12" xfId="0" applyFont="1" applyFill="1" applyBorder="1" applyAlignment="1">
      <alignment horizontal="center"/>
    </xf>
    <xf numFmtId="0" fontId="4" fillId="5" borderId="13" xfId="0" applyFont="1" applyFill="1" applyBorder="1" applyAlignment="1">
      <alignment horizontal="center"/>
    </xf>
    <xf numFmtId="0" fontId="0" fillId="0" borderId="16" xfId="0" applyBorder="1" applyAlignment="1">
      <alignment horizontal="center"/>
    </xf>
    <xf numFmtId="0" fontId="0" fillId="0" borderId="51" xfId="0" applyBorder="1" applyAlignment="1">
      <alignment horizontal="center"/>
    </xf>
    <xf numFmtId="0" fontId="0" fillId="0" borderId="17" xfId="0" applyBorder="1" applyAlignment="1">
      <alignment horizontal="center"/>
    </xf>
    <xf numFmtId="0" fontId="7" fillId="0" borderId="11" xfId="0" applyFont="1" applyBorder="1" applyAlignment="1" applyProtection="1">
      <alignment horizontal="center"/>
    </xf>
    <xf numFmtId="0" fontId="7" fillId="0" borderId="12" xfId="0" applyFont="1" applyBorder="1" applyAlignment="1" applyProtection="1">
      <alignment horizontal="center"/>
    </xf>
    <xf numFmtId="0" fontId="7" fillId="0" borderId="13" xfId="0" applyFont="1" applyBorder="1" applyAlignment="1" applyProtection="1">
      <alignment horizontal="center"/>
    </xf>
    <xf numFmtId="0" fontId="6" fillId="2" borderId="43" xfId="0" applyFont="1" applyFill="1" applyBorder="1" applyAlignment="1" applyProtection="1">
      <alignment horizontal="center" vertical="center" wrapText="1"/>
      <protection locked="0"/>
    </xf>
    <xf numFmtId="0" fontId="6" fillId="2" borderId="71" xfId="0" applyFont="1" applyFill="1" applyBorder="1" applyAlignment="1" applyProtection="1">
      <alignment horizontal="center" vertical="center" wrapText="1"/>
      <protection locked="0"/>
    </xf>
    <xf numFmtId="0" fontId="6" fillId="2" borderId="72" xfId="0" applyFont="1" applyFill="1" applyBorder="1" applyAlignment="1" applyProtection="1">
      <alignment horizontal="center" vertical="center" wrapText="1"/>
      <protection locked="0"/>
    </xf>
    <xf numFmtId="0" fontId="0" fillId="0" borderId="16" xfId="0" applyBorder="1" applyAlignment="1" applyProtection="1">
      <alignment horizontal="center"/>
      <protection locked="0"/>
    </xf>
    <xf numFmtId="0" fontId="0" fillId="0" borderId="51" xfId="0" applyBorder="1" applyAlignment="1" applyProtection="1">
      <alignment horizontal="center"/>
      <protection locked="0"/>
    </xf>
    <xf numFmtId="0" fontId="0" fillId="0" borderId="17" xfId="0" applyBorder="1" applyAlignment="1" applyProtection="1">
      <alignment horizontal="center"/>
      <protection locked="0"/>
    </xf>
    <xf numFmtId="0" fontId="14" fillId="18" borderId="65" xfId="0" applyFont="1" applyFill="1" applyBorder="1" applyAlignment="1">
      <alignment vertical="center" wrapText="1"/>
    </xf>
    <xf numFmtId="0" fontId="14" fillId="18" borderId="0" xfId="0" applyFont="1" applyFill="1" applyBorder="1" applyAlignment="1">
      <alignment vertical="center" wrapText="1"/>
    </xf>
    <xf numFmtId="0" fontId="14" fillId="18" borderId="66" xfId="0" applyFont="1" applyFill="1" applyBorder="1" applyAlignment="1">
      <alignment vertical="center" wrapText="1"/>
    </xf>
    <xf numFmtId="0" fontId="14" fillId="18" borderId="67" xfId="0" applyFont="1" applyFill="1" applyBorder="1" applyAlignment="1">
      <alignment vertical="center" wrapText="1"/>
    </xf>
    <xf numFmtId="0" fontId="14" fillId="18" borderId="68" xfId="0" applyFont="1" applyFill="1" applyBorder="1" applyAlignment="1">
      <alignment vertical="center" wrapText="1"/>
    </xf>
    <xf numFmtId="0" fontId="14" fillId="18" borderId="69" xfId="0" applyFont="1" applyFill="1" applyBorder="1" applyAlignment="1">
      <alignment vertical="center" wrapText="1"/>
    </xf>
    <xf numFmtId="0" fontId="15" fillId="20" borderId="11" xfId="0" applyFont="1" applyFill="1" applyBorder="1" applyAlignment="1">
      <alignment horizontal="center"/>
    </xf>
    <xf numFmtId="0" fontId="16" fillId="20" borderId="12" xfId="0" applyFont="1" applyFill="1" applyBorder="1" applyAlignment="1">
      <alignment horizontal="center"/>
    </xf>
    <xf numFmtId="0" fontId="16" fillId="20" borderId="13" xfId="0" applyFont="1" applyFill="1" applyBorder="1" applyAlignment="1">
      <alignment horizontal="center"/>
    </xf>
    <xf numFmtId="0" fontId="15" fillId="0" borderId="26" xfId="0" applyFont="1" applyBorder="1" applyAlignment="1">
      <alignment horizontal="center" wrapText="1"/>
    </xf>
    <xf numFmtId="0" fontId="15" fillId="0" borderId="48" xfId="0" applyFont="1" applyBorder="1" applyAlignment="1">
      <alignment horizontal="center" wrapText="1"/>
    </xf>
    <xf numFmtId="0" fontId="15" fillId="0" borderId="49" xfId="0" applyFont="1" applyBorder="1" applyAlignment="1">
      <alignment horizontal="center" wrapText="1"/>
    </xf>
    <xf numFmtId="0" fontId="15" fillId="18" borderId="16" xfId="0" applyFont="1" applyFill="1" applyBorder="1" applyAlignment="1">
      <alignment horizontal="center" wrapText="1"/>
    </xf>
    <xf numFmtId="0" fontId="15" fillId="18" borderId="51" xfId="0" applyFont="1" applyFill="1" applyBorder="1" applyAlignment="1">
      <alignment horizontal="center" wrapText="1"/>
    </xf>
    <xf numFmtId="0" fontId="15" fillId="18" borderId="17" xfId="0" applyFont="1" applyFill="1" applyBorder="1" applyAlignment="1">
      <alignment horizontal="center" wrapText="1"/>
    </xf>
    <xf numFmtId="0" fontId="4" fillId="8" borderId="7" xfId="0" applyFont="1" applyFill="1" applyBorder="1" applyAlignment="1" applyProtection="1">
      <alignment horizontal="center" vertical="center" wrapText="1"/>
    </xf>
    <xf numFmtId="0" fontId="4" fillId="8" borderId="1" xfId="0" applyFont="1" applyFill="1" applyBorder="1" applyAlignment="1" applyProtection="1">
      <alignment horizontal="center" vertical="center" wrapText="1"/>
    </xf>
    <xf numFmtId="165" fontId="4" fillId="21" borderId="15" xfId="0" applyNumberFormat="1" applyFont="1" applyFill="1" applyBorder="1" applyAlignment="1" applyProtection="1">
      <alignment horizontal="center" vertical="center" wrapText="1"/>
    </xf>
    <xf numFmtId="165" fontId="4" fillId="21" borderId="25" xfId="0" applyNumberFormat="1" applyFont="1" applyFill="1" applyBorder="1" applyAlignment="1" applyProtection="1">
      <alignment horizontal="center" vertical="center" wrapText="1"/>
    </xf>
    <xf numFmtId="3" fontId="4" fillId="6" borderId="7" xfId="0" applyNumberFormat="1" applyFont="1" applyFill="1" applyBorder="1" applyAlignment="1" applyProtection="1">
      <alignment horizontal="center" vertical="center" wrapText="1"/>
    </xf>
    <xf numFmtId="3" fontId="4" fillId="6" borderId="35" xfId="0" applyNumberFormat="1" applyFont="1" applyFill="1" applyBorder="1" applyAlignment="1" applyProtection="1">
      <alignment horizontal="center" vertical="center" wrapText="1"/>
    </xf>
    <xf numFmtId="165" fontId="4" fillId="6" borderId="7" xfId="0" applyNumberFormat="1" applyFont="1" applyFill="1" applyBorder="1" applyAlignment="1" applyProtection="1">
      <alignment horizontal="center" vertical="center" wrapText="1"/>
    </xf>
    <xf numFmtId="165" fontId="4" fillId="6" borderId="35" xfId="0" applyNumberFormat="1" applyFont="1" applyFill="1" applyBorder="1" applyAlignment="1" applyProtection="1">
      <alignment horizontal="center" vertical="center" wrapText="1"/>
    </xf>
    <xf numFmtId="9" fontId="4" fillId="7" borderId="6" xfId="1" applyFont="1" applyFill="1" applyBorder="1" applyAlignment="1" applyProtection="1">
      <alignment horizontal="center" vertical="center" wrapText="1"/>
    </xf>
    <xf numFmtId="165" fontId="4" fillId="7" borderId="15" xfId="0" applyNumberFormat="1" applyFont="1" applyFill="1" applyBorder="1" applyAlignment="1" applyProtection="1">
      <alignment horizontal="center" vertical="center" wrapText="1"/>
    </xf>
    <xf numFmtId="165" fontId="4" fillId="7" borderId="25" xfId="0" applyNumberFormat="1" applyFont="1" applyFill="1" applyBorder="1" applyAlignment="1" applyProtection="1">
      <alignment horizontal="center" vertical="center" wrapText="1"/>
    </xf>
    <xf numFmtId="3" fontId="4" fillId="7" borderId="7" xfId="0" applyNumberFormat="1" applyFont="1" applyFill="1" applyBorder="1" applyAlignment="1" applyProtection="1">
      <alignment horizontal="center" vertical="center" wrapText="1"/>
    </xf>
    <xf numFmtId="3" fontId="4" fillId="7" borderId="35" xfId="0" applyNumberFormat="1" applyFont="1" applyFill="1" applyBorder="1" applyAlignment="1" applyProtection="1">
      <alignment horizontal="center" vertical="center" wrapText="1"/>
    </xf>
  </cellXfs>
  <cellStyles count="4">
    <cellStyle name="Comma" xfId="3" builtinId="3"/>
    <cellStyle name="Currency" xfId="2" builtinId="4"/>
    <cellStyle name="Normal" xfId="0" builtinId="0"/>
    <cellStyle name="Percent" xfId="1" builtinId="5"/>
  </cellStyles>
  <dxfs count="111">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6" tint="0.59996337778862885"/>
        </patternFill>
      </fill>
    </dxf>
    <dxf>
      <font>
        <color theme="5" tint="-0.24994659260841701"/>
      </font>
      <fill>
        <patternFill>
          <bgColor theme="5" tint="0.59996337778862885"/>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1558290</xdr:colOff>
          <xdr:row>1</xdr:row>
          <xdr:rowOff>156210</xdr:rowOff>
        </xdr:from>
        <xdr:to>
          <xdr:col>5</xdr:col>
          <xdr:colOff>1322070</xdr:colOff>
          <xdr:row>2</xdr:row>
          <xdr:rowOff>1377315</xdr:rowOff>
        </xdr:to>
        <xdr:grpSp>
          <xdr:nvGrpSpPr>
            <xdr:cNvPr id="2" name="Group 1"/>
            <xdr:cNvGrpSpPr/>
          </xdr:nvGrpSpPr>
          <xdr:grpSpPr>
            <a:xfrm>
              <a:off x="2762250" y="400050"/>
              <a:ext cx="6362700" cy="1381125"/>
              <a:chOff x="2762250" y="400050"/>
              <a:chExt cx="6362700" cy="1381125"/>
            </a:xfrm>
          </xdr:grpSpPr>
          <xdr:grpSp>
            <xdr:nvGrpSpPr>
              <xdr:cNvPr id="3" name="Group 2"/>
              <xdr:cNvGrpSpPr/>
            </xdr:nvGrpSpPr>
            <xdr:grpSpPr>
              <a:xfrm>
                <a:off x="2762250" y="409575"/>
                <a:ext cx="1524000" cy="1352550"/>
                <a:chOff x="2762250" y="409575"/>
                <a:chExt cx="1524000" cy="1352550"/>
              </a:xfrm>
            </xdr:grpSpPr>
            <xdr:sp macro="" textlink="">
              <xdr:nvSpPr>
                <xdr:cNvPr id="6145" name="Check Box 1" hidden="1">
                  <a:extLst>
                    <a:ext uri="{63B3BB69-23CF-44E3-9099-C40C66FF867C}">
                      <a14:compatExt spid="_x0000_s6145"/>
                    </a:ext>
                  </a:extLst>
                </xdr:cNvPr>
                <xdr:cNvSpPr/>
              </xdr:nvSpPr>
              <xdr:spPr>
                <a:xfrm>
                  <a:off x="2762250" y="409575"/>
                  <a:ext cx="1504950" cy="42608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Teacher Qualifications/ Compensation</a:t>
                  </a:r>
                </a:p>
              </xdr:txBody>
            </xdr:sp>
            <xdr:sp macro="" textlink="">
              <xdr:nvSpPr>
                <xdr:cNvPr id="6146" name="Check Box 2" hidden="1">
                  <a:extLst>
                    <a:ext uri="{63B3BB69-23CF-44E3-9099-C40C66FF867C}">
                      <a14:compatExt spid="_x0000_s6146"/>
                    </a:ext>
                  </a:extLst>
                </xdr:cNvPr>
                <xdr:cNvSpPr/>
              </xdr:nvSpPr>
              <xdr:spPr>
                <a:xfrm>
                  <a:off x="2762250" y="787241"/>
                  <a:ext cx="1504950" cy="23241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Full Day</a:t>
                  </a:r>
                </a:p>
              </xdr:txBody>
            </xdr:sp>
            <xdr:sp macro="" textlink="">
              <xdr:nvSpPr>
                <xdr:cNvPr id="6147" name="Check Box 3" hidden="1">
                  <a:extLst>
                    <a:ext uri="{63B3BB69-23CF-44E3-9099-C40C66FF867C}">
                      <a14:compatExt spid="_x0000_s6147"/>
                    </a:ext>
                  </a:extLst>
                </xdr:cNvPr>
                <xdr:cNvSpPr/>
              </xdr:nvSpPr>
              <xdr:spPr>
                <a:xfrm>
                  <a:off x="2771775" y="1020763"/>
                  <a:ext cx="1504950" cy="23241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Class Size/Ratio</a:t>
                  </a:r>
                </a:p>
              </xdr:txBody>
            </xdr:sp>
            <xdr:sp macro="" textlink="">
              <xdr:nvSpPr>
                <xdr:cNvPr id="6148" name="Check Box 4" hidden="1">
                  <a:extLst>
                    <a:ext uri="{63B3BB69-23CF-44E3-9099-C40C66FF867C}">
                      <a14:compatExt spid="_x0000_s6148"/>
                    </a:ext>
                  </a:extLst>
                </xdr:cNvPr>
                <xdr:cNvSpPr/>
              </xdr:nvSpPr>
              <xdr:spPr>
                <a:xfrm>
                  <a:off x="2781300" y="1148556"/>
                  <a:ext cx="1343025" cy="470694"/>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Evidence-Based Professional Development</a:t>
                  </a:r>
                </a:p>
              </xdr:txBody>
            </xdr:sp>
            <xdr:sp macro="" textlink="">
              <xdr:nvSpPr>
                <xdr:cNvPr id="6149" name="Check Box 5" hidden="1">
                  <a:extLst>
                    <a:ext uri="{63B3BB69-23CF-44E3-9099-C40C66FF867C}">
                      <a14:compatExt spid="_x0000_s6149"/>
                    </a:ext>
                  </a:extLst>
                </xdr:cNvPr>
                <xdr:cNvSpPr/>
              </xdr:nvSpPr>
              <xdr:spPr>
                <a:xfrm>
                  <a:off x="2781300" y="1533525"/>
                  <a:ext cx="1504950" cy="22860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Comprehensive Services</a:t>
                  </a:r>
                </a:p>
              </xdr:txBody>
            </xdr:sp>
          </xdr:grpSp>
          <xdr:grpSp>
            <xdr:nvGrpSpPr>
              <xdr:cNvPr id="4" name="Group 3"/>
              <xdr:cNvGrpSpPr/>
            </xdr:nvGrpSpPr>
            <xdr:grpSpPr>
              <a:xfrm>
                <a:off x="4362450" y="400050"/>
                <a:ext cx="1524000" cy="1352550"/>
                <a:chOff x="2762250" y="409575"/>
                <a:chExt cx="1524000" cy="1352550"/>
              </a:xfrm>
            </xdr:grpSpPr>
            <xdr:sp macro="" textlink="">
              <xdr:nvSpPr>
                <xdr:cNvPr id="6150" name="Check Box 6" hidden="1">
                  <a:extLst>
                    <a:ext uri="{63B3BB69-23CF-44E3-9099-C40C66FF867C}">
                      <a14:compatExt spid="_x0000_s6150"/>
                    </a:ext>
                  </a:extLst>
                </xdr:cNvPr>
                <xdr:cNvSpPr/>
              </xdr:nvSpPr>
              <xdr:spPr>
                <a:xfrm>
                  <a:off x="2762250" y="409575"/>
                  <a:ext cx="1504950" cy="42608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Teacher Qualifications/ Compensation</a:t>
                  </a:r>
                </a:p>
              </xdr:txBody>
            </xdr:sp>
            <xdr:sp macro="" textlink="">
              <xdr:nvSpPr>
                <xdr:cNvPr id="6151" name="Check Box 7" hidden="1">
                  <a:extLst>
                    <a:ext uri="{63B3BB69-23CF-44E3-9099-C40C66FF867C}">
                      <a14:compatExt spid="_x0000_s6151"/>
                    </a:ext>
                  </a:extLst>
                </xdr:cNvPr>
                <xdr:cNvSpPr/>
              </xdr:nvSpPr>
              <xdr:spPr>
                <a:xfrm>
                  <a:off x="2762250" y="787241"/>
                  <a:ext cx="1504950" cy="23241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Full Day</a:t>
                  </a:r>
                </a:p>
              </xdr:txBody>
            </xdr:sp>
            <xdr:sp macro="" textlink="">
              <xdr:nvSpPr>
                <xdr:cNvPr id="6152" name="Check Box 8" hidden="1">
                  <a:extLst>
                    <a:ext uri="{63B3BB69-23CF-44E3-9099-C40C66FF867C}">
                      <a14:compatExt spid="_x0000_s6152"/>
                    </a:ext>
                  </a:extLst>
                </xdr:cNvPr>
                <xdr:cNvSpPr/>
              </xdr:nvSpPr>
              <xdr:spPr>
                <a:xfrm>
                  <a:off x="2771775" y="1020763"/>
                  <a:ext cx="1504950" cy="23241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Class Size/Ratio</a:t>
                  </a:r>
                </a:p>
              </xdr:txBody>
            </xdr:sp>
            <xdr:sp macro="" textlink="">
              <xdr:nvSpPr>
                <xdr:cNvPr id="6153" name="Check Box 9" hidden="1">
                  <a:extLst>
                    <a:ext uri="{63B3BB69-23CF-44E3-9099-C40C66FF867C}">
                      <a14:compatExt spid="_x0000_s6153"/>
                    </a:ext>
                  </a:extLst>
                </xdr:cNvPr>
                <xdr:cNvSpPr/>
              </xdr:nvSpPr>
              <xdr:spPr>
                <a:xfrm>
                  <a:off x="2781300" y="1148556"/>
                  <a:ext cx="1343025" cy="470694"/>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Evidence-Based Professional Development</a:t>
                  </a:r>
                </a:p>
              </xdr:txBody>
            </xdr:sp>
            <xdr:sp macro="" textlink="">
              <xdr:nvSpPr>
                <xdr:cNvPr id="6154" name="Check Box 10" hidden="1">
                  <a:extLst>
                    <a:ext uri="{63B3BB69-23CF-44E3-9099-C40C66FF867C}">
                      <a14:compatExt spid="_x0000_s6154"/>
                    </a:ext>
                  </a:extLst>
                </xdr:cNvPr>
                <xdr:cNvSpPr/>
              </xdr:nvSpPr>
              <xdr:spPr>
                <a:xfrm>
                  <a:off x="2781300" y="1533525"/>
                  <a:ext cx="1504950" cy="22860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Comprehensive Services</a:t>
                  </a:r>
                </a:p>
              </xdr:txBody>
            </xdr:sp>
          </xdr:grpSp>
          <xdr:grpSp>
            <xdr:nvGrpSpPr>
              <xdr:cNvPr id="5" name="Group 4"/>
              <xdr:cNvGrpSpPr/>
            </xdr:nvGrpSpPr>
            <xdr:grpSpPr>
              <a:xfrm>
                <a:off x="5981700" y="419100"/>
                <a:ext cx="1524000" cy="1352550"/>
                <a:chOff x="2762250" y="409575"/>
                <a:chExt cx="1524000" cy="1352550"/>
              </a:xfrm>
            </xdr:grpSpPr>
            <xdr:sp macro="" textlink="">
              <xdr:nvSpPr>
                <xdr:cNvPr id="6155" name="Check Box 11" hidden="1">
                  <a:extLst>
                    <a:ext uri="{63B3BB69-23CF-44E3-9099-C40C66FF867C}">
                      <a14:compatExt spid="_x0000_s6155"/>
                    </a:ext>
                  </a:extLst>
                </xdr:cNvPr>
                <xdr:cNvSpPr/>
              </xdr:nvSpPr>
              <xdr:spPr>
                <a:xfrm>
                  <a:off x="2762250" y="409575"/>
                  <a:ext cx="1504950" cy="42608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Teacher Qualifications/ Compensation</a:t>
                  </a:r>
                </a:p>
              </xdr:txBody>
            </xdr:sp>
            <xdr:sp macro="" textlink="">
              <xdr:nvSpPr>
                <xdr:cNvPr id="6156" name="Check Box 12" hidden="1">
                  <a:extLst>
                    <a:ext uri="{63B3BB69-23CF-44E3-9099-C40C66FF867C}">
                      <a14:compatExt spid="_x0000_s6156"/>
                    </a:ext>
                  </a:extLst>
                </xdr:cNvPr>
                <xdr:cNvSpPr/>
              </xdr:nvSpPr>
              <xdr:spPr>
                <a:xfrm>
                  <a:off x="2762250" y="787241"/>
                  <a:ext cx="1504950" cy="23241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Full Day</a:t>
                  </a:r>
                </a:p>
              </xdr:txBody>
            </xdr:sp>
            <xdr:sp macro="" textlink="">
              <xdr:nvSpPr>
                <xdr:cNvPr id="6157" name="Check Box 13" hidden="1">
                  <a:extLst>
                    <a:ext uri="{63B3BB69-23CF-44E3-9099-C40C66FF867C}">
                      <a14:compatExt spid="_x0000_s6157"/>
                    </a:ext>
                  </a:extLst>
                </xdr:cNvPr>
                <xdr:cNvSpPr/>
              </xdr:nvSpPr>
              <xdr:spPr>
                <a:xfrm>
                  <a:off x="2771775" y="1020763"/>
                  <a:ext cx="1504950" cy="23241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Class Size/Ratio</a:t>
                  </a:r>
                </a:p>
              </xdr:txBody>
            </xdr:sp>
            <xdr:sp macro="" textlink="">
              <xdr:nvSpPr>
                <xdr:cNvPr id="6158" name="Check Box 14" hidden="1">
                  <a:extLst>
                    <a:ext uri="{63B3BB69-23CF-44E3-9099-C40C66FF867C}">
                      <a14:compatExt spid="_x0000_s6158"/>
                    </a:ext>
                  </a:extLst>
                </xdr:cNvPr>
                <xdr:cNvSpPr/>
              </xdr:nvSpPr>
              <xdr:spPr>
                <a:xfrm>
                  <a:off x="2781300" y="1148556"/>
                  <a:ext cx="1343025" cy="470694"/>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Evidence-Based Professional Development</a:t>
                  </a:r>
                </a:p>
              </xdr:txBody>
            </xdr:sp>
            <xdr:sp macro="" textlink="">
              <xdr:nvSpPr>
                <xdr:cNvPr id="6159" name="Check Box 15" hidden="1">
                  <a:extLst>
                    <a:ext uri="{63B3BB69-23CF-44E3-9099-C40C66FF867C}">
                      <a14:compatExt spid="_x0000_s6159"/>
                    </a:ext>
                  </a:extLst>
                </xdr:cNvPr>
                <xdr:cNvSpPr/>
              </xdr:nvSpPr>
              <xdr:spPr>
                <a:xfrm>
                  <a:off x="2781300" y="1533525"/>
                  <a:ext cx="1504950" cy="22860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Comprehensive Services</a:t>
                  </a:r>
                </a:p>
              </xdr:txBody>
            </xdr:sp>
          </xdr:grpSp>
          <xdr:grpSp>
            <xdr:nvGrpSpPr>
              <xdr:cNvPr id="6" name="Group 5"/>
              <xdr:cNvGrpSpPr/>
            </xdr:nvGrpSpPr>
            <xdr:grpSpPr>
              <a:xfrm>
                <a:off x="7600950" y="428625"/>
                <a:ext cx="1524000" cy="1352550"/>
                <a:chOff x="2762250" y="409575"/>
                <a:chExt cx="1524000" cy="1352550"/>
              </a:xfrm>
            </xdr:grpSpPr>
            <xdr:sp macro="" textlink="">
              <xdr:nvSpPr>
                <xdr:cNvPr id="6160" name="Check Box 16" hidden="1">
                  <a:extLst>
                    <a:ext uri="{63B3BB69-23CF-44E3-9099-C40C66FF867C}">
                      <a14:compatExt spid="_x0000_s6160"/>
                    </a:ext>
                  </a:extLst>
                </xdr:cNvPr>
                <xdr:cNvSpPr/>
              </xdr:nvSpPr>
              <xdr:spPr>
                <a:xfrm>
                  <a:off x="2762250" y="409575"/>
                  <a:ext cx="1504950" cy="42608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Teacher Qualifications/ Compensation</a:t>
                  </a:r>
                </a:p>
              </xdr:txBody>
            </xdr:sp>
            <xdr:sp macro="" textlink="">
              <xdr:nvSpPr>
                <xdr:cNvPr id="6161" name="Check Box 17" hidden="1">
                  <a:extLst>
                    <a:ext uri="{63B3BB69-23CF-44E3-9099-C40C66FF867C}">
                      <a14:compatExt spid="_x0000_s6161"/>
                    </a:ext>
                  </a:extLst>
                </xdr:cNvPr>
                <xdr:cNvSpPr/>
              </xdr:nvSpPr>
              <xdr:spPr>
                <a:xfrm>
                  <a:off x="2762250" y="787241"/>
                  <a:ext cx="1504950" cy="23241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Full Day</a:t>
                  </a:r>
                </a:p>
              </xdr:txBody>
            </xdr:sp>
            <xdr:sp macro="" textlink="">
              <xdr:nvSpPr>
                <xdr:cNvPr id="6162" name="Check Box 18" hidden="1">
                  <a:extLst>
                    <a:ext uri="{63B3BB69-23CF-44E3-9099-C40C66FF867C}">
                      <a14:compatExt spid="_x0000_s6162"/>
                    </a:ext>
                  </a:extLst>
                </xdr:cNvPr>
                <xdr:cNvSpPr/>
              </xdr:nvSpPr>
              <xdr:spPr>
                <a:xfrm>
                  <a:off x="2771775" y="1020763"/>
                  <a:ext cx="1504950" cy="23241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Class Size/Ratio</a:t>
                  </a:r>
                </a:p>
              </xdr:txBody>
            </xdr:sp>
            <xdr:sp macro="" textlink="">
              <xdr:nvSpPr>
                <xdr:cNvPr id="6163" name="Check Box 19" hidden="1">
                  <a:extLst>
                    <a:ext uri="{63B3BB69-23CF-44E3-9099-C40C66FF867C}">
                      <a14:compatExt spid="_x0000_s6163"/>
                    </a:ext>
                  </a:extLst>
                </xdr:cNvPr>
                <xdr:cNvSpPr/>
              </xdr:nvSpPr>
              <xdr:spPr>
                <a:xfrm>
                  <a:off x="2781300" y="1148556"/>
                  <a:ext cx="1343025" cy="470694"/>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Evidence-Based Professional Development</a:t>
                  </a:r>
                </a:p>
              </xdr:txBody>
            </xdr:sp>
            <xdr:sp macro="" textlink="">
              <xdr:nvSpPr>
                <xdr:cNvPr id="6164" name="Check Box 20" hidden="1">
                  <a:extLst>
                    <a:ext uri="{63B3BB69-23CF-44E3-9099-C40C66FF867C}">
                      <a14:compatExt spid="_x0000_s6164"/>
                    </a:ext>
                  </a:extLst>
                </xdr:cNvPr>
                <xdr:cNvSpPr/>
              </xdr:nvSpPr>
              <xdr:spPr>
                <a:xfrm>
                  <a:off x="2781300" y="1533525"/>
                  <a:ext cx="1504950" cy="22860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Comprehensive Services</a:t>
                  </a:r>
                </a:p>
              </xdr:txBody>
            </xdr:sp>
          </xdr:grp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1624965</xdr:colOff>
          <xdr:row>6</xdr:row>
          <xdr:rowOff>180975</xdr:rowOff>
        </xdr:from>
        <xdr:to>
          <xdr:col>5</xdr:col>
          <xdr:colOff>1388745</xdr:colOff>
          <xdr:row>8</xdr:row>
          <xdr:rowOff>38100</xdr:rowOff>
        </xdr:to>
        <xdr:grpSp>
          <xdr:nvGrpSpPr>
            <xdr:cNvPr id="27" name="Group 26"/>
            <xdr:cNvGrpSpPr/>
          </xdr:nvGrpSpPr>
          <xdr:grpSpPr>
            <a:xfrm>
              <a:off x="2828925" y="2847975"/>
              <a:ext cx="6362700" cy="1381125"/>
              <a:chOff x="2762250" y="400050"/>
              <a:chExt cx="6362700" cy="1381125"/>
            </a:xfrm>
          </xdr:grpSpPr>
          <xdr:grpSp>
            <xdr:nvGrpSpPr>
              <xdr:cNvPr id="28" name="Group 27"/>
              <xdr:cNvGrpSpPr/>
            </xdr:nvGrpSpPr>
            <xdr:grpSpPr>
              <a:xfrm>
                <a:off x="2762250" y="409575"/>
                <a:ext cx="1524000" cy="1352550"/>
                <a:chOff x="2762250" y="409575"/>
                <a:chExt cx="1524000" cy="1352550"/>
              </a:xfrm>
            </xdr:grpSpPr>
            <xdr:sp macro="" textlink="">
              <xdr:nvSpPr>
                <xdr:cNvPr id="6165" name="Check Box 21" hidden="1">
                  <a:extLst>
                    <a:ext uri="{63B3BB69-23CF-44E3-9099-C40C66FF867C}">
                      <a14:compatExt spid="_x0000_s6165"/>
                    </a:ext>
                  </a:extLst>
                </xdr:cNvPr>
                <xdr:cNvSpPr/>
              </xdr:nvSpPr>
              <xdr:spPr>
                <a:xfrm>
                  <a:off x="2762250" y="409575"/>
                  <a:ext cx="1504950" cy="42608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Teacher Qualifications/ Compensation</a:t>
                  </a:r>
                </a:p>
              </xdr:txBody>
            </xdr:sp>
            <xdr:sp macro="" textlink="">
              <xdr:nvSpPr>
                <xdr:cNvPr id="6166" name="Check Box 22" hidden="1">
                  <a:extLst>
                    <a:ext uri="{63B3BB69-23CF-44E3-9099-C40C66FF867C}">
                      <a14:compatExt spid="_x0000_s6166"/>
                    </a:ext>
                  </a:extLst>
                </xdr:cNvPr>
                <xdr:cNvSpPr/>
              </xdr:nvSpPr>
              <xdr:spPr>
                <a:xfrm>
                  <a:off x="2762250" y="787241"/>
                  <a:ext cx="1504950" cy="23241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Full Day</a:t>
                  </a:r>
                </a:p>
              </xdr:txBody>
            </xdr:sp>
            <xdr:sp macro="" textlink="">
              <xdr:nvSpPr>
                <xdr:cNvPr id="6167" name="Check Box 23" hidden="1">
                  <a:extLst>
                    <a:ext uri="{63B3BB69-23CF-44E3-9099-C40C66FF867C}">
                      <a14:compatExt spid="_x0000_s6167"/>
                    </a:ext>
                  </a:extLst>
                </xdr:cNvPr>
                <xdr:cNvSpPr/>
              </xdr:nvSpPr>
              <xdr:spPr>
                <a:xfrm>
                  <a:off x="2771775" y="1020763"/>
                  <a:ext cx="1504950" cy="23241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Class Size/Ratio</a:t>
                  </a:r>
                </a:p>
              </xdr:txBody>
            </xdr:sp>
            <xdr:sp macro="" textlink="">
              <xdr:nvSpPr>
                <xdr:cNvPr id="6168" name="Check Box 24" hidden="1">
                  <a:extLst>
                    <a:ext uri="{63B3BB69-23CF-44E3-9099-C40C66FF867C}">
                      <a14:compatExt spid="_x0000_s6168"/>
                    </a:ext>
                  </a:extLst>
                </xdr:cNvPr>
                <xdr:cNvSpPr/>
              </xdr:nvSpPr>
              <xdr:spPr>
                <a:xfrm>
                  <a:off x="2781300" y="1148556"/>
                  <a:ext cx="1343025" cy="470694"/>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Evidence-Based Professional Development</a:t>
                  </a:r>
                </a:p>
              </xdr:txBody>
            </xdr:sp>
            <xdr:sp macro="" textlink="">
              <xdr:nvSpPr>
                <xdr:cNvPr id="6169" name="Check Box 25" hidden="1">
                  <a:extLst>
                    <a:ext uri="{63B3BB69-23CF-44E3-9099-C40C66FF867C}">
                      <a14:compatExt spid="_x0000_s6169"/>
                    </a:ext>
                  </a:extLst>
                </xdr:cNvPr>
                <xdr:cNvSpPr/>
              </xdr:nvSpPr>
              <xdr:spPr>
                <a:xfrm>
                  <a:off x="2781300" y="1533525"/>
                  <a:ext cx="1504950" cy="22860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Comprehensive Services</a:t>
                  </a:r>
                </a:p>
              </xdr:txBody>
            </xdr:sp>
          </xdr:grpSp>
          <xdr:grpSp>
            <xdr:nvGrpSpPr>
              <xdr:cNvPr id="29" name="Group 28"/>
              <xdr:cNvGrpSpPr/>
            </xdr:nvGrpSpPr>
            <xdr:grpSpPr>
              <a:xfrm>
                <a:off x="4362450" y="400050"/>
                <a:ext cx="1524000" cy="1352550"/>
                <a:chOff x="2762250" y="409575"/>
                <a:chExt cx="1524000" cy="1352550"/>
              </a:xfrm>
            </xdr:grpSpPr>
            <xdr:sp macro="" textlink="">
              <xdr:nvSpPr>
                <xdr:cNvPr id="6170" name="Check Box 26" hidden="1">
                  <a:extLst>
                    <a:ext uri="{63B3BB69-23CF-44E3-9099-C40C66FF867C}">
                      <a14:compatExt spid="_x0000_s6170"/>
                    </a:ext>
                  </a:extLst>
                </xdr:cNvPr>
                <xdr:cNvSpPr/>
              </xdr:nvSpPr>
              <xdr:spPr>
                <a:xfrm>
                  <a:off x="2762250" y="409575"/>
                  <a:ext cx="1504950" cy="42608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Teacher Qualifications/ Compensation</a:t>
                  </a:r>
                </a:p>
              </xdr:txBody>
            </xdr:sp>
            <xdr:sp macro="" textlink="">
              <xdr:nvSpPr>
                <xdr:cNvPr id="6171" name="Check Box 27" hidden="1">
                  <a:extLst>
                    <a:ext uri="{63B3BB69-23CF-44E3-9099-C40C66FF867C}">
                      <a14:compatExt spid="_x0000_s6171"/>
                    </a:ext>
                  </a:extLst>
                </xdr:cNvPr>
                <xdr:cNvSpPr/>
              </xdr:nvSpPr>
              <xdr:spPr>
                <a:xfrm>
                  <a:off x="2762250" y="787241"/>
                  <a:ext cx="1504950" cy="23241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Full Day</a:t>
                  </a:r>
                </a:p>
              </xdr:txBody>
            </xdr:sp>
            <xdr:sp macro="" textlink="">
              <xdr:nvSpPr>
                <xdr:cNvPr id="6172" name="Check Box 28" hidden="1">
                  <a:extLst>
                    <a:ext uri="{63B3BB69-23CF-44E3-9099-C40C66FF867C}">
                      <a14:compatExt spid="_x0000_s6172"/>
                    </a:ext>
                  </a:extLst>
                </xdr:cNvPr>
                <xdr:cNvSpPr/>
              </xdr:nvSpPr>
              <xdr:spPr>
                <a:xfrm>
                  <a:off x="2771775" y="1020763"/>
                  <a:ext cx="1504950" cy="23241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Class Size/Ratio</a:t>
                  </a:r>
                </a:p>
              </xdr:txBody>
            </xdr:sp>
            <xdr:sp macro="" textlink="">
              <xdr:nvSpPr>
                <xdr:cNvPr id="6173" name="Check Box 29" hidden="1">
                  <a:extLst>
                    <a:ext uri="{63B3BB69-23CF-44E3-9099-C40C66FF867C}">
                      <a14:compatExt spid="_x0000_s6173"/>
                    </a:ext>
                  </a:extLst>
                </xdr:cNvPr>
                <xdr:cNvSpPr/>
              </xdr:nvSpPr>
              <xdr:spPr>
                <a:xfrm>
                  <a:off x="2781300" y="1148556"/>
                  <a:ext cx="1343025" cy="470694"/>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Evidence-Based Professional Development</a:t>
                  </a:r>
                </a:p>
              </xdr:txBody>
            </xdr:sp>
            <xdr:sp macro="" textlink="">
              <xdr:nvSpPr>
                <xdr:cNvPr id="6174" name="Check Box 30" hidden="1">
                  <a:extLst>
                    <a:ext uri="{63B3BB69-23CF-44E3-9099-C40C66FF867C}">
                      <a14:compatExt spid="_x0000_s6174"/>
                    </a:ext>
                  </a:extLst>
                </xdr:cNvPr>
                <xdr:cNvSpPr/>
              </xdr:nvSpPr>
              <xdr:spPr>
                <a:xfrm>
                  <a:off x="2781300" y="1533525"/>
                  <a:ext cx="1504950" cy="22860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Comprehensive Services</a:t>
                  </a:r>
                </a:p>
              </xdr:txBody>
            </xdr:sp>
          </xdr:grpSp>
          <xdr:grpSp>
            <xdr:nvGrpSpPr>
              <xdr:cNvPr id="30" name="Group 29"/>
              <xdr:cNvGrpSpPr/>
            </xdr:nvGrpSpPr>
            <xdr:grpSpPr>
              <a:xfrm>
                <a:off x="5981700" y="419100"/>
                <a:ext cx="1524000" cy="1352550"/>
                <a:chOff x="2762250" y="409575"/>
                <a:chExt cx="1524000" cy="1352550"/>
              </a:xfrm>
            </xdr:grpSpPr>
            <xdr:sp macro="" textlink="">
              <xdr:nvSpPr>
                <xdr:cNvPr id="6175" name="Check Box 31" hidden="1">
                  <a:extLst>
                    <a:ext uri="{63B3BB69-23CF-44E3-9099-C40C66FF867C}">
                      <a14:compatExt spid="_x0000_s6175"/>
                    </a:ext>
                  </a:extLst>
                </xdr:cNvPr>
                <xdr:cNvSpPr/>
              </xdr:nvSpPr>
              <xdr:spPr>
                <a:xfrm>
                  <a:off x="2762250" y="409575"/>
                  <a:ext cx="1504950" cy="42608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Teacher Qualifications/ Compensation</a:t>
                  </a:r>
                </a:p>
              </xdr:txBody>
            </xdr:sp>
            <xdr:sp macro="" textlink="">
              <xdr:nvSpPr>
                <xdr:cNvPr id="6176" name="Check Box 32" hidden="1">
                  <a:extLst>
                    <a:ext uri="{63B3BB69-23CF-44E3-9099-C40C66FF867C}">
                      <a14:compatExt spid="_x0000_s6176"/>
                    </a:ext>
                  </a:extLst>
                </xdr:cNvPr>
                <xdr:cNvSpPr/>
              </xdr:nvSpPr>
              <xdr:spPr>
                <a:xfrm>
                  <a:off x="2762250" y="787241"/>
                  <a:ext cx="1504950" cy="23241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Full Day</a:t>
                  </a:r>
                </a:p>
              </xdr:txBody>
            </xdr:sp>
            <xdr:sp macro="" textlink="">
              <xdr:nvSpPr>
                <xdr:cNvPr id="6177" name="Check Box 33" hidden="1">
                  <a:extLst>
                    <a:ext uri="{63B3BB69-23CF-44E3-9099-C40C66FF867C}">
                      <a14:compatExt spid="_x0000_s6177"/>
                    </a:ext>
                  </a:extLst>
                </xdr:cNvPr>
                <xdr:cNvSpPr/>
              </xdr:nvSpPr>
              <xdr:spPr>
                <a:xfrm>
                  <a:off x="2771775" y="1020763"/>
                  <a:ext cx="1504950" cy="23241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Class Size/Ratio</a:t>
                  </a:r>
                </a:p>
              </xdr:txBody>
            </xdr:sp>
            <xdr:sp macro="" textlink="">
              <xdr:nvSpPr>
                <xdr:cNvPr id="6178" name="Check Box 34" hidden="1">
                  <a:extLst>
                    <a:ext uri="{63B3BB69-23CF-44E3-9099-C40C66FF867C}">
                      <a14:compatExt spid="_x0000_s6178"/>
                    </a:ext>
                  </a:extLst>
                </xdr:cNvPr>
                <xdr:cNvSpPr/>
              </xdr:nvSpPr>
              <xdr:spPr>
                <a:xfrm>
                  <a:off x="2781300" y="1148556"/>
                  <a:ext cx="1343025" cy="470694"/>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Evidence-Based Professional Development</a:t>
                  </a:r>
                </a:p>
              </xdr:txBody>
            </xdr:sp>
            <xdr:sp macro="" textlink="">
              <xdr:nvSpPr>
                <xdr:cNvPr id="6179" name="Check Box 35" hidden="1">
                  <a:extLst>
                    <a:ext uri="{63B3BB69-23CF-44E3-9099-C40C66FF867C}">
                      <a14:compatExt spid="_x0000_s6179"/>
                    </a:ext>
                  </a:extLst>
                </xdr:cNvPr>
                <xdr:cNvSpPr/>
              </xdr:nvSpPr>
              <xdr:spPr>
                <a:xfrm>
                  <a:off x="2781300" y="1533525"/>
                  <a:ext cx="1504950" cy="22860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Comprehensive Services</a:t>
                  </a:r>
                </a:p>
              </xdr:txBody>
            </xdr:sp>
          </xdr:grpSp>
          <xdr:grpSp>
            <xdr:nvGrpSpPr>
              <xdr:cNvPr id="31" name="Group 30"/>
              <xdr:cNvGrpSpPr/>
            </xdr:nvGrpSpPr>
            <xdr:grpSpPr>
              <a:xfrm>
                <a:off x="7600950" y="428625"/>
                <a:ext cx="1524000" cy="1352550"/>
                <a:chOff x="2762250" y="409575"/>
                <a:chExt cx="1524000" cy="1352550"/>
              </a:xfrm>
            </xdr:grpSpPr>
            <xdr:sp macro="" textlink="">
              <xdr:nvSpPr>
                <xdr:cNvPr id="6180" name="Check Box 36" hidden="1">
                  <a:extLst>
                    <a:ext uri="{63B3BB69-23CF-44E3-9099-C40C66FF867C}">
                      <a14:compatExt spid="_x0000_s6180"/>
                    </a:ext>
                  </a:extLst>
                </xdr:cNvPr>
                <xdr:cNvSpPr/>
              </xdr:nvSpPr>
              <xdr:spPr>
                <a:xfrm>
                  <a:off x="2762250" y="409575"/>
                  <a:ext cx="1504950" cy="42608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Teacher Qualifications/ Compensation</a:t>
                  </a:r>
                </a:p>
              </xdr:txBody>
            </xdr:sp>
            <xdr:sp macro="" textlink="">
              <xdr:nvSpPr>
                <xdr:cNvPr id="6181" name="Check Box 37" hidden="1">
                  <a:extLst>
                    <a:ext uri="{63B3BB69-23CF-44E3-9099-C40C66FF867C}">
                      <a14:compatExt spid="_x0000_s6181"/>
                    </a:ext>
                  </a:extLst>
                </xdr:cNvPr>
                <xdr:cNvSpPr/>
              </xdr:nvSpPr>
              <xdr:spPr>
                <a:xfrm>
                  <a:off x="2762250" y="787241"/>
                  <a:ext cx="1504950" cy="23241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Full Day</a:t>
                  </a:r>
                </a:p>
              </xdr:txBody>
            </xdr:sp>
            <xdr:sp macro="" textlink="">
              <xdr:nvSpPr>
                <xdr:cNvPr id="6182" name="Check Box 38" hidden="1">
                  <a:extLst>
                    <a:ext uri="{63B3BB69-23CF-44E3-9099-C40C66FF867C}">
                      <a14:compatExt spid="_x0000_s6182"/>
                    </a:ext>
                  </a:extLst>
                </xdr:cNvPr>
                <xdr:cNvSpPr/>
              </xdr:nvSpPr>
              <xdr:spPr>
                <a:xfrm>
                  <a:off x="2771775" y="1020763"/>
                  <a:ext cx="1504950" cy="23241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Class Size/Ratio</a:t>
                  </a:r>
                </a:p>
              </xdr:txBody>
            </xdr:sp>
            <xdr:sp macro="" textlink="">
              <xdr:nvSpPr>
                <xdr:cNvPr id="6183" name="Check Box 39" hidden="1">
                  <a:extLst>
                    <a:ext uri="{63B3BB69-23CF-44E3-9099-C40C66FF867C}">
                      <a14:compatExt spid="_x0000_s6183"/>
                    </a:ext>
                  </a:extLst>
                </xdr:cNvPr>
                <xdr:cNvSpPr/>
              </xdr:nvSpPr>
              <xdr:spPr>
                <a:xfrm>
                  <a:off x="2781300" y="1148556"/>
                  <a:ext cx="1343025" cy="470694"/>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Evidence-Based Professional Development</a:t>
                  </a:r>
                </a:p>
              </xdr:txBody>
            </xdr:sp>
            <xdr:sp macro="" textlink="">
              <xdr:nvSpPr>
                <xdr:cNvPr id="6184" name="Check Box 40" hidden="1">
                  <a:extLst>
                    <a:ext uri="{63B3BB69-23CF-44E3-9099-C40C66FF867C}">
                      <a14:compatExt spid="_x0000_s6184"/>
                    </a:ext>
                  </a:extLst>
                </xdr:cNvPr>
                <xdr:cNvSpPr/>
              </xdr:nvSpPr>
              <xdr:spPr>
                <a:xfrm>
                  <a:off x="2781300" y="1533525"/>
                  <a:ext cx="1504950" cy="22860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Comprehensive Services</a:t>
                  </a:r>
                </a:p>
              </xdr:txBody>
            </xdr:sp>
          </xdr:grp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1586865</xdr:colOff>
          <xdr:row>11</xdr:row>
          <xdr:rowOff>177165</xdr:rowOff>
        </xdr:from>
        <xdr:to>
          <xdr:col>5</xdr:col>
          <xdr:colOff>1350645</xdr:colOff>
          <xdr:row>13</xdr:row>
          <xdr:rowOff>34290</xdr:rowOff>
        </xdr:to>
        <xdr:grpSp>
          <xdr:nvGrpSpPr>
            <xdr:cNvPr id="52" name="Group 51"/>
            <xdr:cNvGrpSpPr/>
          </xdr:nvGrpSpPr>
          <xdr:grpSpPr>
            <a:xfrm>
              <a:off x="2790825" y="5419725"/>
              <a:ext cx="6362700" cy="1381125"/>
              <a:chOff x="2762250" y="400050"/>
              <a:chExt cx="6362700" cy="1381125"/>
            </a:xfrm>
          </xdr:grpSpPr>
          <xdr:grpSp>
            <xdr:nvGrpSpPr>
              <xdr:cNvPr id="53" name="Group 52"/>
              <xdr:cNvGrpSpPr/>
            </xdr:nvGrpSpPr>
            <xdr:grpSpPr>
              <a:xfrm>
                <a:off x="2762250" y="409575"/>
                <a:ext cx="1524000" cy="1352550"/>
                <a:chOff x="2762250" y="409575"/>
                <a:chExt cx="1524000" cy="1352550"/>
              </a:xfrm>
            </xdr:grpSpPr>
            <xdr:sp macro="" textlink="">
              <xdr:nvSpPr>
                <xdr:cNvPr id="6185" name="Check Box 41" hidden="1">
                  <a:extLst>
                    <a:ext uri="{63B3BB69-23CF-44E3-9099-C40C66FF867C}">
                      <a14:compatExt spid="_x0000_s6185"/>
                    </a:ext>
                  </a:extLst>
                </xdr:cNvPr>
                <xdr:cNvSpPr/>
              </xdr:nvSpPr>
              <xdr:spPr>
                <a:xfrm>
                  <a:off x="2762250" y="409575"/>
                  <a:ext cx="1504950" cy="42608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Teacher Qualifications/ Compensation</a:t>
                  </a:r>
                </a:p>
              </xdr:txBody>
            </xdr:sp>
            <xdr:sp macro="" textlink="">
              <xdr:nvSpPr>
                <xdr:cNvPr id="6186" name="Check Box 42" hidden="1">
                  <a:extLst>
                    <a:ext uri="{63B3BB69-23CF-44E3-9099-C40C66FF867C}">
                      <a14:compatExt spid="_x0000_s6186"/>
                    </a:ext>
                  </a:extLst>
                </xdr:cNvPr>
                <xdr:cNvSpPr/>
              </xdr:nvSpPr>
              <xdr:spPr>
                <a:xfrm>
                  <a:off x="2762250" y="787241"/>
                  <a:ext cx="1504950" cy="23241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Full Day</a:t>
                  </a:r>
                </a:p>
              </xdr:txBody>
            </xdr:sp>
            <xdr:sp macro="" textlink="">
              <xdr:nvSpPr>
                <xdr:cNvPr id="6187" name="Check Box 43" hidden="1">
                  <a:extLst>
                    <a:ext uri="{63B3BB69-23CF-44E3-9099-C40C66FF867C}">
                      <a14:compatExt spid="_x0000_s6187"/>
                    </a:ext>
                  </a:extLst>
                </xdr:cNvPr>
                <xdr:cNvSpPr/>
              </xdr:nvSpPr>
              <xdr:spPr>
                <a:xfrm>
                  <a:off x="2771775" y="1020763"/>
                  <a:ext cx="1504950" cy="23241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Class Size/Ratio</a:t>
                  </a:r>
                </a:p>
              </xdr:txBody>
            </xdr:sp>
            <xdr:sp macro="" textlink="">
              <xdr:nvSpPr>
                <xdr:cNvPr id="6188" name="Check Box 44" hidden="1">
                  <a:extLst>
                    <a:ext uri="{63B3BB69-23CF-44E3-9099-C40C66FF867C}">
                      <a14:compatExt spid="_x0000_s6188"/>
                    </a:ext>
                  </a:extLst>
                </xdr:cNvPr>
                <xdr:cNvSpPr/>
              </xdr:nvSpPr>
              <xdr:spPr>
                <a:xfrm>
                  <a:off x="2781300" y="1148556"/>
                  <a:ext cx="1343025" cy="470694"/>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Evidence-Based Professional Development</a:t>
                  </a:r>
                </a:p>
              </xdr:txBody>
            </xdr:sp>
            <xdr:sp macro="" textlink="">
              <xdr:nvSpPr>
                <xdr:cNvPr id="6189" name="Check Box 45" hidden="1">
                  <a:extLst>
                    <a:ext uri="{63B3BB69-23CF-44E3-9099-C40C66FF867C}">
                      <a14:compatExt spid="_x0000_s6189"/>
                    </a:ext>
                  </a:extLst>
                </xdr:cNvPr>
                <xdr:cNvSpPr/>
              </xdr:nvSpPr>
              <xdr:spPr>
                <a:xfrm>
                  <a:off x="2781300" y="1533525"/>
                  <a:ext cx="1504950" cy="22860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Comprehensive Services</a:t>
                  </a:r>
                </a:p>
              </xdr:txBody>
            </xdr:sp>
          </xdr:grpSp>
          <xdr:grpSp>
            <xdr:nvGrpSpPr>
              <xdr:cNvPr id="54" name="Group 53"/>
              <xdr:cNvGrpSpPr/>
            </xdr:nvGrpSpPr>
            <xdr:grpSpPr>
              <a:xfrm>
                <a:off x="4362450" y="400050"/>
                <a:ext cx="1524000" cy="1352550"/>
                <a:chOff x="2762250" y="409575"/>
                <a:chExt cx="1524000" cy="1352550"/>
              </a:xfrm>
            </xdr:grpSpPr>
            <xdr:sp macro="" textlink="">
              <xdr:nvSpPr>
                <xdr:cNvPr id="6190" name="Check Box 46" hidden="1">
                  <a:extLst>
                    <a:ext uri="{63B3BB69-23CF-44E3-9099-C40C66FF867C}">
                      <a14:compatExt spid="_x0000_s6190"/>
                    </a:ext>
                  </a:extLst>
                </xdr:cNvPr>
                <xdr:cNvSpPr/>
              </xdr:nvSpPr>
              <xdr:spPr>
                <a:xfrm>
                  <a:off x="2762250" y="409575"/>
                  <a:ext cx="1504950" cy="42608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Teacher Qualifications/ Compensation</a:t>
                  </a:r>
                </a:p>
              </xdr:txBody>
            </xdr:sp>
            <xdr:sp macro="" textlink="">
              <xdr:nvSpPr>
                <xdr:cNvPr id="6191" name="Check Box 47" hidden="1">
                  <a:extLst>
                    <a:ext uri="{63B3BB69-23CF-44E3-9099-C40C66FF867C}">
                      <a14:compatExt spid="_x0000_s6191"/>
                    </a:ext>
                  </a:extLst>
                </xdr:cNvPr>
                <xdr:cNvSpPr/>
              </xdr:nvSpPr>
              <xdr:spPr>
                <a:xfrm>
                  <a:off x="2762250" y="787241"/>
                  <a:ext cx="1504950" cy="23241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Full Day</a:t>
                  </a:r>
                </a:p>
              </xdr:txBody>
            </xdr:sp>
            <xdr:sp macro="" textlink="">
              <xdr:nvSpPr>
                <xdr:cNvPr id="6192" name="Check Box 48" hidden="1">
                  <a:extLst>
                    <a:ext uri="{63B3BB69-23CF-44E3-9099-C40C66FF867C}">
                      <a14:compatExt spid="_x0000_s6192"/>
                    </a:ext>
                  </a:extLst>
                </xdr:cNvPr>
                <xdr:cNvSpPr/>
              </xdr:nvSpPr>
              <xdr:spPr>
                <a:xfrm>
                  <a:off x="2771775" y="1020763"/>
                  <a:ext cx="1504950" cy="23241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Class Size/Ratio</a:t>
                  </a:r>
                </a:p>
              </xdr:txBody>
            </xdr:sp>
            <xdr:sp macro="" textlink="">
              <xdr:nvSpPr>
                <xdr:cNvPr id="6193" name="Check Box 49" hidden="1">
                  <a:extLst>
                    <a:ext uri="{63B3BB69-23CF-44E3-9099-C40C66FF867C}">
                      <a14:compatExt spid="_x0000_s6193"/>
                    </a:ext>
                  </a:extLst>
                </xdr:cNvPr>
                <xdr:cNvSpPr/>
              </xdr:nvSpPr>
              <xdr:spPr>
                <a:xfrm>
                  <a:off x="2781300" y="1148556"/>
                  <a:ext cx="1343025" cy="470694"/>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Evidence-Based Professional Development</a:t>
                  </a:r>
                </a:p>
              </xdr:txBody>
            </xdr:sp>
            <xdr:sp macro="" textlink="">
              <xdr:nvSpPr>
                <xdr:cNvPr id="6194" name="Check Box 50" hidden="1">
                  <a:extLst>
                    <a:ext uri="{63B3BB69-23CF-44E3-9099-C40C66FF867C}">
                      <a14:compatExt spid="_x0000_s6194"/>
                    </a:ext>
                  </a:extLst>
                </xdr:cNvPr>
                <xdr:cNvSpPr/>
              </xdr:nvSpPr>
              <xdr:spPr>
                <a:xfrm>
                  <a:off x="2781300" y="1533525"/>
                  <a:ext cx="1504950" cy="22860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Comprehensive Services</a:t>
                  </a:r>
                </a:p>
              </xdr:txBody>
            </xdr:sp>
          </xdr:grpSp>
          <xdr:grpSp>
            <xdr:nvGrpSpPr>
              <xdr:cNvPr id="55" name="Group 54"/>
              <xdr:cNvGrpSpPr/>
            </xdr:nvGrpSpPr>
            <xdr:grpSpPr>
              <a:xfrm>
                <a:off x="5981700" y="419100"/>
                <a:ext cx="1524000" cy="1352550"/>
                <a:chOff x="2762250" y="409575"/>
                <a:chExt cx="1524000" cy="1352550"/>
              </a:xfrm>
            </xdr:grpSpPr>
            <xdr:sp macro="" textlink="">
              <xdr:nvSpPr>
                <xdr:cNvPr id="6195" name="Check Box 51" hidden="1">
                  <a:extLst>
                    <a:ext uri="{63B3BB69-23CF-44E3-9099-C40C66FF867C}">
                      <a14:compatExt spid="_x0000_s6195"/>
                    </a:ext>
                  </a:extLst>
                </xdr:cNvPr>
                <xdr:cNvSpPr/>
              </xdr:nvSpPr>
              <xdr:spPr>
                <a:xfrm>
                  <a:off x="2762250" y="409575"/>
                  <a:ext cx="1504950" cy="42608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Teacher Qualifications/ Compensation</a:t>
                  </a:r>
                </a:p>
              </xdr:txBody>
            </xdr:sp>
            <xdr:sp macro="" textlink="">
              <xdr:nvSpPr>
                <xdr:cNvPr id="6196" name="Check Box 52" hidden="1">
                  <a:extLst>
                    <a:ext uri="{63B3BB69-23CF-44E3-9099-C40C66FF867C}">
                      <a14:compatExt spid="_x0000_s6196"/>
                    </a:ext>
                  </a:extLst>
                </xdr:cNvPr>
                <xdr:cNvSpPr/>
              </xdr:nvSpPr>
              <xdr:spPr>
                <a:xfrm>
                  <a:off x="2762250" y="787241"/>
                  <a:ext cx="1504950" cy="23241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Full Day</a:t>
                  </a:r>
                </a:p>
              </xdr:txBody>
            </xdr:sp>
            <xdr:sp macro="" textlink="">
              <xdr:nvSpPr>
                <xdr:cNvPr id="6197" name="Check Box 53" hidden="1">
                  <a:extLst>
                    <a:ext uri="{63B3BB69-23CF-44E3-9099-C40C66FF867C}">
                      <a14:compatExt spid="_x0000_s6197"/>
                    </a:ext>
                  </a:extLst>
                </xdr:cNvPr>
                <xdr:cNvSpPr/>
              </xdr:nvSpPr>
              <xdr:spPr>
                <a:xfrm>
                  <a:off x="2771775" y="1020763"/>
                  <a:ext cx="1504950" cy="23241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Class Size/Ratio</a:t>
                  </a:r>
                </a:p>
              </xdr:txBody>
            </xdr:sp>
            <xdr:sp macro="" textlink="">
              <xdr:nvSpPr>
                <xdr:cNvPr id="6198" name="Check Box 54" hidden="1">
                  <a:extLst>
                    <a:ext uri="{63B3BB69-23CF-44E3-9099-C40C66FF867C}">
                      <a14:compatExt spid="_x0000_s6198"/>
                    </a:ext>
                  </a:extLst>
                </xdr:cNvPr>
                <xdr:cNvSpPr/>
              </xdr:nvSpPr>
              <xdr:spPr>
                <a:xfrm>
                  <a:off x="2781300" y="1148556"/>
                  <a:ext cx="1343025" cy="470694"/>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Evidence-Based Professional Development</a:t>
                  </a:r>
                </a:p>
              </xdr:txBody>
            </xdr:sp>
            <xdr:sp macro="" textlink="">
              <xdr:nvSpPr>
                <xdr:cNvPr id="6199" name="Check Box 55" hidden="1">
                  <a:extLst>
                    <a:ext uri="{63B3BB69-23CF-44E3-9099-C40C66FF867C}">
                      <a14:compatExt spid="_x0000_s6199"/>
                    </a:ext>
                  </a:extLst>
                </xdr:cNvPr>
                <xdr:cNvSpPr/>
              </xdr:nvSpPr>
              <xdr:spPr>
                <a:xfrm>
                  <a:off x="2781300" y="1533525"/>
                  <a:ext cx="1504950" cy="22860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Comprehensive Services</a:t>
                  </a:r>
                </a:p>
              </xdr:txBody>
            </xdr:sp>
          </xdr:grpSp>
          <xdr:grpSp>
            <xdr:nvGrpSpPr>
              <xdr:cNvPr id="56" name="Group 55"/>
              <xdr:cNvGrpSpPr/>
            </xdr:nvGrpSpPr>
            <xdr:grpSpPr>
              <a:xfrm>
                <a:off x="7600950" y="428625"/>
                <a:ext cx="1524000" cy="1352550"/>
                <a:chOff x="2762250" y="409575"/>
                <a:chExt cx="1524000" cy="1352550"/>
              </a:xfrm>
            </xdr:grpSpPr>
            <xdr:sp macro="" textlink="">
              <xdr:nvSpPr>
                <xdr:cNvPr id="6200" name="Check Box 56" hidden="1">
                  <a:extLst>
                    <a:ext uri="{63B3BB69-23CF-44E3-9099-C40C66FF867C}">
                      <a14:compatExt spid="_x0000_s6200"/>
                    </a:ext>
                  </a:extLst>
                </xdr:cNvPr>
                <xdr:cNvSpPr/>
              </xdr:nvSpPr>
              <xdr:spPr>
                <a:xfrm>
                  <a:off x="2762250" y="409575"/>
                  <a:ext cx="1504950" cy="42608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Teacher Qualifications/ Compensation</a:t>
                  </a:r>
                </a:p>
              </xdr:txBody>
            </xdr:sp>
            <xdr:sp macro="" textlink="">
              <xdr:nvSpPr>
                <xdr:cNvPr id="6201" name="Check Box 57" hidden="1">
                  <a:extLst>
                    <a:ext uri="{63B3BB69-23CF-44E3-9099-C40C66FF867C}">
                      <a14:compatExt spid="_x0000_s6201"/>
                    </a:ext>
                  </a:extLst>
                </xdr:cNvPr>
                <xdr:cNvSpPr/>
              </xdr:nvSpPr>
              <xdr:spPr>
                <a:xfrm>
                  <a:off x="2762250" y="787241"/>
                  <a:ext cx="1504950" cy="23241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Full Day</a:t>
                  </a:r>
                </a:p>
              </xdr:txBody>
            </xdr:sp>
            <xdr:sp macro="" textlink="">
              <xdr:nvSpPr>
                <xdr:cNvPr id="6202" name="Check Box 58" hidden="1">
                  <a:extLst>
                    <a:ext uri="{63B3BB69-23CF-44E3-9099-C40C66FF867C}">
                      <a14:compatExt spid="_x0000_s6202"/>
                    </a:ext>
                  </a:extLst>
                </xdr:cNvPr>
                <xdr:cNvSpPr/>
              </xdr:nvSpPr>
              <xdr:spPr>
                <a:xfrm>
                  <a:off x="2771775" y="1020763"/>
                  <a:ext cx="1504950" cy="23241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Class Size/Ratio</a:t>
                  </a:r>
                </a:p>
              </xdr:txBody>
            </xdr:sp>
            <xdr:sp macro="" textlink="">
              <xdr:nvSpPr>
                <xdr:cNvPr id="6203" name="Check Box 59" hidden="1">
                  <a:extLst>
                    <a:ext uri="{63B3BB69-23CF-44E3-9099-C40C66FF867C}">
                      <a14:compatExt spid="_x0000_s6203"/>
                    </a:ext>
                  </a:extLst>
                </xdr:cNvPr>
                <xdr:cNvSpPr/>
              </xdr:nvSpPr>
              <xdr:spPr>
                <a:xfrm>
                  <a:off x="2781300" y="1148556"/>
                  <a:ext cx="1343025" cy="470694"/>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Evidence-Based Professional Development</a:t>
                  </a:r>
                </a:p>
              </xdr:txBody>
            </xdr:sp>
            <xdr:sp macro="" textlink="">
              <xdr:nvSpPr>
                <xdr:cNvPr id="6204" name="Check Box 60" hidden="1">
                  <a:extLst>
                    <a:ext uri="{63B3BB69-23CF-44E3-9099-C40C66FF867C}">
                      <a14:compatExt spid="_x0000_s6204"/>
                    </a:ext>
                  </a:extLst>
                </xdr:cNvPr>
                <xdr:cNvSpPr/>
              </xdr:nvSpPr>
              <xdr:spPr>
                <a:xfrm>
                  <a:off x="2781300" y="1533525"/>
                  <a:ext cx="1504950" cy="22860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Comprehensive Services</a:t>
                  </a:r>
                </a:p>
              </xdr:txBody>
            </xdr:sp>
          </xdr:grp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1577340</xdr:colOff>
          <xdr:row>16</xdr:row>
          <xdr:rowOff>171450</xdr:rowOff>
        </xdr:from>
        <xdr:to>
          <xdr:col>5</xdr:col>
          <xdr:colOff>1341120</xdr:colOff>
          <xdr:row>18</xdr:row>
          <xdr:rowOff>36195</xdr:rowOff>
        </xdr:to>
        <xdr:grpSp>
          <xdr:nvGrpSpPr>
            <xdr:cNvPr id="77" name="Group 76"/>
            <xdr:cNvGrpSpPr/>
          </xdr:nvGrpSpPr>
          <xdr:grpSpPr>
            <a:xfrm>
              <a:off x="2781300" y="7981950"/>
              <a:ext cx="6362700" cy="1381125"/>
              <a:chOff x="2762250" y="400050"/>
              <a:chExt cx="6362700" cy="1381125"/>
            </a:xfrm>
          </xdr:grpSpPr>
          <xdr:grpSp>
            <xdr:nvGrpSpPr>
              <xdr:cNvPr id="78" name="Group 77"/>
              <xdr:cNvGrpSpPr/>
            </xdr:nvGrpSpPr>
            <xdr:grpSpPr>
              <a:xfrm>
                <a:off x="2762250" y="409575"/>
                <a:ext cx="1524000" cy="1352550"/>
                <a:chOff x="2762250" y="409575"/>
                <a:chExt cx="1524000" cy="1352550"/>
              </a:xfrm>
            </xdr:grpSpPr>
            <xdr:sp macro="" textlink="">
              <xdr:nvSpPr>
                <xdr:cNvPr id="6205" name="Check Box 61" hidden="1">
                  <a:extLst>
                    <a:ext uri="{63B3BB69-23CF-44E3-9099-C40C66FF867C}">
                      <a14:compatExt spid="_x0000_s6205"/>
                    </a:ext>
                  </a:extLst>
                </xdr:cNvPr>
                <xdr:cNvSpPr/>
              </xdr:nvSpPr>
              <xdr:spPr>
                <a:xfrm>
                  <a:off x="2762250" y="409575"/>
                  <a:ext cx="1504950" cy="42608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Teacher Qualifications/ Compensation</a:t>
                  </a:r>
                </a:p>
              </xdr:txBody>
            </xdr:sp>
            <xdr:sp macro="" textlink="">
              <xdr:nvSpPr>
                <xdr:cNvPr id="6206" name="Check Box 62" hidden="1">
                  <a:extLst>
                    <a:ext uri="{63B3BB69-23CF-44E3-9099-C40C66FF867C}">
                      <a14:compatExt spid="_x0000_s6206"/>
                    </a:ext>
                  </a:extLst>
                </xdr:cNvPr>
                <xdr:cNvSpPr/>
              </xdr:nvSpPr>
              <xdr:spPr>
                <a:xfrm>
                  <a:off x="2762250" y="787241"/>
                  <a:ext cx="1504950" cy="23241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Full Day</a:t>
                  </a:r>
                </a:p>
              </xdr:txBody>
            </xdr:sp>
            <xdr:sp macro="" textlink="">
              <xdr:nvSpPr>
                <xdr:cNvPr id="6207" name="Check Box 63" hidden="1">
                  <a:extLst>
                    <a:ext uri="{63B3BB69-23CF-44E3-9099-C40C66FF867C}">
                      <a14:compatExt spid="_x0000_s6207"/>
                    </a:ext>
                  </a:extLst>
                </xdr:cNvPr>
                <xdr:cNvSpPr/>
              </xdr:nvSpPr>
              <xdr:spPr>
                <a:xfrm>
                  <a:off x="2771775" y="1020763"/>
                  <a:ext cx="1504950" cy="23241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Class Size/Ratio</a:t>
                  </a:r>
                </a:p>
              </xdr:txBody>
            </xdr:sp>
            <xdr:sp macro="" textlink="">
              <xdr:nvSpPr>
                <xdr:cNvPr id="6208" name="Check Box 64" hidden="1">
                  <a:extLst>
                    <a:ext uri="{63B3BB69-23CF-44E3-9099-C40C66FF867C}">
                      <a14:compatExt spid="_x0000_s6208"/>
                    </a:ext>
                  </a:extLst>
                </xdr:cNvPr>
                <xdr:cNvSpPr/>
              </xdr:nvSpPr>
              <xdr:spPr>
                <a:xfrm>
                  <a:off x="2781300" y="1148556"/>
                  <a:ext cx="1343025" cy="470694"/>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Evidence-Based Professional Development</a:t>
                  </a:r>
                </a:p>
              </xdr:txBody>
            </xdr:sp>
            <xdr:sp macro="" textlink="">
              <xdr:nvSpPr>
                <xdr:cNvPr id="6209" name="Check Box 65" hidden="1">
                  <a:extLst>
                    <a:ext uri="{63B3BB69-23CF-44E3-9099-C40C66FF867C}">
                      <a14:compatExt spid="_x0000_s6209"/>
                    </a:ext>
                  </a:extLst>
                </xdr:cNvPr>
                <xdr:cNvSpPr/>
              </xdr:nvSpPr>
              <xdr:spPr>
                <a:xfrm>
                  <a:off x="2781300" y="1533525"/>
                  <a:ext cx="1504950" cy="22860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Comprehensive Services</a:t>
                  </a:r>
                </a:p>
              </xdr:txBody>
            </xdr:sp>
          </xdr:grpSp>
          <xdr:grpSp>
            <xdr:nvGrpSpPr>
              <xdr:cNvPr id="79" name="Group 78"/>
              <xdr:cNvGrpSpPr/>
            </xdr:nvGrpSpPr>
            <xdr:grpSpPr>
              <a:xfrm>
                <a:off x="4362450" y="400050"/>
                <a:ext cx="1524000" cy="1352550"/>
                <a:chOff x="2762250" y="409575"/>
                <a:chExt cx="1524000" cy="1352550"/>
              </a:xfrm>
            </xdr:grpSpPr>
            <xdr:sp macro="" textlink="">
              <xdr:nvSpPr>
                <xdr:cNvPr id="6210" name="Check Box 66" hidden="1">
                  <a:extLst>
                    <a:ext uri="{63B3BB69-23CF-44E3-9099-C40C66FF867C}">
                      <a14:compatExt spid="_x0000_s6210"/>
                    </a:ext>
                  </a:extLst>
                </xdr:cNvPr>
                <xdr:cNvSpPr/>
              </xdr:nvSpPr>
              <xdr:spPr>
                <a:xfrm>
                  <a:off x="2762250" y="409575"/>
                  <a:ext cx="1504950" cy="42608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Teacher Qualifications/ Compensation</a:t>
                  </a:r>
                </a:p>
              </xdr:txBody>
            </xdr:sp>
            <xdr:sp macro="" textlink="">
              <xdr:nvSpPr>
                <xdr:cNvPr id="6211" name="Check Box 67" hidden="1">
                  <a:extLst>
                    <a:ext uri="{63B3BB69-23CF-44E3-9099-C40C66FF867C}">
                      <a14:compatExt spid="_x0000_s6211"/>
                    </a:ext>
                  </a:extLst>
                </xdr:cNvPr>
                <xdr:cNvSpPr/>
              </xdr:nvSpPr>
              <xdr:spPr>
                <a:xfrm>
                  <a:off x="2762250" y="787241"/>
                  <a:ext cx="1504950" cy="23241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Full Day</a:t>
                  </a:r>
                </a:p>
              </xdr:txBody>
            </xdr:sp>
            <xdr:sp macro="" textlink="">
              <xdr:nvSpPr>
                <xdr:cNvPr id="6212" name="Check Box 68" hidden="1">
                  <a:extLst>
                    <a:ext uri="{63B3BB69-23CF-44E3-9099-C40C66FF867C}">
                      <a14:compatExt spid="_x0000_s6212"/>
                    </a:ext>
                  </a:extLst>
                </xdr:cNvPr>
                <xdr:cNvSpPr/>
              </xdr:nvSpPr>
              <xdr:spPr>
                <a:xfrm>
                  <a:off x="2771775" y="1020763"/>
                  <a:ext cx="1504950" cy="23241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Class Size/Ratio</a:t>
                  </a:r>
                </a:p>
              </xdr:txBody>
            </xdr:sp>
            <xdr:sp macro="" textlink="">
              <xdr:nvSpPr>
                <xdr:cNvPr id="6213" name="Check Box 69" hidden="1">
                  <a:extLst>
                    <a:ext uri="{63B3BB69-23CF-44E3-9099-C40C66FF867C}">
                      <a14:compatExt spid="_x0000_s6213"/>
                    </a:ext>
                  </a:extLst>
                </xdr:cNvPr>
                <xdr:cNvSpPr/>
              </xdr:nvSpPr>
              <xdr:spPr>
                <a:xfrm>
                  <a:off x="2781300" y="1148556"/>
                  <a:ext cx="1343025" cy="470694"/>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Evidence-Based Professional Development</a:t>
                  </a:r>
                </a:p>
              </xdr:txBody>
            </xdr:sp>
            <xdr:sp macro="" textlink="">
              <xdr:nvSpPr>
                <xdr:cNvPr id="6214" name="Check Box 70" hidden="1">
                  <a:extLst>
                    <a:ext uri="{63B3BB69-23CF-44E3-9099-C40C66FF867C}">
                      <a14:compatExt spid="_x0000_s6214"/>
                    </a:ext>
                  </a:extLst>
                </xdr:cNvPr>
                <xdr:cNvSpPr/>
              </xdr:nvSpPr>
              <xdr:spPr>
                <a:xfrm>
                  <a:off x="2781300" y="1533525"/>
                  <a:ext cx="1504950" cy="22860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Comprehensive Services</a:t>
                  </a:r>
                </a:p>
              </xdr:txBody>
            </xdr:sp>
          </xdr:grpSp>
          <xdr:grpSp>
            <xdr:nvGrpSpPr>
              <xdr:cNvPr id="80" name="Group 79"/>
              <xdr:cNvGrpSpPr/>
            </xdr:nvGrpSpPr>
            <xdr:grpSpPr>
              <a:xfrm>
                <a:off x="5981700" y="419100"/>
                <a:ext cx="1524000" cy="1352550"/>
                <a:chOff x="2762250" y="409575"/>
                <a:chExt cx="1524000" cy="1352550"/>
              </a:xfrm>
            </xdr:grpSpPr>
            <xdr:sp macro="" textlink="">
              <xdr:nvSpPr>
                <xdr:cNvPr id="6215" name="Check Box 71" hidden="1">
                  <a:extLst>
                    <a:ext uri="{63B3BB69-23CF-44E3-9099-C40C66FF867C}">
                      <a14:compatExt spid="_x0000_s6215"/>
                    </a:ext>
                  </a:extLst>
                </xdr:cNvPr>
                <xdr:cNvSpPr/>
              </xdr:nvSpPr>
              <xdr:spPr>
                <a:xfrm>
                  <a:off x="2762250" y="409575"/>
                  <a:ext cx="1504950" cy="42608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Teacher Qualifications/ Compensation</a:t>
                  </a:r>
                </a:p>
              </xdr:txBody>
            </xdr:sp>
            <xdr:sp macro="" textlink="">
              <xdr:nvSpPr>
                <xdr:cNvPr id="6216" name="Check Box 72" hidden="1">
                  <a:extLst>
                    <a:ext uri="{63B3BB69-23CF-44E3-9099-C40C66FF867C}">
                      <a14:compatExt spid="_x0000_s6216"/>
                    </a:ext>
                  </a:extLst>
                </xdr:cNvPr>
                <xdr:cNvSpPr/>
              </xdr:nvSpPr>
              <xdr:spPr>
                <a:xfrm>
                  <a:off x="2762250" y="787241"/>
                  <a:ext cx="1504950" cy="23241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Full Day</a:t>
                  </a:r>
                </a:p>
              </xdr:txBody>
            </xdr:sp>
            <xdr:sp macro="" textlink="">
              <xdr:nvSpPr>
                <xdr:cNvPr id="6217" name="Check Box 73" hidden="1">
                  <a:extLst>
                    <a:ext uri="{63B3BB69-23CF-44E3-9099-C40C66FF867C}">
                      <a14:compatExt spid="_x0000_s6217"/>
                    </a:ext>
                  </a:extLst>
                </xdr:cNvPr>
                <xdr:cNvSpPr/>
              </xdr:nvSpPr>
              <xdr:spPr>
                <a:xfrm>
                  <a:off x="2771775" y="1020763"/>
                  <a:ext cx="1504950" cy="23241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Class Size/Ratio</a:t>
                  </a:r>
                </a:p>
              </xdr:txBody>
            </xdr:sp>
            <xdr:sp macro="" textlink="">
              <xdr:nvSpPr>
                <xdr:cNvPr id="6218" name="Check Box 74" hidden="1">
                  <a:extLst>
                    <a:ext uri="{63B3BB69-23CF-44E3-9099-C40C66FF867C}">
                      <a14:compatExt spid="_x0000_s6218"/>
                    </a:ext>
                  </a:extLst>
                </xdr:cNvPr>
                <xdr:cNvSpPr/>
              </xdr:nvSpPr>
              <xdr:spPr>
                <a:xfrm>
                  <a:off x="2781300" y="1148556"/>
                  <a:ext cx="1343025" cy="470694"/>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Evidence-Based Professional Development</a:t>
                  </a:r>
                </a:p>
              </xdr:txBody>
            </xdr:sp>
            <xdr:sp macro="" textlink="">
              <xdr:nvSpPr>
                <xdr:cNvPr id="6219" name="Check Box 75" hidden="1">
                  <a:extLst>
                    <a:ext uri="{63B3BB69-23CF-44E3-9099-C40C66FF867C}">
                      <a14:compatExt spid="_x0000_s6219"/>
                    </a:ext>
                  </a:extLst>
                </xdr:cNvPr>
                <xdr:cNvSpPr/>
              </xdr:nvSpPr>
              <xdr:spPr>
                <a:xfrm>
                  <a:off x="2781300" y="1533525"/>
                  <a:ext cx="1504950" cy="22860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Comprehensive Services</a:t>
                  </a:r>
                </a:p>
              </xdr:txBody>
            </xdr:sp>
          </xdr:grpSp>
          <xdr:grpSp>
            <xdr:nvGrpSpPr>
              <xdr:cNvPr id="81" name="Group 80"/>
              <xdr:cNvGrpSpPr/>
            </xdr:nvGrpSpPr>
            <xdr:grpSpPr>
              <a:xfrm>
                <a:off x="7600950" y="428625"/>
                <a:ext cx="1524000" cy="1352550"/>
                <a:chOff x="2762250" y="409575"/>
                <a:chExt cx="1524000" cy="1352550"/>
              </a:xfrm>
            </xdr:grpSpPr>
            <xdr:sp macro="" textlink="">
              <xdr:nvSpPr>
                <xdr:cNvPr id="6220" name="Check Box 76" hidden="1">
                  <a:extLst>
                    <a:ext uri="{63B3BB69-23CF-44E3-9099-C40C66FF867C}">
                      <a14:compatExt spid="_x0000_s6220"/>
                    </a:ext>
                  </a:extLst>
                </xdr:cNvPr>
                <xdr:cNvSpPr/>
              </xdr:nvSpPr>
              <xdr:spPr>
                <a:xfrm>
                  <a:off x="2762250" y="409575"/>
                  <a:ext cx="1504950" cy="42608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Teacher Qualifications/ Compensation</a:t>
                  </a:r>
                </a:p>
              </xdr:txBody>
            </xdr:sp>
            <xdr:sp macro="" textlink="">
              <xdr:nvSpPr>
                <xdr:cNvPr id="6221" name="Check Box 77" hidden="1">
                  <a:extLst>
                    <a:ext uri="{63B3BB69-23CF-44E3-9099-C40C66FF867C}">
                      <a14:compatExt spid="_x0000_s6221"/>
                    </a:ext>
                  </a:extLst>
                </xdr:cNvPr>
                <xdr:cNvSpPr/>
              </xdr:nvSpPr>
              <xdr:spPr>
                <a:xfrm>
                  <a:off x="2762250" y="787241"/>
                  <a:ext cx="1504950" cy="23241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Full Day</a:t>
                  </a:r>
                </a:p>
              </xdr:txBody>
            </xdr:sp>
            <xdr:sp macro="" textlink="">
              <xdr:nvSpPr>
                <xdr:cNvPr id="6222" name="Check Box 78" hidden="1">
                  <a:extLst>
                    <a:ext uri="{63B3BB69-23CF-44E3-9099-C40C66FF867C}">
                      <a14:compatExt spid="_x0000_s6222"/>
                    </a:ext>
                  </a:extLst>
                </xdr:cNvPr>
                <xdr:cNvSpPr/>
              </xdr:nvSpPr>
              <xdr:spPr>
                <a:xfrm>
                  <a:off x="2771775" y="1020763"/>
                  <a:ext cx="1504950" cy="23241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Class Size/Ratio</a:t>
                  </a:r>
                </a:p>
              </xdr:txBody>
            </xdr:sp>
            <xdr:sp macro="" textlink="">
              <xdr:nvSpPr>
                <xdr:cNvPr id="6223" name="Check Box 79" hidden="1">
                  <a:extLst>
                    <a:ext uri="{63B3BB69-23CF-44E3-9099-C40C66FF867C}">
                      <a14:compatExt spid="_x0000_s6223"/>
                    </a:ext>
                  </a:extLst>
                </xdr:cNvPr>
                <xdr:cNvSpPr/>
              </xdr:nvSpPr>
              <xdr:spPr>
                <a:xfrm>
                  <a:off x="2781300" y="1148556"/>
                  <a:ext cx="1343025" cy="470694"/>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Evidence-Based Professional Development</a:t>
                  </a:r>
                </a:p>
              </xdr:txBody>
            </xdr:sp>
            <xdr:sp macro="" textlink="">
              <xdr:nvSpPr>
                <xdr:cNvPr id="6224" name="Check Box 80" hidden="1">
                  <a:extLst>
                    <a:ext uri="{63B3BB69-23CF-44E3-9099-C40C66FF867C}">
                      <a14:compatExt spid="_x0000_s6224"/>
                    </a:ext>
                  </a:extLst>
                </xdr:cNvPr>
                <xdr:cNvSpPr/>
              </xdr:nvSpPr>
              <xdr:spPr>
                <a:xfrm>
                  <a:off x="2781300" y="1533525"/>
                  <a:ext cx="1504950" cy="22860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Comprehensive Services</a:t>
                  </a:r>
                </a:p>
              </xdr:txBody>
            </xdr:sp>
          </xdr:grp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1634490</xdr:colOff>
          <xdr:row>21</xdr:row>
          <xdr:rowOff>160020</xdr:rowOff>
        </xdr:from>
        <xdr:to>
          <xdr:col>5</xdr:col>
          <xdr:colOff>1398270</xdr:colOff>
          <xdr:row>23</xdr:row>
          <xdr:rowOff>9525</xdr:rowOff>
        </xdr:to>
        <xdr:grpSp>
          <xdr:nvGrpSpPr>
            <xdr:cNvPr id="102" name="Group 101"/>
            <xdr:cNvGrpSpPr/>
          </xdr:nvGrpSpPr>
          <xdr:grpSpPr>
            <a:xfrm>
              <a:off x="2838450" y="10363200"/>
              <a:ext cx="6362700" cy="1381125"/>
              <a:chOff x="2762250" y="400050"/>
              <a:chExt cx="6362700" cy="1381125"/>
            </a:xfrm>
          </xdr:grpSpPr>
          <xdr:grpSp>
            <xdr:nvGrpSpPr>
              <xdr:cNvPr id="103" name="Group 102"/>
              <xdr:cNvGrpSpPr/>
            </xdr:nvGrpSpPr>
            <xdr:grpSpPr>
              <a:xfrm>
                <a:off x="2762250" y="409575"/>
                <a:ext cx="1524000" cy="1352550"/>
                <a:chOff x="2762250" y="409575"/>
                <a:chExt cx="1524000" cy="1352550"/>
              </a:xfrm>
            </xdr:grpSpPr>
            <xdr:sp macro="" textlink="">
              <xdr:nvSpPr>
                <xdr:cNvPr id="6225" name="Check Box 81" hidden="1">
                  <a:extLst>
                    <a:ext uri="{63B3BB69-23CF-44E3-9099-C40C66FF867C}">
                      <a14:compatExt spid="_x0000_s6225"/>
                    </a:ext>
                  </a:extLst>
                </xdr:cNvPr>
                <xdr:cNvSpPr/>
              </xdr:nvSpPr>
              <xdr:spPr>
                <a:xfrm>
                  <a:off x="2762250" y="409575"/>
                  <a:ext cx="1504950" cy="42608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Teacher Qualifications/ Compensation</a:t>
                  </a:r>
                </a:p>
              </xdr:txBody>
            </xdr:sp>
            <xdr:sp macro="" textlink="">
              <xdr:nvSpPr>
                <xdr:cNvPr id="6226" name="Check Box 82" hidden="1">
                  <a:extLst>
                    <a:ext uri="{63B3BB69-23CF-44E3-9099-C40C66FF867C}">
                      <a14:compatExt spid="_x0000_s6226"/>
                    </a:ext>
                  </a:extLst>
                </xdr:cNvPr>
                <xdr:cNvSpPr/>
              </xdr:nvSpPr>
              <xdr:spPr>
                <a:xfrm>
                  <a:off x="2762250" y="787241"/>
                  <a:ext cx="1504950" cy="23241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Full Day</a:t>
                  </a:r>
                </a:p>
              </xdr:txBody>
            </xdr:sp>
            <xdr:sp macro="" textlink="">
              <xdr:nvSpPr>
                <xdr:cNvPr id="6227" name="Check Box 83" hidden="1">
                  <a:extLst>
                    <a:ext uri="{63B3BB69-23CF-44E3-9099-C40C66FF867C}">
                      <a14:compatExt spid="_x0000_s6227"/>
                    </a:ext>
                  </a:extLst>
                </xdr:cNvPr>
                <xdr:cNvSpPr/>
              </xdr:nvSpPr>
              <xdr:spPr>
                <a:xfrm>
                  <a:off x="2771775" y="1020763"/>
                  <a:ext cx="1504950" cy="23241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Class Size/Ratio</a:t>
                  </a:r>
                </a:p>
              </xdr:txBody>
            </xdr:sp>
            <xdr:sp macro="" textlink="">
              <xdr:nvSpPr>
                <xdr:cNvPr id="6228" name="Check Box 84" hidden="1">
                  <a:extLst>
                    <a:ext uri="{63B3BB69-23CF-44E3-9099-C40C66FF867C}">
                      <a14:compatExt spid="_x0000_s6228"/>
                    </a:ext>
                  </a:extLst>
                </xdr:cNvPr>
                <xdr:cNvSpPr/>
              </xdr:nvSpPr>
              <xdr:spPr>
                <a:xfrm>
                  <a:off x="2781300" y="1148556"/>
                  <a:ext cx="1343025" cy="470694"/>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Evidence-Based Professional Development</a:t>
                  </a:r>
                </a:p>
              </xdr:txBody>
            </xdr:sp>
            <xdr:sp macro="" textlink="">
              <xdr:nvSpPr>
                <xdr:cNvPr id="6229" name="Check Box 85" hidden="1">
                  <a:extLst>
                    <a:ext uri="{63B3BB69-23CF-44E3-9099-C40C66FF867C}">
                      <a14:compatExt spid="_x0000_s6229"/>
                    </a:ext>
                  </a:extLst>
                </xdr:cNvPr>
                <xdr:cNvSpPr/>
              </xdr:nvSpPr>
              <xdr:spPr>
                <a:xfrm>
                  <a:off x="2781300" y="1533525"/>
                  <a:ext cx="1504950" cy="22860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Comprehensive Services</a:t>
                  </a:r>
                </a:p>
              </xdr:txBody>
            </xdr:sp>
          </xdr:grpSp>
          <xdr:grpSp>
            <xdr:nvGrpSpPr>
              <xdr:cNvPr id="104" name="Group 103"/>
              <xdr:cNvGrpSpPr/>
            </xdr:nvGrpSpPr>
            <xdr:grpSpPr>
              <a:xfrm>
                <a:off x="4362450" y="400050"/>
                <a:ext cx="1524000" cy="1352550"/>
                <a:chOff x="2762250" y="409575"/>
                <a:chExt cx="1524000" cy="1352550"/>
              </a:xfrm>
            </xdr:grpSpPr>
            <xdr:sp macro="" textlink="">
              <xdr:nvSpPr>
                <xdr:cNvPr id="6230" name="Check Box 86" hidden="1">
                  <a:extLst>
                    <a:ext uri="{63B3BB69-23CF-44E3-9099-C40C66FF867C}">
                      <a14:compatExt spid="_x0000_s6230"/>
                    </a:ext>
                  </a:extLst>
                </xdr:cNvPr>
                <xdr:cNvSpPr/>
              </xdr:nvSpPr>
              <xdr:spPr>
                <a:xfrm>
                  <a:off x="2762250" y="409575"/>
                  <a:ext cx="1504950" cy="42608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Teacher Qualifications/ Compensation</a:t>
                  </a:r>
                </a:p>
              </xdr:txBody>
            </xdr:sp>
            <xdr:sp macro="" textlink="">
              <xdr:nvSpPr>
                <xdr:cNvPr id="6231" name="Check Box 87" hidden="1">
                  <a:extLst>
                    <a:ext uri="{63B3BB69-23CF-44E3-9099-C40C66FF867C}">
                      <a14:compatExt spid="_x0000_s6231"/>
                    </a:ext>
                  </a:extLst>
                </xdr:cNvPr>
                <xdr:cNvSpPr/>
              </xdr:nvSpPr>
              <xdr:spPr>
                <a:xfrm>
                  <a:off x="2762250" y="787241"/>
                  <a:ext cx="1504950" cy="23241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Full Day</a:t>
                  </a:r>
                </a:p>
              </xdr:txBody>
            </xdr:sp>
            <xdr:sp macro="" textlink="">
              <xdr:nvSpPr>
                <xdr:cNvPr id="6232" name="Check Box 88" hidden="1">
                  <a:extLst>
                    <a:ext uri="{63B3BB69-23CF-44E3-9099-C40C66FF867C}">
                      <a14:compatExt spid="_x0000_s6232"/>
                    </a:ext>
                  </a:extLst>
                </xdr:cNvPr>
                <xdr:cNvSpPr/>
              </xdr:nvSpPr>
              <xdr:spPr>
                <a:xfrm>
                  <a:off x="2771775" y="1020763"/>
                  <a:ext cx="1504950" cy="23241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Class Size/Ratio</a:t>
                  </a:r>
                </a:p>
              </xdr:txBody>
            </xdr:sp>
            <xdr:sp macro="" textlink="">
              <xdr:nvSpPr>
                <xdr:cNvPr id="6233" name="Check Box 89" hidden="1">
                  <a:extLst>
                    <a:ext uri="{63B3BB69-23CF-44E3-9099-C40C66FF867C}">
                      <a14:compatExt spid="_x0000_s6233"/>
                    </a:ext>
                  </a:extLst>
                </xdr:cNvPr>
                <xdr:cNvSpPr/>
              </xdr:nvSpPr>
              <xdr:spPr>
                <a:xfrm>
                  <a:off x="2781300" y="1148556"/>
                  <a:ext cx="1343025" cy="470694"/>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Evidence-Based Professional Development</a:t>
                  </a:r>
                </a:p>
              </xdr:txBody>
            </xdr:sp>
            <xdr:sp macro="" textlink="">
              <xdr:nvSpPr>
                <xdr:cNvPr id="6234" name="Check Box 90" hidden="1">
                  <a:extLst>
                    <a:ext uri="{63B3BB69-23CF-44E3-9099-C40C66FF867C}">
                      <a14:compatExt spid="_x0000_s6234"/>
                    </a:ext>
                  </a:extLst>
                </xdr:cNvPr>
                <xdr:cNvSpPr/>
              </xdr:nvSpPr>
              <xdr:spPr>
                <a:xfrm>
                  <a:off x="2781300" y="1533525"/>
                  <a:ext cx="1504950" cy="22860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Comprehensive Services</a:t>
                  </a:r>
                </a:p>
              </xdr:txBody>
            </xdr:sp>
          </xdr:grpSp>
          <xdr:grpSp>
            <xdr:nvGrpSpPr>
              <xdr:cNvPr id="105" name="Group 104"/>
              <xdr:cNvGrpSpPr/>
            </xdr:nvGrpSpPr>
            <xdr:grpSpPr>
              <a:xfrm>
                <a:off x="5981700" y="419100"/>
                <a:ext cx="1524000" cy="1352550"/>
                <a:chOff x="2762250" y="409575"/>
                <a:chExt cx="1524000" cy="1352550"/>
              </a:xfrm>
            </xdr:grpSpPr>
            <xdr:sp macro="" textlink="">
              <xdr:nvSpPr>
                <xdr:cNvPr id="6235" name="Check Box 91" hidden="1">
                  <a:extLst>
                    <a:ext uri="{63B3BB69-23CF-44E3-9099-C40C66FF867C}">
                      <a14:compatExt spid="_x0000_s6235"/>
                    </a:ext>
                  </a:extLst>
                </xdr:cNvPr>
                <xdr:cNvSpPr/>
              </xdr:nvSpPr>
              <xdr:spPr>
                <a:xfrm>
                  <a:off x="2762250" y="409575"/>
                  <a:ext cx="1504950" cy="42608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Teacher Qualifications/ Compensation</a:t>
                  </a:r>
                </a:p>
              </xdr:txBody>
            </xdr:sp>
            <xdr:sp macro="" textlink="">
              <xdr:nvSpPr>
                <xdr:cNvPr id="6236" name="Check Box 92" hidden="1">
                  <a:extLst>
                    <a:ext uri="{63B3BB69-23CF-44E3-9099-C40C66FF867C}">
                      <a14:compatExt spid="_x0000_s6236"/>
                    </a:ext>
                  </a:extLst>
                </xdr:cNvPr>
                <xdr:cNvSpPr/>
              </xdr:nvSpPr>
              <xdr:spPr>
                <a:xfrm>
                  <a:off x="2762250" y="787241"/>
                  <a:ext cx="1504950" cy="23241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Full Day</a:t>
                  </a:r>
                </a:p>
              </xdr:txBody>
            </xdr:sp>
            <xdr:sp macro="" textlink="">
              <xdr:nvSpPr>
                <xdr:cNvPr id="6237" name="Check Box 93" hidden="1">
                  <a:extLst>
                    <a:ext uri="{63B3BB69-23CF-44E3-9099-C40C66FF867C}">
                      <a14:compatExt spid="_x0000_s6237"/>
                    </a:ext>
                  </a:extLst>
                </xdr:cNvPr>
                <xdr:cNvSpPr/>
              </xdr:nvSpPr>
              <xdr:spPr>
                <a:xfrm>
                  <a:off x="2771775" y="1020763"/>
                  <a:ext cx="1504950" cy="23241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Class Size/Ratio</a:t>
                  </a:r>
                </a:p>
              </xdr:txBody>
            </xdr:sp>
            <xdr:sp macro="" textlink="">
              <xdr:nvSpPr>
                <xdr:cNvPr id="6238" name="Check Box 94" hidden="1">
                  <a:extLst>
                    <a:ext uri="{63B3BB69-23CF-44E3-9099-C40C66FF867C}">
                      <a14:compatExt spid="_x0000_s6238"/>
                    </a:ext>
                  </a:extLst>
                </xdr:cNvPr>
                <xdr:cNvSpPr/>
              </xdr:nvSpPr>
              <xdr:spPr>
                <a:xfrm>
                  <a:off x="2781300" y="1148556"/>
                  <a:ext cx="1343025" cy="470694"/>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Evidence-Based Professional Development</a:t>
                  </a:r>
                </a:p>
              </xdr:txBody>
            </xdr:sp>
            <xdr:sp macro="" textlink="">
              <xdr:nvSpPr>
                <xdr:cNvPr id="6239" name="Check Box 95" hidden="1">
                  <a:extLst>
                    <a:ext uri="{63B3BB69-23CF-44E3-9099-C40C66FF867C}">
                      <a14:compatExt spid="_x0000_s6239"/>
                    </a:ext>
                  </a:extLst>
                </xdr:cNvPr>
                <xdr:cNvSpPr/>
              </xdr:nvSpPr>
              <xdr:spPr>
                <a:xfrm>
                  <a:off x="2781300" y="1533525"/>
                  <a:ext cx="1504950" cy="22860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Comprehensive Services</a:t>
                  </a:r>
                </a:p>
              </xdr:txBody>
            </xdr:sp>
          </xdr:grpSp>
          <xdr:grpSp>
            <xdr:nvGrpSpPr>
              <xdr:cNvPr id="106" name="Group 105"/>
              <xdr:cNvGrpSpPr/>
            </xdr:nvGrpSpPr>
            <xdr:grpSpPr>
              <a:xfrm>
                <a:off x="7600950" y="428625"/>
                <a:ext cx="1524000" cy="1352550"/>
                <a:chOff x="2762250" y="409575"/>
                <a:chExt cx="1524000" cy="1352550"/>
              </a:xfrm>
            </xdr:grpSpPr>
            <xdr:sp macro="" textlink="">
              <xdr:nvSpPr>
                <xdr:cNvPr id="6240" name="Check Box 96" hidden="1">
                  <a:extLst>
                    <a:ext uri="{63B3BB69-23CF-44E3-9099-C40C66FF867C}">
                      <a14:compatExt spid="_x0000_s6240"/>
                    </a:ext>
                  </a:extLst>
                </xdr:cNvPr>
                <xdr:cNvSpPr/>
              </xdr:nvSpPr>
              <xdr:spPr>
                <a:xfrm>
                  <a:off x="2762250" y="409575"/>
                  <a:ext cx="1504950" cy="42608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Teacher Qualifications/ Compensation</a:t>
                  </a:r>
                </a:p>
              </xdr:txBody>
            </xdr:sp>
            <xdr:sp macro="" textlink="">
              <xdr:nvSpPr>
                <xdr:cNvPr id="6241" name="Check Box 97" hidden="1">
                  <a:extLst>
                    <a:ext uri="{63B3BB69-23CF-44E3-9099-C40C66FF867C}">
                      <a14:compatExt spid="_x0000_s6241"/>
                    </a:ext>
                  </a:extLst>
                </xdr:cNvPr>
                <xdr:cNvSpPr/>
              </xdr:nvSpPr>
              <xdr:spPr>
                <a:xfrm>
                  <a:off x="2762250" y="787241"/>
                  <a:ext cx="1504950" cy="23241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Full Day</a:t>
                  </a:r>
                </a:p>
              </xdr:txBody>
            </xdr:sp>
            <xdr:sp macro="" textlink="">
              <xdr:nvSpPr>
                <xdr:cNvPr id="6242" name="Check Box 98" hidden="1">
                  <a:extLst>
                    <a:ext uri="{63B3BB69-23CF-44E3-9099-C40C66FF867C}">
                      <a14:compatExt spid="_x0000_s6242"/>
                    </a:ext>
                  </a:extLst>
                </xdr:cNvPr>
                <xdr:cNvSpPr/>
              </xdr:nvSpPr>
              <xdr:spPr>
                <a:xfrm>
                  <a:off x="2771775" y="1020763"/>
                  <a:ext cx="1504950" cy="23241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Class Size/Ratio</a:t>
                  </a:r>
                </a:p>
              </xdr:txBody>
            </xdr:sp>
            <xdr:sp macro="" textlink="">
              <xdr:nvSpPr>
                <xdr:cNvPr id="6243" name="Check Box 99" hidden="1">
                  <a:extLst>
                    <a:ext uri="{63B3BB69-23CF-44E3-9099-C40C66FF867C}">
                      <a14:compatExt spid="_x0000_s6243"/>
                    </a:ext>
                  </a:extLst>
                </xdr:cNvPr>
                <xdr:cNvSpPr/>
              </xdr:nvSpPr>
              <xdr:spPr>
                <a:xfrm>
                  <a:off x="2781300" y="1148556"/>
                  <a:ext cx="1343025" cy="470694"/>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Evidence-Based Professional Development</a:t>
                  </a:r>
                </a:p>
              </xdr:txBody>
            </xdr:sp>
            <xdr:sp macro="" textlink="">
              <xdr:nvSpPr>
                <xdr:cNvPr id="6244" name="Check Box 100" hidden="1">
                  <a:extLst>
                    <a:ext uri="{63B3BB69-23CF-44E3-9099-C40C66FF867C}">
                      <a14:compatExt spid="_x0000_s6244"/>
                    </a:ext>
                  </a:extLst>
                </xdr:cNvPr>
                <xdr:cNvSpPr/>
              </xdr:nvSpPr>
              <xdr:spPr>
                <a:xfrm>
                  <a:off x="2781300" y="1533525"/>
                  <a:ext cx="1504950" cy="22860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Comprehensive Services</a:t>
                  </a:r>
                </a:p>
              </xdr:txBody>
            </xdr:sp>
          </xdr:grpSp>
        </xdr:grp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omakie.Washington\AppData\Local\Microsoft\Windows\Temporary%20Internet%20Files\Content.IE5\6R1NBHEJ\PDG-Expansion%20Grant%20Tab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Table A"/>
      <sheetName val="Table B"/>
      <sheetName val="Competitive Priority 1 Table"/>
      <sheetName val="Table (D)(4)"/>
      <sheetName val="Budget Table"/>
      <sheetName val="Example-Expansion"/>
      <sheetName val="Example-Development"/>
    </sheetNames>
    <sheetDataSet>
      <sheetData sheetId="0"/>
      <sheetData sheetId="1">
        <row r="24">
          <cell r="C24">
            <v>0</v>
          </cell>
          <cell r="E24">
            <v>0</v>
          </cell>
          <cell r="G24">
            <v>0</v>
          </cell>
          <cell r="I24">
            <v>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102" Type="http://schemas.openxmlformats.org/officeDocument/2006/relationships/ctrlProp" Target="../ctrlProps/ctrlProp99.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38"/>
  <sheetViews>
    <sheetView tabSelected="1" workbookViewId="0">
      <selection activeCell="B12" sqref="B12"/>
    </sheetView>
  </sheetViews>
  <sheetFormatPr defaultColWidth="9.109375" defaultRowHeight="14.4" x14ac:dyDescent="0.3"/>
  <cols>
    <col min="1" max="1" width="9.109375" style="43"/>
    <col min="2" max="2" width="116.6640625" style="141" customWidth="1"/>
    <col min="3" max="16384" width="9.109375" style="43"/>
  </cols>
  <sheetData>
    <row r="1" spans="2:2" ht="15.75" thickBot="1" x14ac:dyDescent="0.3"/>
    <row r="2" spans="2:2" ht="31.5" x14ac:dyDescent="0.25">
      <c r="B2" s="143" t="s">
        <v>155</v>
      </c>
    </row>
    <row r="3" spans="2:2" ht="15" x14ac:dyDescent="0.25">
      <c r="B3" s="142"/>
    </row>
    <row r="4" spans="2:2" ht="15.6" x14ac:dyDescent="0.3">
      <c r="B4" s="144" t="s">
        <v>126</v>
      </c>
    </row>
    <row r="5" spans="2:2" ht="15.75" x14ac:dyDescent="0.25">
      <c r="B5" s="145" t="s">
        <v>105</v>
      </c>
    </row>
    <row r="6" spans="2:2" ht="31.2" x14ac:dyDescent="0.3">
      <c r="B6" s="146" t="s">
        <v>106</v>
      </c>
    </row>
    <row r="7" spans="2:2" ht="31.2" x14ac:dyDescent="0.3">
      <c r="B7" s="146" t="s">
        <v>107</v>
      </c>
    </row>
    <row r="8" spans="2:2" ht="31.2" x14ac:dyDescent="0.3">
      <c r="B8" s="146" t="s">
        <v>108</v>
      </c>
    </row>
    <row r="9" spans="2:2" ht="46.8" x14ac:dyDescent="0.3">
      <c r="B9" s="146" t="s">
        <v>109</v>
      </c>
    </row>
    <row r="10" spans="2:2" ht="15.75" x14ac:dyDescent="0.25">
      <c r="B10" s="145" t="s">
        <v>154</v>
      </c>
    </row>
    <row r="11" spans="2:2" ht="62.4" x14ac:dyDescent="0.3">
      <c r="B11" s="147" t="s">
        <v>110</v>
      </c>
    </row>
    <row r="12" spans="2:2" ht="15.75" x14ac:dyDescent="0.25">
      <c r="B12" s="145" t="s">
        <v>153</v>
      </c>
    </row>
    <row r="13" spans="2:2" ht="46.8" x14ac:dyDescent="0.3">
      <c r="B13" s="147" t="s">
        <v>111</v>
      </c>
    </row>
    <row r="14" spans="2:2" ht="15.6" x14ac:dyDescent="0.3">
      <c r="B14" s="147" t="s">
        <v>112</v>
      </c>
    </row>
    <row r="15" spans="2:2" ht="31.2" x14ac:dyDescent="0.3">
      <c r="B15" s="147" t="s">
        <v>113</v>
      </c>
    </row>
    <row r="16" spans="2:2" ht="15.75" x14ac:dyDescent="0.25">
      <c r="B16" s="145" t="s">
        <v>152</v>
      </c>
    </row>
    <row r="17" spans="2:2" ht="15.6" x14ac:dyDescent="0.3">
      <c r="B17" s="147" t="s">
        <v>114</v>
      </c>
    </row>
    <row r="18" spans="2:2" ht="46.8" x14ac:dyDescent="0.3">
      <c r="B18" s="147" t="s">
        <v>115</v>
      </c>
    </row>
    <row r="19" spans="2:2" ht="78" x14ac:dyDescent="0.3">
      <c r="B19" s="148" t="s">
        <v>116</v>
      </c>
    </row>
    <row r="20" spans="2:2" x14ac:dyDescent="0.3">
      <c r="B20" s="142"/>
    </row>
    <row r="21" spans="2:2" ht="15" thickBot="1" x14ac:dyDescent="0.35">
      <c r="B21" s="142"/>
    </row>
    <row r="22" spans="2:2" s="141" customFormat="1" ht="15.6" x14ac:dyDescent="0.3">
      <c r="B22" s="151" t="s">
        <v>137</v>
      </c>
    </row>
    <row r="23" spans="2:2" s="141" customFormat="1" ht="15.6" x14ac:dyDescent="0.3">
      <c r="B23" s="155" t="s">
        <v>136</v>
      </c>
    </row>
    <row r="24" spans="2:2" s="141" customFormat="1" ht="15.6" x14ac:dyDescent="0.3">
      <c r="B24" s="154" t="s">
        <v>135</v>
      </c>
    </row>
    <row r="25" spans="2:2" s="141" customFormat="1" ht="31.2" x14ac:dyDescent="0.3">
      <c r="B25" s="154" t="s">
        <v>134</v>
      </c>
    </row>
    <row r="26" spans="2:2" s="141" customFormat="1" ht="38.25" customHeight="1" thickBot="1" x14ac:dyDescent="0.35">
      <c r="B26" s="153" t="s">
        <v>133</v>
      </c>
    </row>
    <row r="27" spans="2:2" s="141" customFormat="1" ht="16.2" thickBot="1" x14ac:dyDescent="0.35">
      <c r="B27" s="152"/>
    </row>
    <row r="28" spans="2:2" s="141" customFormat="1" ht="15.6" x14ac:dyDescent="0.3">
      <c r="B28" s="151" t="s">
        <v>132</v>
      </c>
    </row>
    <row r="29" spans="2:2" s="141" customFormat="1" ht="31.2" x14ac:dyDescent="0.3">
      <c r="B29" s="147" t="s">
        <v>117</v>
      </c>
    </row>
    <row r="30" spans="2:2" s="141" customFormat="1" ht="15.6" x14ac:dyDescent="0.3">
      <c r="B30" s="147" t="s">
        <v>118</v>
      </c>
    </row>
    <row r="31" spans="2:2" s="141" customFormat="1" ht="15.6" x14ac:dyDescent="0.3">
      <c r="B31" s="147" t="s">
        <v>119</v>
      </c>
    </row>
    <row r="32" spans="2:2" s="141" customFormat="1" ht="47.4" thickBot="1" x14ac:dyDescent="0.35">
      <c r="B32" s="149" t="s">
        <v>120</v>
      </c>
    </row>
    <row r="33" spans="2:2" x14ac:dyDescent="0.3">
      <c r="B33" s="142"/>
    </row>
    <row r="34" spans="2:2" ht="15.6" x14ac:dyDescent="0.3">
      <c r="B34" s="144" t="s">
        <v>151</v>
      </c>
    </row>
    <row r="35" spans="2:2" ht="31.2" x14ac:dyDescent="0.3">
      <c r="B35" s="147" t="s">
        <v>121</v>
      </c>
    </row>
    <row r="36" spans="2:2" ht="31.2" x14ac:dyDescent="0.3">
      <c r="B36" s="147" t="s">
        <v>122</v>
      </c>
    </row>
    <row r="37" spans="2:2" ht="15.6" x14ac:dyDescent="0.3">
      <c r="B37" s="147" t="s">
        <v>123</v>
      </c>
    </row>
    <row r="38" spans="2:2" ht="47.4" thickBot="1" x14ac:dyDescent="0.35">
      <c r="B38" s="149" t="s">
        <v>124</v>
      </c>
    </row>
  </sheetData>
  <sheetProtection password="CBF1" sheet="1" objects="1" scenarios="1"/>
  <pageMargins left="0.7" right="0.7" top="0.75" bottom="0.75" header="0.3" footer="0.3"/>
  <pageSetup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N384"/>
  <sheetViews>
    <sheetView zoomScaleNormal="100" zoomScalePageLayoutView="75" workbookViewId="0">
      <selection activeCell="N14" sqref="N14"/>
    </sheetView>
  </sheetViews>
  <sheetFormatPr defaultColWidth="9.109375" defaultRowHeight="14.4" x14ac:dyDescent="0.3"/>
  <cols>
    <col min="1" max="2" width="16.6640625" style="115" customWidth="1"/>
    <col min="3" max="3" width="12.6640625" style="78" customWidth="1"/>
    <col min="4" max="4" width="7.6640625" style="78" customWidth="1"/>
    <col min="5" max="5" width="12.6640625" style="78" customWidth="1"/>
    <col min="6" max="6" width="6.6640625" style="78" customWidth="1"/>
    <col min="7" max="7" width="12.6640625" style="78" customWidth="1"/>
    <col min="8" max="8" width="6.6640625" style="78" customWidth="1"/>
    <col min="9" max="9" width="12.6640625" style="78" customWidth="1"/>
    <col min="10" max="10" width="6.6640625" style="78" customWidth="1"/>
    <col min="11" max="11" width="13.33203125" style="78" customWidth="1"/>
    <col min="12" max="12" width="8.6640625" style="78" customWidth="1"/>
    <col min="13" max="14" width="9.109375" style="77"/>
    <col min="15" max="16" width="12.5546875" style="77" customWidth="1"/>
    <col min="17" max="17" width="17.44140625" style="77" customWidth="1"/>
    <col min="18" max="19" width="12.5546875" style="77" customWidth="1"/>
    <col min="20" max="66" width="9.109375" style="77"/>
    <col min="67" max="16384" width="9.109375" style="78"/>
  </cols>
  <sheetData>
    <row r="1" spans="1:66" ht="21.75" customHeight="1" thickBot="1" x14ac:dyDescent="0.3">
      <c r="A1" s="236" t="s">
        <v>127</v>
      </c>
      <c r="B1" s="237"/>
      <c r="C1" s="237"/>
      <c r="D1" s="237"/>
      <c r="E1" s="237"/>
      <c r="F1" s="237"/>
      <c r="G1" s="237"/>
      <c r="H1" s="237"/>
      <c r="I1" s="237"/>
      <c r="J1" s="237"/>
      <c r="K1" s="237"/>
      <c r="L1" s="238"/>
    </row>
    <row r="2" spans="1:66" ht="21.75" customHeight="1" thickBot="1" x14ac:dyDescent="0.3">
      <c r="A2" s="194" t="s">
        <v>104</v>
      </c>
      <c r="B2" s="195"/>
      <c r="C2" s="195"/>
      <c r="D2" s="195"/>
      <c r="E2" s="195"/>
      <c r="F2" s="195"/>
      <c r="G2" s="195"/>
      <c r="H2" s="195"/>
      <c r="I2" s="195"/>
      <c r="J2" s="195"/>
      <c r="K2" s="195"/>
      <c r="L2" s="196"/>
    </row>
    <row r="3" spans="1:66" ht="24" customHeight="1" thickBot="1" x14ac:dyDescent="0.3">
      <c r="A3" s="192" t="s">
        <v>0</v>
      </c>
      <c r="B3" s="193"/>
      <c r="C3" s="226" t="s">
        <v>128</v>
      </c>
      <c r="D3" s="226"/>
      <c r="E3" s="226"/>
      <c r="F3" s="226"/>
      <c r="G3" s="226"/>
      <c r="H3" s="226"/>
      <c r="I3" s="226"/>
      <c r="J3" s="226"/>
      <c r="K3" s="226"/>
      <c r="L3" s="247"/>
    </row>
    <row r="4" spans="1:66" ht="21.75" customHeight="1" thickBot="1" x14ac:dyDescent="0.3">
      <c r="A4" s="79"/>
      <c r="B4" s="80"/>
      <c r="C4" s="246" t="s">
        <v>1</v>
      </c>
      <c r="D4" s="213"/>
      <c r="E4" s="212" t="s">
        <v>2</v>
      </c>
      <c r="F4" s="213"/>
      <c r="G4" s="212" t="s">
        <v>3</v>
      </c>
      <c r="H4" s="213"/>
      <c r="I4" s="212" t="s">
        <v>4</v>
      </c>
      <c r="J4" s="213"/>
      <c r="K4" s="81" t="s">
        <v>11</v>
      </c>
      <c r="L4" s="82" t="s">
        <v>22</v>
      </c>
      <c r="P4" s="83"/>
      <c r="Q4" s="83"/>
    </row>
    <row r="5" spans="1:66" ht="27.75" customHeight="1" thickBot="1" x14ac:dyDescent="0.3">
      <c r="A5" s="239" t="s">
        <v>5</v>
      </c>
      <c r="B5" s="240"/>
      <c r="C5" s="84" t="s">
        <v>6</v>
      </c>
      <c r="D5" s="84" t="s">
        <v>7</v>
      </c>
      <c r="E5" s="84" t="s">
        <v>6</v>
      </c>
      <c r="F5" s="84" t="s">
        <v>7</v>
      </c>
      <c r="G5" s="84" t="s">
        <v>6</v>
      </c>
      <c r="H5" s="84" t="s">
        <v>7</v>
      </c>
      <c r="I5" s="84" t="s">
        <v>6</v>
      </c>
      <c r="J5" s="84" t="s">
        <v>7</v>
      </c>
      <c r="K5" s="84"/>
      <c r="L5" s="85"/>
      <c r="P5" s="83"/>
      <c r="Q5" s="83"/>
      <c r="R5" s="83"/>
      <c r="S5" s="83"/>
      <c r="T5" s="83"/>
      <c r="U5" s="83"/>
      <c r="V5" s="83"/>
      <c r="W5" s="83"/>
      <c r="X5" s="83"/>
      <c r="Y5" s="83"/>
      <c r="Z5" s="83"/>
    </row>
    <row r="6" spans="1:66" ht="21.75" customHeight="1" thickBot="1" x14ac:dyDescent="0.3">
      <c r="A6" s="204" t="s">
        <v>23</v>
      </c>
      <c r="B6" s="205"/>
      <c r="C6" s="69"/>
      <c r="D6" s="17" t="str">
        <f>IFERROR((C6/C$10),"")</f>
        <v/>
      </c>
      <c r="E6" s="69"/>
      <c r="F6" s="17" t="str">
        <f>IFERROR((E6/E$10),"")</f>
        <v/>
      </c>
      <c r="G6" s="69"/>
      <c r="H6" s="17" t="str">
        <f>IFERROR((G6/G$10),"")</f>
        <v/>
      </c>
      <c r="I6" s="69"/>
      <c r="J6" s="17" t="str">
        <f>IFERROR((I6/I$10),"")</f>
        <v/>
      </c>
      <c r="K6" s="71">
        <f>SUM(C6,E6,G6,I6)</f>
        <v>0</v>
      </c>
      <c r="L6" s="17" t="str">
        <f>IFERROR(K6/K$10," ")</f>
        <v xml:space="preserve"> </v>
      </c>
      <c r="P6" s="83"/>
      <c r="Q6" s="83"/>
      <c r="R6" s="83"/>
      <c r="S6" s="83"/>
      <c r="T6" s="83"/>
      <c r="U6" s="83"/>
      <c r="V6" s="83"/>
      <c r="W6" s="83"/>
      <c r="X6" s="83"/>
      <c r="Y6" s="83"/>
      <c r="Z6" s="83"/>
    </row>
    <row r="7" spans="1:66" ht="30" customHeight="1" thickBot="1" x14ac:dyDescent="0.3">
      <c r="A7" s="204" t="s">
        <v>24</v>
      </c>
      <c r="B7" s="205"/>
      <c r="C7" s="71">
        <f>SUM(C8:C9)</f>
        <v>0</v>
      </c>
      <c r="D7" s="17" t="str">
        <f>IFERROR((C7/C$10)," ")</f>
        <v xml:space="preserve"> </v>
      </c>
      <c r="E7" s="71">
        <f>SUM(E8:E9)</f>
        <v>0</v>
      </c>
      <c r="F7" s="17" t="str">
        <f>IFERROR((E7/E$10)," ")</f>
        <v xml:space="preserve"> </v>
      </c>
      <c r="G7" s="71">
        <f>SUM(G8:G9)</f>
        <v>0</v>
      </c>
      <c r="H7" s="17" t="str">
        <f>IFERROR((G7/G$10)," ")</f>
        <v xml:space="preserve"> </v>
      </c>
      <c r="I7" s="71">
        <f>SUM(I8:I9)</f>
        <v>0</v>
      </c>
      <c r="J7" s="17" t="str">
        <f>IFERROR((I7/I$10)," ")</f>
        <v xml:space="preserve"> </v>
      </c>
      <c r="K7" s="71">
        <f t="shared" ref="K7:K10" si="0">SUM(C7,E7,G7,I7)</f>
        <v>0</v>
      </c>
      <c r="L7" s="17" t="str">
        <f>IFERROR(K7/K$10," ")</f>
        <v xml:space="preserve"> </v>
      </c>
      <c r="P7" s="83"/>
      <c r="Q7" s="83"/>
      <c r="R7" s="83"/>
      <c r="S7" s="83"/>
      <c r="T7" s="83"/>
      <c r="U7" s="83"/>
      <c r="V7" s="83"/>
      <c r="W7" s="83"/>
      <c r="X7" s="83"/>
      <c r="Y7" s="83"/>
      <c r="Z7" s="83"/>
    </row>
    <row r="8" spans="1:66" s="88" customFormat="1" ht="21.75" customHeight="1" thickBot="1" x14ac:dyDescent="0.3">
      <c r="A8" s="204" t="s">
        <v>56</v>
      </c>
      <c r="B8" s="205"/>
      <c r="C8" s="69"/>
      <c r="D8" s="17" t="str">
        <f>IFERROR((C8/C$10)," ")</f>
        <v xml:space="preserve"> </v>
      </c>
      <c r="E8" s="69"/>
      <c r="F8" s="17" t="str">
        <f>IFERROR((E8/E$10)," ")</f>
        <v xml:space="preserve"> </v>
      </c>
      <c r="G8" s="69"/>
      <c r="H8" s="17" t="str">
        <f>IFERROR((G8/G$10)," ")</f>
        <v xml:space="preserve"> </v>
      </c>
      <c r="I8" s="69"/>
      <c r="J8" s="17" t="str">
        <f>IFERROR((I8/I$10)," ")</f>
        <v xml:space="preserve"> </v>
      </c>
      <c r="K8" s="72">
        <f t="shared" si="0"/>
        <v>0</v>
      </c>
      <c r="L8" s="17" t="str">
        <f>IFERROR(K8/K$10," ")</f>
        <v xml:space="preserve"> </v>
      </c>
      <c r="M8" s="86"/>
      <c r="N8" s="86"/>
      <c r="O8" s="77"/>
      <c r="P8" s="83"/>
      <c r="Q8" s="83"/>
      <c r="R8" s="83"/>
      <c r="S8" s="83"/>
      <c r="T8" s="83"/>
      <c r="U8" s="83"/>
      <c r="V8" s="87"/>
      <c r="W8" s="87"/>
      <c r="X8" s="87"/>
      <c r="Y8" s="87"/>
      <c r="Z8" s="87"/>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6"/>
      <c r="BD8" s="86"/>
      <c r="BE8" s="86"/>
      <c r="BF8" s="86"/>
      <c r="BG8" s="86"/>
      <c r="BH8" s="86"/>
      <c r="BI8" s="86"/>
      <c r="BJ8" s="86"/>
      <c r="BK8" s="86"/>
      <c r="BL8" s="86"/>
      <c r="BM8" s="86"/>
      <c r="BN8" s="86"/>
    </row>
    <row r="9" spans="1:66" s="88" customFormat="1" ht="21.75" customHeight="1" thickBot="1" x14ac:dyDescent="0.3">
      <c r="A9" s="204" t="s">
        <v>57</v>
      </c>
      <c r="B9" s="205"/>
      <c r="C9" s="69"/>
      <c r="D9" s="17" t="str">
        <f>IFERROR((C9/C$10)," ")</f>
        <v xml:space="preserve"> </v>
      </c>
      <c r="E9" s="69"/>
      <c r="F9" s="17" t="str">
        <f>IFERROR((E9/E$10)," ")</f>
        <v xml:space="preserve"> </v>
      </c>
      <c r="G9" s="69"/>
      <c r="H9" s="17" t="str">
        <f>IFERROR((G9/G$10)," ")</f>
        <v xml:space="preserve"> </v>
      </c>
      <c r="I9" s="69"/>
      <c r="J9" s="17" t="str">
        <f>IFERROR((I9/I$10)," ")</f>
        <v xml:space="preserve"> </v>
      </c>
      <c r="K9" s="72">
        <f t="shared" si="0"/>
        <v>0</v>
      </c>
      <c r="L9" s="17" t="str">
        <f>IFERROR(K9/K$10," ")</f>
        <v xml:space="preserve"> </v>
      </c>
      <c r="M9" s="86"/>
      <c r="N9" s="86"/>
      <c r="O9" s="77"/>
      <c r="P9" s="83"/>
      <c r="Q9" s="83"/>
      <c r="R9" s="83"/>
      <c r="S9" s="83"/>
      <c r="T9" s="83"/>
      <c r="U9" s="83"/>
      <c r="V9" s="87"/>
      <c r="W9" s="87"/>
      <c r="X9" s="87"/>
      <c r="Y9" s="87"/>
      <c r="Z9" s="87"/>
      <c r="AA9" s="86"/>
      <c r="AB9" s="86"/>
      <c r="AC9" s="86"/>
      <c r="AD9" s="86"/>
      <c r="AE9" s="86"/>
      <c r="AF9" s="86"/>
      <c r="AG9" s="86"/>
      <c r="AH9" s="86"/>
      <c r="AI9" s="86"/>
      <c r="AJ9" s="86"/>
      <c r="AK9" s="86"/>
      <c r="AL9" s="86"/>
      <c r="AM9" s="86"/>
      <c r="AN9" s="86"/>
      <c r="AO9" s="86"/>
      <c r="AP9" s="86"/>
      <c r="AQ9" s="86"/>
      <c r="AR9" s="86"/>
      <c r="AS9" s="86"/>
      <c r="AT9" s="86"/>
      <c r="AU9" s="86"/>
      <c r="AV9" s="86"/>
      <c r="AW9" s="86"/>
      <c r="AX9" s="86"/>
      <c r="AY9" s="86"/>
      <c r="AZ9" s="86"/>
      <c r="BA9" s="86"/>
      <c r="BB9" s="86"/>
      <c r="BC9" s="86"/>
      <c r="BD9" s="86"/>
      <c r="BE9" s="86"/>
      <c r="BF9" s="86"/>
      <c r="BG9" s="86"/>
      <c r="BH9" s="86"/>
      <c r="BI9" s="86"/>
      <c r="BJ9" s="86"/>
      <c r="BK9" s="86"/>
      <c r="BL9" s="86"/>
      <c r="BM9" s="86"/>
      <c r="BN9" s="86"/>
    </row>
    <row r="10" spans="1:66" ht="21.75" customHeight="1" thickBot="1" x14ac:dyDescent="0.3">
      <c r="A10" s="241" t="s">
        <v>8</v>
      </c>
      <c r="B10" s="242"/>
      <c r="C10" s="70">
        <f t="shared" ref="C10:J10" si="1">SUM(C6:C7)</f>
        <v>0</v>
      </c>
      <c r="D10" s="19">
        <f t="shared" si="1"/>
        <v>0</v>
      </c>
      <c r="E10" s="70">
        <f t="shared" si="1"/>
        <v>0</v>
      </c>
      <c r="F10" s="19">
        <f t="shared" si="1"/>
        <v>0</v>
      </c>
      <c r="G10" s="70">
        <f t="shared" si="1"/>
        <v>0</v>
      </c>
      <c r="H10" s="19">
        <f t="shared" si="1"/>
        <v>0</v>
      </c>
      <c r="I10" s="70">
        <f t="shared" si="1"/>
        <v>0</v>
      </c>
      <c r="J10" s="19">
        <f t="shared" si="1"/>
        <v>0</v>
      </c>
      <c r="K10" s="71">
        <f t="shared" si="0"/>
        <v>0</v>
      </c>
      <c r="L10" s="22" t="str">
        <f>IFERROR(K10/K$10," ")</f>
        <v xml:space="preserve"> </v>
      </c>
      <c r="P10" s="83"/>
      <c r="Q10" s="83"/>
      <c r="R10" s="83"/>
      <c r="S10" s="83"/>
      <c r="T10" s="83"/>
      <c r="U10" s="83"/>
      <c r="V10" s="83"/>
      <c r="W10" s="83"/>
      <c r="X10" s="83"/>
      <c r="Y10" s="83"/>
      <c r="Z10" s="83"/>
    </row>
    <row r="11" spans="1:66" ht="21.75" customHeight="1" thickBot="1" x14ac:dyDescent="0.3">
      <c r="A11" s="89"/>
      <c r="B11" s="90"/>
      <c r="C11" s="91"/>
      <c r="D11" s="91"/>
      <c r="E11" s="91"/>
      <c r="F11" s="91"/>
      <c r="G11" s="91"/>
      <c r="H11" s="91"/>
      <c r="I11" s="91"/>
      <c r="J11" s="91"/>
      <c r="K11" s="91"/>
      <c r="L11" s="92"/>
      <c r="P11" s="83"/>
      <c r="Q11" s="83"/>
      <c r="R11" s="83"/>
      <c r="S11" s="83"/>
      <c r="T11" s="83"/>
      <c r="U11" s="83"/>
      <c r="V11" s="83"/>
      <c r="W11" s="83"/>
      <c r="X11" s="83"/>
      <c r="Y11" s="83"/>
      <c r="Z11" s="83"/>
    </row>
    <row r="12" spans="1:66" ht="21.75" customHeight="1" thickBot="1" x14ac:dyDescent="0.3">
      <c r="A12" s="233"/>
      <c r="B12" s="234"/>
      <c r="C12" s="234"/>
      <c r="D12" s="234"/>
      <c r="E12" s="234"/>
      <c r="F12" s="234"/>
      <c r="G12" s="234"/>
      <c r="H12" s="234"/>
      <c r="I12" s="234"/>
      <c r="J12" s="234"/>
      <c r="K12" s="234"/>
      <c r="L12" s="235"/>
      <c r="P12" s="83" t="s">
        <v>12</v>
      </c>
      <c r="Q12" s="83"/>
      <c r="R12" s="83"/>
      <c r="S12" s="83"/>
      <c r="T12" s="83"/>
      <c r="U12" s="83"/>
      <c r="V12" s="83"/>
      <c r="W12" s="83"/>
      <c r="X12" s="83"/>
      <c r="Y12" s="83"/>
      <c r="Z12" s="83"/>
    </row>
    <row r="13" spans="1:66" ht="42" customHeight="1" thickBot="1" x14ac:dyDescent="0.3">
      <c r="A13" s="192" t="s">
        <v>9</v>
      </c>
      <c r="B13" s="193"/>
      <c r="C13" s="226" t="s">
        <v>129</v>
      </c>
      <c r="D13" s="227"/>
      <c r="E13" s="227"/>
      <c r="F13" s="227"/>
      <c r="G13" s="227"/>
      <c r="H13" s="227"/>
      <c r="I13" s="227"/>
      <c r="J13" s="227"/>
      <c r="K13" s="227"/>
      <c r="L13" s="228"/>
      <c r="P13" s="83"/>
      <c r="Q13" s="83"/>
      <c r="R13" s="83"/>
      <c r="S13" s="83"/>
      <c r="T13" s="83"/>
      <c r="U13" s="83"/>
      <c r="V13" s="83"/>
      <c r="W13" s="83"/>
      <c r="X13" s="83"/>
      <c r="Y13" s="83"/>
      <c r="Z13" s="83"/>
    </row>
    <row r="14" spans="1:66" ht="21.75" customHeight="1" thickBot="1" x14ac:dyDescent="0.3">
      <c r="A14" s="93"/>
      <c r="B14" s="94"/>
      <c r="C14" s="208" t="s">
        <v>1</v>
      </c>
      <c r="D14" s="209"/>
      <c r="E14" s="208" t="s">
        <v>2</v>
      </c>
      <c r="F14" s="209"/>
      <c r="G14" s="208" t="s">
        <v>3</v>
      </c>
      <c r="H14" s="209"/>
      <c r="I14" s="208" t="s">
        <v>4</v>
      </c>
      <c r="J14" s="209"/>
      <c r="K14" s="95" t="s">
        <v>11</v>
      </c>
      <c r="L14" s="95" t="s">
        <v>22</v>
      </c>
      <c r="N14" s="77" t="s">
        <v>33</v>
      </c>
      <c r="P14" s="83"/>
      <c r="Q14" s="83"/>
      <c r="R14" s="83"/>
      <c r="S14" s="83"/>
      <c r="T14" s="83"/>
      <c r="U14" s="83"/>
      <c r="V14" s="83"/>
      <c r="W14" s="83"/>
      <c r="X14" s="83"/>
      <c r="Y14" s="83"/>
      <c r="Z14" s="83"/>
    </row>
    <row r="15" spans="1:66" ht="21.75" customHeight="1" thickBot="1" x14ac:dyDescent="0.3">
      <c r="A15" s="239" t="s">
        <v>14</v>
      </c>
      <c r="B15" s="240"/>
      <c r="C15" s="85" t="s">
        <v>6</v>
      </c>
      <c r="D15" s="85" t="s">
        <v>7</v>
      </c>
      <c r="E15" s="85" t="s">
        <v>6</v>
      </c>
      <c r="F15" s="85" t="s">
        <v>7</v>
      </c>
      <c r="G15" s="85" t="s">
        <v>6</v>
      </c>
      <c r="H15" s="85" t="s">
        <v>7</v>
      </c>
      <c r="I15" s="85" t="s">
        <v>6</v>
      </c>
      <c r="J15" s="85" t="s">
        <v>7</v>
      </c>
      <c r="K15" s="85"/>
      <c r="L15" s="96"/>
      <c r="P15" s="83"/>
      <c r="Q15" s="83"/>
      <c r="R15" s="83"/>
      <c r="S15" s="83"/>
      <c r="T15" s="83"/>
      <c r="U15" s="83"/>
      <c r="V15" s="83"/>
      <c r="W15" s="83"/>
      <c r="X15" s="83"/>
      <c r="Y15" s="83"/>
      <c r="Z15" s="83"/>
    </row>
    <row r="16" spans="1:66" s="88" customFormat="1" ht="21.75" customHeight="1" thickBot="1" x14ac:dyDescent="0.3">
      <c r="A16" s="204" t="s">
        <v>25</v>
      </c>
      <c r="B16" s="205"/>
      <c r="C16" s="69"/>
      <c r="D16" s="17" t="str">
        <f>IFERROR((C16/C$20),"")</f>
        <v/>
      </c>
      <c r="E16" s="69"/>
      <c r="F16" s="17" t="str">
        <f>IFERROR((E16/E$20),"")</f>
        <v/>
      </c>
      <c r="G16" s="69"/>
      <c r="H16" s="17" t="str">
        <f>IFERROR((G16/G$20),"")</f>
        <v/>
      </c>
      <c r="I16" s="69"/>
      <c r="J16" s="17" t="str">
        <f>IFERROR((I16/I$20),"")</f>
        <v/>
      </c>
      <c r="K16" s="76">
        <f>SUM(C16,E16,G16,I16)</f>
        <v>0</v>
      </c>
      <c r="L16" s="17" t="str">
        <f>IFERROR(K16/K$20," ")</f>
        <v xml:space="preserve"> </v>
      </c>
      <c r="M16" s="86"/>
      <c r="N16" s="86"/>
      <c r="O16" s="77"/>
      <c r="P16" s="77"/>
      <c r="Q16" s="77"/>
      <c r="R16" s="77"/>
      <c r="S16" s="77"/>
      <c r="T16" s="77"/>
      <c r="U16" s="77"/>
      <c r="V16" s="86"/>
      <c r="W16" s="86"/>
      <c r="X16" s="86"/>
      <c r="Y16" s="86"/>
      <c r="Z16" s="86"/>
      <c r="AA16" s="86"/>
      <c r="AB16" s="86"/>
      <c r="AC16" s="86"/>
      <c r="AD16" s="86"/>
      <c r="AE16" s="86"/>
      <c r="AF16" s="86"/>
      <c r="AG16" s="86"/>
      <c r="AH16" s="86"/>
      <c r="AI16" s="86"/>
      <c r="AJ16" s="86"/>
      <c r="AK16" s="86"/>
      <c r="AL16" s="86"/>
      <c r="AM16" s="86"/>
      <c r="AN16" s="86"/>
      <c r="AO16" s="86"/>
      <c r="AP16" s="86"/>
      <c r="AQ16" s="86"/>
      <c r="AR16" s="86"/>
      <c r="AS16" s="86"/>
      <c r="AT16" s="86"/>
      <c r="AU16" s="86"/>
      <c r="AV16" s="86"/>
      <c r="AW16" s="86"/>
      <c r="AX16" s="86"/>
      <c r="AY16" s="86"/>
      <c r="AZ16" s="86"/>
      <c r="BA16" s="86"/>
      <c r="BB16" s="86"/>
      <c r="BC16" s="86"/>
      <c r="BD16" s="86"/>
      <c r="BE16" s="86"/>
      <c r="BF16" s="86"/>
      <c r="BG16" s="86"/>
      <c r="BH16" s="86"/>
      <c r="BI16" s="86"/>
      <c r="BJ16" s="86"/>
      <c r="BK16" s="86"/>
      <c r="BL16" s="86"/>
      <c r="BM16" s="86"/>
      <c r="BN16" s="86"/>
    </row>
    <row r="17" spans="1:66" s="88" customFormat="1" ht="30" customHeight="1" thickBot="1" x14ac:dyDescent="0.3">
      <c r="A17" s="204" t="s">
        <v>26</v>
      </c>
      <c r="B17" s="205"/>
      <c r="C17" s="71">
        <f>SUM(C18:C19)</f>
        <v>0</v>
      </c>
      <c r="D17" s="17" t="str">
        <f>IFERROR((C17/C$20)," ")</f>
        <v xml:space="preserve"> </v>
      </c>
      <c r="E17" s="71">
        <f>SUM(E18:E19)</f>
        <v>0</v>
      </c>
      <c r="F17" s="17" t="str">
        <f>IFERROR((E17/E$20)," ")</f>
        <v xml:space="preserve"> </v>
      </c>
      <c r="G17" s="71">
        <f>SUM(G18:G19)</f>
        <v>0</v>
      </c>
      <c r="H17" s="17" t="str">
        <f>IFERROR((G17/G$20)," ")</f>
        <v xml:space="preserve"> </v>
      </c>
      <c r="I17" s="71">
        <f>SUM(I18:I19)</f>
        <v>0</v>
      </c>
      <c r="J17" s="17" t="str">
        <f>IFERROR((I17/I$20)," ")</f>
        <v xml:space="preserve"> </v>
      </c>
      <c r="K17" s="76">
        <f t="shared" ref="K17:K20" si="2">SUM(C17,E17,G17,I17)</f>
        <v>0</v>
      </c>
      <c r="L17" s="17" t="str">
        <f t="shared" ref="L17:L19" si="3">IFERROR(K17/K$20," ")</f>
        <v xml:space="preserve"> </v>
      </c>
      <c r="M17" s="86"/>
      <c r="N17" s="86" t="s">
        <v>12</v>
      </c>
      <c r="O17" s="77"/>
      <c r="P17" s="77"/>
      <c r="Q17" s="77"/>
      <c r="R17" s="77"/>
      <c r="S17" s="77"/>
      <c r="T17" s="77"/>
      <c r="U17" s="77"/>
      <c r="V17" s="86"/>
      <c r="W17" s="86"/>
      <c r="X17" s="86"/>
      <c r="Y17" s="86"/>
      <c r="Z17" s="86"/>
      <c r="AA17" s="86"/>
      <c r="AB17" s="86"/>
      <c r="AC17" s="86"/>
      <c r="AD17" s="86"/>
      <c r="AE17" s="86"/>
      <c r="AF17" s="86"/>
      <c r="AG17" s="86"/>
      <c r="AH17" s="86"/>
      <c r="AI17" s="86"/>
      <c r="AJ17" s="86"/>
      <c r="AK17" s="86"/>
      <c r="AL17" s="86"/>
      <c r="AM17" s="86"/>
      <c r="AN17" s="86"/>
      <c r="AO17" s="86"/>
      <c r="AP17" s="86"/>
      <c r="AQ17" s="86"/>
      <c r="AR17" s="86"/>
      <c r="AS17" s="86"/>
      <c r="AT17" s="86"/>
      <c r="AU17" s="86"/>
      <c r="AV17" s="86"/>
      <c r="AW17" s="86"/>
      <c r="AX17" s="86"/>
      <c r="AY17" s="86"/>
      <c r="AZ17" s="86"/>
      <c r="BA17" s="86"/>
      <c r="BB17" s="86"/>
      <c r="BC17" s="86"/>
      <c r="BD17" s="86"/>
      <c r="BE17" s="86"/>
      <c r="BF17" s="86"/>
      <c r="BG17" s="86"/>
      <c r="BH17" s="86"/>
      <c r="BI17" s="86"/>
      <c r="BJ17" s="86"/>
      <c r="BK17" s="86"/>
      <c r="BL17" s="86"/>
      <c r="BM17" s="86"/>
      <c r="BN17" s="86"/>
    </row>
    <row r="18" spans="1:66" ht="21.75" customHeight="1" thickBot="1" x14ac:dyDescent="0.3">
      <c r="A18" s="204" t="s">
        <v>58</v>
      </c>
      <c r="B18" s="205"/>
      <c r="C18" s="69"/>
      <c r="D18" s="17" t="str">
        <f>IFERROR((C18/C$20)," ")</f>
        <v xml:space="preserve"> </v>
      </c>
      <c r="E18" s="69"/>
      <c r="F18" s="17" t="str">
        <f>IFERROR((E18/E$20)," ")</f>
        <v xml:space="preserve"> </v>
      </c>
      <c r="G18" s="69"/>
      <c r="H18" s="17" t="str">
        <f>IFERROR((G18/G$20)," ")</f>
        <v xml:space="preserve"> </v>
      </c>
      <c r="I18" s="69"/>
      <c r="J18" s="17" t="str">
        <f>IFERROR((I18/I$20)," ")</f>
        <v xml:space="preserve"> </v>
      </c>
      <c r="K18" s="21">
        <f t="shared" si="2"/>
        <v>0</v>
      </c>
      <c r="L18" s="17" t="str">
        <f t="shared" si="3"/>
        <v xml:space="preserve"> </v>
      </c>
    </row>
    <row r="19" spans="1:66" ht="21.75" customHeight="1" thickBot="1" x14ac:dyDescent="0.3">
      <c r="A19" s="204" t="s">
        <v>55</v>
      </c>
      <c r="B19" s="205"/>
      <c r="C19" s="69"/>
      <c r="D19" s="17" t="str">
        <f>IFERROR((C19/C$20)," ")</f>
        <v xml:space="preserve"> </v>
      </c>
      <c r="E19" s="69"/>
      <c r="F19" s="17" t="str">
        <f>IFERROR((E19/E$20)," ")</f>
        <v xml:space="preserve"> </v>
      </c>
      <c r="G19" s="69"/>
      <c r="H19" s="17" t="str">
        <f>IFERROR((G19/G$20)," ")</f>
        <v xml:space="preserve"> </v>
      </c>
      <c r="I19" s="69"/>
      <c r="J19" s="17" t="str">
        <f>IFERROR((I19/I$20)," ")</f>
        <v xml:space="preserve"> </v>
      </c>
      <c r="K19" s="21">
        <f t="shared" si="2"/>
        <v>0</v>
      </c>
      <c r="L19" s="17" t="str">
        <f t="shared" si="3"/>
        <v xml:space="preserve"> </v>
      </c>
    </row>
    <row r="20" spans="1:66" ht="21.75" customHeight="1" thickBot="1" x14ac:dyDescent="0.3">
      <c r="A20" s="206" t="s">
        <v>34</v>
      </c>
      <c r="B20" s="207"/>
      <c r="C20" s="70">
        <f t="shared" ref="C20:J20" si="4">SUM(C16:C17)</f>
        <v>0</v>
      </c>
      <c r="D20" s="73">
        <f t="shared" si="4"/>
        <v>0</v>
      </c>
      <c r="E20" s="70">
        <f t="shared" si="4"/>
        <v>0</v>
      </c>
      <c r="F20" s="73">
        <f t="shared" si="4"/>
        <v>0</v>
      </c>
      <c r="G20" s="70">
        <f t="shared" si="4"/>
        <v>0</v>
      </c>
      <c r="H20" s="74">
        <f t="shared" si="4"/>
        <v>0</v>
      </c>
      <c r="I20" s="70">
        <f t="shared" si="4"/>
        <v>0</v>
      </c>
      <c r="J20" s="74">
        <f t="shared" si="4"/>
        <v>0</v>
      </c>
      <c r="K20" s="75">
        <f t="shared" si="2"/>
        <v>0</v>
      </c>
      <c r="L20" s="22" t="str">
        <f>IFERROR(K20/K$20," ")</f>
        <v xml:space="preserve"> </v>
      </c>
    </row>
    <row r="21" spans="1:66" ht="21.75" customHeight="1" thickBot="1" x14ac:dyDescent="0.3">
      <c r="A21" s="97"/>
      <c r="B21" s="98"/>
      <c r="C21" s="23"/>
      <c r="D21" s="24"/>
      <c r="E21" s="23"/>
      <c r="F21" s="24"/>
      <c r="G21" s="23"/>
      <c r="H21" s="25"/>
      <c r="I21" s="23"/>
      <c r="J21" s="25"/>
      <c r="K21" s="26"/>
      <c r="L21" s="27"/>
    </row>
    <row r="22" spans="1:66" ht="21.75" customHeight="1" x14ac:dyDescent="0.3">
      <c r="A22" s="190" t="s">
        <v>16</v>
      </c>
      <c r="B22" s="222" t="s">
        <v>46</v>
      </c>
      <c r="C22" s="254" t="s">
        <v>18</v>
      </c>
      <c r="D22" s="255"/>
      <c r="E22" s="254" t="s">
        <v>19</v>
      </c>
      <c r="F22" s="255"/>
      <c r="G22" s="254" t="s">
        <v>20</v>
      </c>
      <c r="H22" s="255"/>
      <c r="I22" s="254" t="s">
        <v>21</v>
      </c>
      <c r="J22" s="258"/>
      <c r="K22" s="166" t="s">
        <v>59</v>
      </c>
      <c r="L22" s="229" t="s">
        <v>60</v>
      </c>
    </row>
    <row r="23" spans="1:66" ht="21.75" customHeight="1" thickBot="1" x14ac:dyDescent="0.35">
      <c r="A23" s="191"/>
      <c r="B23" s="223"/>
      <c r="C23" s="256"/>
      <c r="D23" s="257"/>
      <c r="E23" s="256"/>
      <c r="F23" s="257"/>
      <c r="G23" s="256"/>
      <c r="H23" s="257"/>
      <c r="I23" s="256"/>
      <c r="J23" s="259"/>
      <c r="K23" s="167"/>
      <c r="L23" s="230"/>
    </row>
    <row r="24" spans="1:66" ht="21.75" customHeight="1" x14ac:dyDescent="0.3">
      <c r="A24" s="220" t="s">
        <v>50</v>
      </c>
      <c r="B24" s="224"/>
      <c r="C24" s="260">
        <f>C20</f>
        <v>0</v>
      </c>
      <c r="D24" s="182"/>
      <c r="E24" s="183">
        <f>E20</f>
        <v>0</v>
      </c>
      <c r="F24" s="182"/>
      <c r="G24" s="183">
        <f>G20</f>
        <v>0</v>
      </c>
      <c r="H24" s="182"/>
      <c r="I24" s="183">
        <f>I20</f>
        <v>0</v>
      </c>
      <c r="J24" s="182"/>
      <c r="K24" s="210">
        <f>SUM(B24:J25)</f>
        <v>0</v>
      </c>
      <c r="L24" s="231" t="str">
        <f>IFERROR(K24/K10," ")</f>
        <v xml:space="preserve"> </v>
      </c>
    </row>
    <row r="25" spans="1:66" ht="21.75" customHeight="1" thickBot="1" x14ac:dyDescent="0.35">
      <c r="A25" s="221"/>
      <c r="B25" s="225"/>
      <c r="C25" s="261"/>
      <c r="D25" s="262"/>
      <c r="E25" s="263"/>
      <c r="F25" s="262"/>
      <c r="G25" s="263"/>
      <c r="H25" s="262"/>
      <c r="I25" s="263"/>
      <c r="J25" s="262"/>
      <c r="K25" s="211"/>
      <c r="L25" s="232"/>
    </row>
    <row r="26" spans="1:66" ht="21.75" customHeight="1" thickBot="1" x14ac:dyDescent="0.35">
      <c r="A26" s="218"/>
      <c r="B26" s="219"/>
      <c r="C26" s="197"/>
      <c r="D26" s="197"/>
      <c r="E26" s="197"/>
      <c r="F26" s="197"/>
      <c r="G26" s="197"/>
      <c r="H26" s="197"/>
      <c r="I26" s="197"/>
      <c r="J26" s="197"/>
      <c r="K26" s="99"/>
      <c r="L26" s="100"/>
      <c r="O26" s="86"/>
      <c r="P26" s="86"/>
    </row>
    <row r="27" spans="1:66" s="104" customFormat="1" ht="31.5" customHeight="1" thickBot="1" x14ac:dyDescent="0.3">
      <c r="A27" s="200" t="s">
        <v>52</v>
      </c>
      <c r="B27" s="201"/>
      <c r="C27" s="180">
        <f>C6+C16</f>
        <v>0</v>
      </c>
      <c r="D27" s="180"/>
      <c r="E27" s="180">
        <f>E6+E16</f>
        <v>0</v>
      </c>
      <c r="F27" s="180"/>
      <c r="G27" s="180">
        <f t="shared" ref="G27" si="5">G6+G16</f>
        <v>0</v>
      </c>
      <c r="H27" s="180"/>
      <c r="I27" s="180">
        <f>I6+I16</f>
        <v>0</v>
      </c>
      <c r="J27" s="180"/>
      <c r="K27" s="101">
        <f>SUM(C27:J27)</f>
        <v>0</v>
      </c>
      <c r="L27" s="102" t="str">
        <f>IFERROR(K27/K$31," ")</f>
        <v xml:space="preserve"> </v>
      </c>
      <c r="M27" s="103"/>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3"/>
      <c r="AL27" s="103"/>
      <c r="AM27" s="103"/>
      <c r="AN27" s="103"/>
      <c r="AO27" s="103"/>
      <c r="AP27" s="103"/>
      <c r="AQ27" s="103"/>
      <c r="AR27" s="103"/>
      <c r="AS27" s="103"/>
      <c r="AT27" s="103"/>
      <c r="AU27" s="103"/>
      <c r="AV27" s="103"/>
      <c r="AW27" s="103"/>
      <c r="AX27" s="103"/>
      <c r="AY27" s="103"/>
      <c r="AZ27" s="103"/>
      <c r="BA27" s="103"/>
      <c r="BB27" s="103"/>
      <c r="BC27" s="103"/>
      <c r="BD27" s="103"/>
      <c r="BE27" s="103"/>
      <c r="BF27" s="103"/>
      <c r="BG27" s="103"/>
      <c r="BH27" s="103"/>
      <c r="BI27" s="103"/>
      <c r="BJ27" s="103"/>
      <c r="BK27" s="103"/>
      <c r="BL27" s="103"/>
      <c r="BM27" s="103"/>
      <c r="BN27" s="103"/>
    </row>
    <row r="28" spans="1:66" s="104" customFormat="1" ht="30.75" customHeight="1" thickBot="1" x14ac:dyDescent="0.3">
      <c r="A28" s="202" t="s">
        <v>51</v>
      </c>
      <c r="B28" s="203"/>
      <c r="C28" s="179">
        <f>C7+C17</f>
        <v>0</v>
      </c>
      <c r="D28" s="179"/>
      <c r="E28" s="179">
        <f>E7+E17</f>
        <v>0</v>
      </c>
      <c r="F28" s="179"/>
      <c r="G28" s="179">
        <f>G7+G17</f>
        <v>0</v>
      </c>
      <c r="H28" s="179"/>
      <c r="I28" s="179">
        <f>I7+I17</f>
        <v>0</v>
      </c>
      <c r="J28" s="179"/>
      <c r="K28" s="105">
        <f t="shared" ref="K28:K31" si="6">SUM(C28:J28)</f>
        <v>0</v>
      </c>
      <c r="L28" s="102" t="str">
        <f t="shared" ref="L28:L30" si="7">IFERROR(K28/K$31," ")</f>
        <v xml:space="preserve"> </v>
      </c>
      <c r="M28" s="103"/>
      <c r="N28" s="103"/>
      <c r="O28" s="103"/>
      <c r="P28" s="103"/>
      <c r="Q28" s="103"/>
      <c r="R28" s="103"/>
      <c r="S28" s="103"/>
      <c r="T28" s="103"/>
      <c r="U28" s="103"/>
      <c r="V28" s="103"/>
      <c r="W28" s="103"/>
      <c r="X28" s="103"/>
      <c r="Y28" s="103"/>
      <c r="Z28" s="103"/>
      <c r="AA28" s="103"/>
      <c r="AB28" s="103"/>
      <c r="AC28" s="103"/>
      <c r="AD28" s="103"/>
      <c r="AE28" s="103"/>
      <c r="AF28" s="103"/>
      <c r="AG28" s="103"/>
      <c r="AH28" s="103"/>
      <c r="AI28" s="103"/>
      <c r="AJ28" s="103"/>
      <c r="AK28" s="103"/>
      <c r="AL28" s="103"/>
      <c r="AM28" s="103"/>
      <c r="AN28" s="103"/>
      <c r="AO28" s="103"/>
      <c r="AP28" s="103"/>
      <c r="AQ28" s="103"/>
      <c r="AR28" s="103"/>
      <c r="AS28" s="103"/>
      <c r="AT28" s="103"/>
      <c r="AU28" s="103"/>
      <c r="AV28" s="103"/>
      <c r="AW28" s="103"/>
      <c r="AX28" s="103"/>
      <c r="AY28" s="103"/>
      <c r="AZ28" s="103"/>
      <c r="BA28" s="103"/>
      <c r="BB28" s="103"/>
      <c r="BC28" s="103"/>
      <c r="BD28" s="103"/>
      <c r="BE28" s="103"/>
      <c r="BF28" s="103"/>
      <c r="BG28" s="103"/>
      <c r="BH28" s="103"/>
      <c r="BI28" s="103"/>
      <c r="BJ28" s="103"/>
      <c r="BK28" s="103"/>
      <c r="BL28" s="103"/>
      <c r="BM28" s="103"/>
      <c r="BN28" s="103"/>
    </row>
    <row r="29" spans="1:66" ht="28.5" customHeight="1" thickBot="1" x14ac:dyDescent="0.35">
      <c r="A29" s="214" t="s">
        <v>64</v>
      </c>
      <c r="B29" s="215"/>
      <c r="C29" s="179">
        <f>C8+C18</f>
        <v>0</v>
      </c>
      <c r="D29" s="179"/>
      <c r="E29" s="179">
        <f>E8+E18</f>
        <v>0</v>
      </c>
      <c r="F29" s="179"/>
      <c r="G29" s="179">
        <f>G8+G18</f>
        <v>0</v>
      </c>
      <c r="H29" s="179"/>
      <c r="I29" s="179">
        <f>I8+I18</f>
        <v>0</v>
      </c>
      <c r="J29" s="179"/>
      <c r="K29" s="105">
        <f t="shared" si="6"/>
        <v>0</v>
      </c>
      <c r="L29" s="102" t="str">
        <f t="shared" si="7"/>
        <v xml:space="preserve"> </v>
      </c>
      <c r="P29" s="86"/>
    </row>
    <row r="30" spans="1:66" ht="27.75" customHeight="1" thickBot="1" x14ac:dyDescent="0.35">
      <c r="A30" s="214" t="s">
        <v>65</v>
      </c>
      <c r="B30" s="215"/>
      <c r="C30" s="179">
        <f>C9+C19</f>
        <v>0</v>
      </c>
      <c r="D30" s="179"/>
      <c r="E30" s="179">
        <f>E9+E19</f>
        <v>0</v>
      </c>
      <c r="F30" s="179"/>
      <c r="G30" s="179">
        <f>G9+G19</f>
        <v>0</v>
      </c>
      <c r="H30" s="179"/>
      <c r="I30" s="179">
        <f>I9+I19</f>
        <v>0</v>
      </c>
      <c r="J30" s="179"/>
      <c r="K30" s="105">
        <f t="shared" si="6"/>
        <v>0</v>
      </c>
      <c r="L30" s="102" t="str">
        <f t="shared" si="7"/>
        <v xml:space="preserve"> </v>
      </c>
    </row>
    <row r="31" spans="1:66" ht="21.75" customHeight="1" thickBot="1" x14ac:dyDescent="0.35">
      <c r="A31" s="216" t="s">
        <v>53</v>
      </c>
      <c r="B31" s="217"/>
      <c r="C31" s="198">
        <f>C20+C10</f>
        <v>0</v>
      </c>
      <c r="D31" s="199"/>
      <c r="E31" s="198">
        <f>E20+E10</f>
        <v>0</v>
      </c>
      <c r="F31" s="199"/>
      <c r="G31" s="198">
        <f>G20+G10</f>
        <v>0</v>
      </c>
      <c r="H31" s="199"/>
      <c r="I31" s="198">
        <f>I20+I10</f>
        <v>0</v>
      </c>
      <c r="J31" s="199"/>
      <c r="K31" s="107">
        <f t="shared" si="6"/>
        <v>0</v>
      </c>
      <c r="L31" s="108" t="str">
        <f>IFERROR(K31/K$31," ")</f>
        <v xml:space="preserve"> </v>
      </c>
    </row>
    <row r="32" spans="1:66" s="77" customFormat="1" ht="21.75" customHeight="1" thickBot="1" x14ac:dyDescent="0.35">
      <c r="A32" s="89"/>
      <c r="B32" s="90"/>
      <c r="C32" s="109"/>
      <c r="D32" s="109"/>
      <c r="E32" s="109"/>
      <c r="F32" s="109"/>
      <c r="G32" s="109"/>
      <c r="H32" s="109"/>
      <c r="I32" s="109"/>
      <c r="J32" s="109"/>
      <c r="K32" s="109"/>
      <c r="L32" s="110"/>
    </row>
    <row r="33" spans="1:16" ht="21.75" customHeight="1" thickBot="1" x14ac:dyDescent="0.35">
      <c r="A33" s="176"/>
      <c r="B33" s="177"/>
      <c r="C33" s="177"/>
      <c r="D33" s="177"/>
      <c r="E33" s="177"/>
      <c r="F33" s="177"/>
      <c r="G33" s="177"/>
      <c r="H33" s="177"/>
      <c r="I33" s="177"/>
      <c r="J33" s="177"/>
      <c r="K33" s="177"/>
      <c r="L33" s="178"/>
    </row>
    <row r="34" spans="1:16" ht="24" customHeight="1" thickBot="1" x14ac:dyDescent="0.35">
      <c r="A34" s="192" t="s">
        <v>15</v>
      </c>
      <c r="B34" s="193"/>
      <c r="C34" s="226" t="s">
        <v>130</v>
      </c>
      <c r="D34" s="270"/>
      <c r="E34" s="270"/>
      <c r="F34" s="270"/>
      <c r="G34" s="270"/>
      <c r="H34" s="270"/>
      <c r="I34" s="270"/>
      <c r="J34" s="270"/>
      <c r="K34" s="270"/>
      <c r="L34" s="271"/>
    </row>
    <row r="35" spans="1:16" ht="21.75" customHeight="1" thickBot="1" x14ac:dyDescent="0.35">
      <c r="A35" s="93"/>
      <c r="B35" s="94"/>
      <c r="C35" s="208" t="s">
        <v>1</v>
      </c>
      <c r="D35" s="209"/>
      <c r="E35" s="208" t="s">
        <v>2</v>
      </c>
      <c r="F35" s="209"/>
      <c r="G35" s="208" t="s">
        <v>3</v>
      </c>
      <c r="H35" s="209"/>
      <c r="I35" s="208" t="s">
        <v>4</v>
      </c>
      <c r="J35" s="209"/>
      <c r="K35" s="208" t="s">
        <v>10</v>
      </c>
      <c r="L35" s="209"/>
    </row>
    <row r="36" spans="1:16" ht="21.75" customHeight="1" thickBot="1" x14ac:dyDescent="0.35">
      <c r="A36" s="264" t="s">
        <v>27</v>
      </c>
      <c r="B36" s="265"/>
      <c r="C36" s="174"/>
      <c r="D36" s="175"/>
      <c r="E36" s="174"/>
      <c r="F36" s="175"/>
      <c r="G36" s="174"/>
      <c r="H36" s="175"/>
      <c r="I36" s="174"/>
      <c r="J36" s="175"/>
      <c r="K36" s="284"/>
      <c r="L36" s="285"/>
    </row>
    <row r="37" spans="1:16" ht="26.25" customHeight="1" thickBot="1" x14ac:dyDescent="0.35">
      <c r="A37" s="264" t="s">
        <v>99</v>
      </c>
      <c r="B37" s="265"/>
      <c r="C37" s="174"/>
      <c r="D37" s="175"/>
      <c r="E37" s="174"/>
      <c r="F37" s="175"/>
      <c r="G37" s="174"/>
      <c r="H37" s="175"/>
      <c r="I37" s="174"/>
      <c r="J37" s="175"/>
      <c r="K37" s="286"/>
      <c r="L37" s="255"/>
    </row>
    <row r="38" spans="1:16" ht="21.75" customHeight="1" thickBot="1" x14ac:dyDescent="0.35">
      <c r="A38" s="266" t="s">
        <v>28</v>
      </c>
      <c r="B38" s="267"/>
      <c r="C38" s="174"/>
      <c r="D38" s="175"/>
      <c r="E38" s="174"/>
      <c r="F38" s="175"/>
      <c r="G38" s="174"/>
      <c r="H38" s="175"/>
      <c r="I38" s="174"/>
      <c r="J38" s="175"/>
      <c r="K38" s="287"/>
      <c r="L38" s="257"/>
    </row>
    <row r="39" spans="1:16" ht="24.75" customHeight="1" thickBot="1" x14ac:dyDescent="0.35">
      <c r="A39" s="184" t="s">
        <v>61</v>
      </c>
      <c r="B39" s="185"/>
      <c r="C39" s="181">
        <f>C38*C37</f>
        <v>0</v>
      </c>
      <c r="D39" s="182"/>
      <c r="E39" s="183">
        <f>E38*E37</f>
        <v>0</v>
      </c>
      <c r="F39" s="182"/>
      <c r="G39" s="183">
        <f>G38*G37</f>
        <v>0</v>
      </c>
      <c r="H39" s="182"/>
      <c r="I39" s="183">
        <f>I38*I37</f>
        <v>0</v>
      </c>
      <c r="J39" s="182"/>
      <c r="K39" s="183">
        <f>SUM(C39:J39)</f>
        <v>0</v>
      </c>
      <c r="L39" s="182"/>
    </row>
    <row r="40" spans="1:16" ht="27.75" customHeight="1" thickBot="1" x14ac:dyDescent="0.35">
      <c r="A40" s="184" t="s">
        <v>29</v>
      </c>
      <c r="B40" s="185"/>
      <c r="C40" s="172" t="str">
        <f>IFERROR(C37/C36," ")</f>
        <v xml:space="preserve"> </v>
      </c>
      <c r="D40" s="173"/>
      <c r="E40" s="172" t="str">
        <f t="shared" ref="E40" si="8">IFERROR(E37/E36," ")</f>
        <v xml:space="preserve"> </v>
      </c>
      <c r="F40" s="173"/>
      <c r="G40" s="172" t="str">
        <f t="shared" ref="G40" si="9">IFERROR(G37/G36," ")</f>
        <v xml:space="preserve"> </v>
      </c>
      <c r="H40" s="173"/>
      <c r="I40" s="172" t="str">
        <f>IFERROR(I37/I36," ")</f>
        <v xml:space="preserve"> </v>
      </c>
      <c r="J40" s="173"/>
      <c r="K40" s="278"/>
      <c r="L40" s="279"/>
    </row>
    <row r="41" spans="1:16" ht="21.75" customHeight="1" thickBot="1" x14ac:dyDescent="0.35">
      <c r="A41" s="111"/>
      <c r="B41" s="112"/>
      <c r="C41" s="112"/>
      <c r="D41" s="112"/>
      <c r="E41" s="112"/>
      <c r="F41" s="112"/>
      <c r="G41" s="112"/>
      <c r="H41" s="112"/>
      <c r="I41" s="112"/>
      <c r="J41" s="112"/>
      <c r="K41" s="112"/>
      <c r="L41" s="113"/>
    </row>
    <row r="42" spans="1:16" ht="30" customHeight="1" thickBot="1" x14ac:dyDescent="0.35">
      <c r="A42" s="268" t="s">
        <v>100</v>
      </c>
      <c r="B42" s="269"/>
      <c r="C42" s="174"/>
      <c r="D42" s="175"/>
      <c r="E42" s="174"/>
      <c r="F42" s="175"/>
      <c r="G42" s="174"/>
      <c r="H42" s="175"/>
      <c r="I42" s="174"/>
      <c r="J42" s="175"/>
      <c r="K42" s="280"/>
      <c r="L42" s="281"/>
      <c r="P42" s="77" t="s">
        <v>12</v>
      </c>
    </row>
    <row r="43" spans="1:16" ht="21.75" customHeight="1" thickBot="1" x14ac:dyDescent="0.35">
      <c r="A43" s="168" t="s">
        <v>30</v>
      </c>
      <c r="B43" s="169"/>
      <c r="C43" s="174"/>
      <c r="D43" s="175"/>
      <c r="E43" s="174"/>
      <c r="F43" s="175"/>
      <c r="G43" s="174"/>
      <c r="H43" s="175"/>
      <c r="I43" s="174"/>
      <c r="J43" s="175"/>
      <c r="K43" s="282"/>
      <c r="L43" s="283"/>
    </row>
    <row r="44" spans="1:16" ht="21.75" customHeight="1" thickBot="1" x14ac:dyDescent="0.35">
      <c r="A44" s="184" t="s">
        <v>62</v>
      </c>
      <c r="B44" s="185"/>
      <c r="C44" s="186">
        <f>C43*C42</f>
        <v>0</v>
      </c>
      <c r="D44" s="187"/>
      <c r="E44" s="186">
        <f t="shared" ref="E44" si="10">E43*E42</f>
        <v>0</v>
      </c>
      <c r="F44" s="187"/>
      <c r="G44" s="186">
        <f t="shared" ref="G44" si="11">G43*G42</f>
        <v>0</v>
      </c>
      <c r="H44" s="187"/>
      <c r="I44" s="186">
        <f>I43*I42</f>
        <v>0</v>
      </c>
      <c r="J44" s="187"/>
      <c r="K44" s="186">
        <f>SUM(C44:J44)</f>
        <v>0</v>
      </c>
      <c r="L44" s="243"/>
    </row>
    <row r="45" spans="1:16" ht="27" customHeight="1" thickBot="1" x14ac:dyDescent="0.35">
      <c r="A45" s="188" t="s">
        <v>31</v>
      </c>
      <c r="B45" s="189"/>
      <c r="C45" s="170" t="str">
        <f>IFERROR(C42/C36," ")</f>
        <v xml:space="preserve"> </v>
      </c>
      <c r="D45" s="171"/>
      <c r="E45" s="170" t="str">
        <f t="shared" ref="E45" si="12">IFERROR(E42/E36," ")</f>
        <v xml:space="preserve"> </v>
      </c>
      <c r="F45" s="171"/>
      <c r="G45" s="170" t="str">
        <f t="shared" ref="G45" si="13">IFERROR(G42/G36," ")</f>
        <v xml:space="preserve"> </v>
      </c>
      <c r="H45" s="171"/>
      <c r="I45" s="170" t="str">
        <f>IFERROR(I42/I36," ")</f>
        <v xml:space="preserve"> </v>
      </c>
      <c r="J45" s="171"/>
      <c r="K45" s="244"/>
      <c r="L45" s="245"/>
    </row>
    <row r="46" spans="1:16" ht="21.75" customHeight="1" thickBot="1" x14ac:dyDescent="0.35">
      <c r="A46" s="272"/>
      <c r="B46" s="273"/>
      <c r="C46" s="273"/>
      <c r="D46" s="273"/>
      <c r="E46" s="273"/>
      <c r="F46" s="273"/>
      <c r="G46" s="273"/>
      <c r="H46" s="273"/>
      <c r="I46" s="273"/>
      <c r="J46" s="273"/>
      <c r="K46" s="91"/>
      <c r="L46" s="92"/>
    </row>
    <row r="47" spans="1:16" ht="30.75" customHeight="1" thickBot="1" x14ac:dyDescent="0.35">
      <c r="A47" s="214" t="s">
        <v>32</v>
      </c>
      <c r="B47" s="215"/>
      <c r="C47" s="250" t="str">
        <f>IFERROR((C42+C37)/C36," ")</f>
        <v xml:space="preserve"> </v>
      </c>
      <c r="D47" s="251"/>
      <c r="E47" s="250" t="str">
        <f t="shared" ref="E47" si="14">IFERROR((E42+E37)/E36," ")</f>
        <v xml:space="preserve"> </v>
      </c>
      <c r="F47" s="251"/>
      <c r="G47" s="250" t="str">
        <f t="shared" ref="G47" si="15">IFERROR((G42+G37)/G36," ")</f>
        <v xml:space="preserve"> </v>
      </c>
      <c r="H47" s="251"/>
      <c r="I47" s="250" t="str">
        <f t="shared" ref="I47" si="16">IFERROR((I42+I37)/I36," ")</f>
        <v xml:space="preserve"> </v>
      </c>
      <c r="J47" s="251"/>
      <c r="K47" s="274"/>
      <c r="L47" s="275"/>
    </row>
    <row r="48" spans="1:16" ht="21.75" customHeight="1" thickBot="1" x14ac:dyDescent="0.35">
      <c r="A48" s="252" t="s">
        <v>54</v>
      </c>
      <c r="B48" s="253"/>
      <c r="C48" s="248">
        <f>C37+C42</f>
        <v>0</v>
      </c>
      <c r="D48" s="249"/>
      <c r="E48" s="248">
        <f>E37+E42</f>
        <v>0</v>
      </c>
      <c r="F48" s="249"/>
      <c r="G48" s="248">
        <f>G37+G42</f>
        <v>0</v>
      </c>
      <c r="H48" s="249"/>
      <c r="I48" s="248">
        <f>I37+I42</f>
        <v>0</v>
      </c>
      <c r="J48" s="249"/>
      <c r="K48" s="276"/>
      <c r="L48" s="277"/>
    </row>
    <row r="49" spans="1:2" s="77" customFormat="1" x14ac:dyDescent="0.3">
      <c r="A49" s="114"/>
      <c r="B49" s="114"/>
    </row>
    <row r="50" spans="1:2" s="77" customFormat="1" x14ac:dyDescent="0.3">
      <c r="A50" s="114"/>
      <c r="B50" s="114"/>
    </row>
    <row r="51" spans="1:2" s="77" customFormat="1" x14ac:dyDescent="0.3">
      <c r="A51" s="114"/>
      <c r="B51" s="114"/>
    </row>
    <row r="52" spans="1:2" s="77" customFormat="1" x14ac:dyDescent="0.3">
      <c r="A52" s="114"/>
      <c r="B52" s="114"/>
    </row>
    <row r="53" spans="1:2" s="77" customFormat="1" x14ac:dyDescent="0.3">
      <c r="A53" s="114"/>
      <c r="B53" s="114"/>
    </row>
    <row r="54" spans="1:2" s="77" customFormat="1" x14ac:dyDescent="0.3">
      <c r="A54" s="114"/>
      <c r="B54" s="114"/>
    </row>
    <row r="55" spans="1:2" s="77" customFormat="1" x14ac:dyDescent="0.3">
      <c r="A55" s="114"/>
      <c r="B55" s="114"/>
    </row>
    <row r="56" spans="1:2" s="77" customFormat="1" x14ac:dyDescent="0.3">
      <c r="A56" s="114"/>
      <c r="B56" s="114"/>
    </row>
    <row r="57" spans="1:2" s="77" customFormat="1" x14ac:dyDescent="0.3">
      <c r="A57" s="114"/>
      <c r="B57" s="114"/>
    </row>
    <row r="58" spans="1:2" s="77" customFormat="1" x14ac:dyDescent="0.3">
      <c r="A58" s="114"/>
      <c r="B58" s="114"/>
    </row>
    <row r="59" spans="1:2" s="77" customFormat="1" x14ac:dyDescent="0.3">
      <c r="A59" s="114"/>
      <c r="B59" s="114"/>
    </row>
    <row r="60" spans="1:2" s="77" customFormat="1" x14ac:dyDescent="0.3">
      <c r="A60" s="114"/>
      <c r="B60" s="114"/>
    </row>
    <row r="61" spans="1:2" s="77" customFormat="1" x14ac:dyDescent="0.3">
      <c r="A61" s="114"/>
      <c r="B61" s="114"/>
    </row>
    <row r="62" spans="1:2" s="77" customFormat="1" x14ac:dyDescent="0.3">
      <c r="A62" s="114"/>
      <c r="B62" s="114"/>
    </row>
    <row r="63" spans="1:2" s="77" customFormat="1" x14ac:dyDescent="0.3">
      <c r="A63" s="114"/>
      <c r="B63" s="114"/>
    </row>
    <row r="64" spans="1:2" s="77" customFormat="1" x14ac:dyDescent="0.3">
      <c r="A64" s="114"/>
      <c r="B64" s="114"/>
    </row>
    <row r="65" spans="1:2" s="77" customFormat="1" x14ac:dyDescent="0.3">
      <c r="A65" s="114"/>
      <c r="B65" s="114"/>
    </row>
    <row r="66" spans="1:2" s="77" customFormat="1" x14ac:dyDescent="0.3">
      <c r="A66" s="114"/>
      <c r="B66" s="114"/>
    </row>
    <row r="67" spans="1:2" s="77" customFormat="1" x14ac:dyDescent="0.3">
      <c r="A67" s="114"/>
      <c r="B67" s="114"/>
    </row>
    <row r="68" spans="1:2" s="77" customFormat="1" x14ac:dyDescent="0.3">
      <c r="A68" s="114"/>
      <c r="B68" s="114"/>
    </row>
    <row r="69" spans="1:2" s="77" customFormat="1" x14ac:dyDescent="0.3">
      <c r="A69" s="114"/>
      <c r="B69" s="114"/>
    </row>
    <row r="70" spans="1:2" s="77" customFormat="1" x14ac:dyDescent="0.3">
      <c r="A70" s="114"/>
      <c r="B70" s="114"/>
    </row>
    <row r="71" spans="1:2" s="77" customFormat="1" x14ac:dyDescent="0.3">
      <c r="A71" s="114"/>
      <c r="B71" s="114"/>
    </row>
    <row r="72" spans="1:2" s="77" customFormat="1" x14ac:dyDescent="0.3">
      <c r="A72" s="114"/>
      <c r="B72" s="114"/>
    </row>
    <row r="73" spans="1:2" s="77" customFormat="1" x14ac:dyDescent="0.3">
      <c r="A73" s="114"/>
      <c r="B73" s="114"/>
    </row>
    <row r="74" spans="1:2" s="77" customFormat="1" x14ac:dyDescent="0.3">
      <c r="A74" s="114"/>
      <c r="B74" s="114"/>
    </row>
    <row r="75" spans="1:2" s="77" customFormat="1" x14ac:dyDescent="0.3">
      <c r="A75" s="114"/>
      <c r="B75" s="114"/>
    </row>
    <row r="76" spans="1:2" s="77" customFormat="1" x14ac:dyDescent="0.3">
      <c r="A76" s="114"/>
      <c r="B76" s="114"/>
    </row>
    <row r="77" spans="1:2" s="77" customFormat="1" x14ac:dyDescent="0.3">
      <c r="A77" s="114"/>
      <c r="B77" s="114"/>
    </row>
    <row r="78" spans="1:2" s="77" customFormat="1" x14ac:dyDescent="0.3">
      <c r="A78" s="114"/>
      <c r="B78" s="114"/>
    </row>
    <row r="79" spans="1:2" s="77" customFormat="1" x14ac:dyDescent="0.3">
      <c r="A79" s="114"/>
      <c r="B79" s="114"/>
    </row>
    <row r="80" spans="1:2" s="77" customFormat="1" x14ac:dyDescent="0.3">
      <c r="A80" s="114"/>
      <c r="B80" s="114"/>
    </row>
    <row r="81" spans="1:2" s="77" customFormat="1" x14ac:dyDescent="0.3">
      <c r="A81" s="114"/>
      <c r="B81" s="114"/>
    </row>
    <row r="82" spans="1:2" s="77" customFormat="1" x14ac:dyDescent="0.3">
      <c r="A82" s="114"/>
      <c r="B82" s="114"/>
    </row>
    <row r="83" spans="1:2" s="77" customFormat="1" x14ac:dyDescent="0.3">
      <c r="A83" s="114"/>
      <c r="B83" s="114"/>
    </row>
    <row r="84" spans="1:2" s="77" customFormat="1" x14ac:dyDescent="0.3">
      <c r="A84" s="114"/>
      <c r="B84" s="114"/>
    </row>
    <row r="85" spans="1:2" s="77" customFormat="1" x14ac:dyDescent="0.3">
      <c r="A85" s="114"/>
      <c r="B85" s="114"/>
    </row>
    <row r="86" spans="1:2" s="77" customFormat="1" x14ac:dyDescent="0.3">
      <c r="A86" s="114"/>
      <c r="B86" s="114"/>
    </row>
    <row r="87" spans="1:2" s="77" customFormat="1" x14ac:dyDescent="0.3">
      <c r="A87" s="114"/>
      <c r="B87" s="114"/>
    </row>
    <row r="88" spans="1:2" s="77" customFormat="1" x14ac:dyDescent="0.3">
      <c r="A88" s="114"/>
      <c r="B88" s="114"/>
    </row>
    <row r="89" spans="1:2" s="77" customFormat="1" x14ac:dyDescent="0.3">
      <c r="A89" s="114"/>
      <c r="B89" s="114"/>
    </row>
    <row r="90" spans="1:2" s="77" customFormat="1" x14ac:dyDescent="0.3">
      <c r="A90" s="114"/>
      <c r="B90" s="114"/>
    </row>
    <row r="91" spans="1:2" s="77" customFormat="1" x14ac:dyDescent="0.3">
      <c r="A91" s="114"/>
      <c r="B91" s="114"/>
    </row>
    <row r="92" spans="1:2" s="77" customFormat="1" x14ac:dyDescent="0.3">
      <c r="A92" s="114"/>
      <c r="B92" s="114"/>
    </row>
    <row r="93" spans="1:2" s="77" customFormat="1" x14ac:dyDescent="0.3">
      <c r="A93" s="114"/>
      <c r="B93" s="114"/>
    </row>
    <row r="94" spans="1:2" s="77" customFormat="1" x14ac:dyDescent="0.3">
      <c r="A94" s="114"/>
      <c r="B94" s="114"/>
    </row>
    <row r="95" spans="1:2" s="77" customFormat="1" x14ac:dyDescent="0.3">
      <c r="A95" s="114"/>
      <c r="B95" s="114"/>
    </row>
    <row r="96" spans="1:2" s="77" customFormat="1" x14ac:dyDescent="0.3">
      <c r="A96" s="114"/>
      <c r="B96" s="114"/>
    </row>
    <row r="97" spans="1:2" s="77" customFormat="1" x14ac:dyDescent="0.3">
      <c r="A97" s="114"/>
      <c r="B97" s="114"/>
    </row>
    <row r="98" spans="1:2" s="77" customFormat="1" x14ac:dyDescent="0.3">
      <c r="A98" s="114"/>
      <c r="B98" s="114"/>
    </row>
    <row r="99" spans="1:2" s="77" customFormat="1" x14ac:dyDescent="0.3">
      <c r="A99" s="114"/>
      <c r="B99" s="114"/>
    </row>
    <row r="100" spans="1:2" s="77" customFormat="1" x14ac:dyDescent="0.3">
      <c r="A100" s="114"/>
      <c r="B100" s="114"/>
    </row>
    <row r="101" spans="1:2" s="77" customFormat="1" x14ac:dyDescent="0.3">
      <c r="A101" s="114"/>
      <c r="B101" s="114"/>
    </row>
    <row r="102" spans="1:2" s="77" customFormat="1" x14ac:dyDescent="0.3">
      <c r="A102" s="114"/>
      <c r="B102" s="114"/>
    </row>
    <row r="103" spans="1:2" s="77" customFormat="1" x14ac:dyDescent="0.3">
      <c r="A103" s="114"/>
      <c r="B103" s="114"/>
    </row>
    <row r="104" spans="1:2" s="77" customFormat="1" x14ac:dyDescent="0.3">
      <c r="A104" s="114"/>
      <c r="B104" s="114"/>
    </row>
    <row r="105" spans="1:2" s="77" customFormat="1" x14ac:dyDescent="0.3">
      <c r="A105" s="114"/>
      <c r="B105" s="114"/>
    </row>
    <row r="106" spans="1:2" s="77" customFormat="1" x14ac:dyDescent="0.3">
      <c r="A106" s="114"/>
      <c r="B106" s="114"/>
    </row>
    <row r="107" spans="1:2" s="77" customFormat="1" x14ac:dyDescent="0.3">
      <c r="A107" s="114"/>
      <c r="B107" s="114"/>
    </row>
    <row r="108" spans="1:2" s="77" customFormat="1" x14ac:dyDescent="0.3">
      <c r="A108" s="114"/>
      <c r="B108" s="114"/>
    </row>
    <row r="109" spans="1:2" s="77" customFormat="1" x14ac:dyDescent="0.3">
      <c r="A109" s="114"/>
      <c r="B109" s="114"/>
    </row>
    <row r="110" spans="1:2" s="77" customFormat="1" x14ac:dyDescent="0.3">
      <c r="A110" s="114"/>
      <c r="B110" s="114"/>
    </row>
    <row r="111" spans="1:2" s="77" customFormat="1" x14ac:dyDescent="0.3">
      <c r="A111" s="114"/>
      <c r="B111" s="114"/>
    </row>
    <row r="112" spans="1:2" s="77" customFormat="1" x14ac:dyDescent="0.3">
      <c r="A112" s="114"/>
      <c r="B112" s="114"/>
    </row>
    <row r="113" spans="1:2" s="77" customFormat="1" x14ac:dyDescent="0.3">
      <c r="A113" s="114"/>
      <c r="B113" s="114"/>
    </row>
    <row r="114" spans="1:2" s="77" customFormat="1" x14ac:dyDescent="0.3">
      <c r="A114" s="114"/>
      <c r="B114" s="114"/>
    </row>
    <row r="115" spans="1:2" s="77" customFormat="1" x14ac:dyDescent="0.3">
      <c r="A115" s="114"/>
      <c r="B115" s="114"/>
    </row>
    <row r="116" spans="1:2" s="77" customFormat="1" x14ac:dyDescent="0.3">
      <c r="A116" s="114"/>
      <c r="B116" s="114"/>
    </row>
    <row r="117" spans="1:2" s="77" customFormat="1" x14ac:dyDescent="0.3">
      <c r="A117" s="114"/>
      <c r="B117" s="114"/>
    </row>
    <row r="118" spans="1:2" s="77" customFormat="1" x14ac:dyDescent="0.3">
      <c r="A118" s="114"/>
      <c r="B118" s="114"/>
    </row>
    <row r="119" spans="1:2" s="77" customFormat="1" x14ac:dyDescent="0.3">
      <c r="A119" s="114"/>
      <c r="B119" s="114"/>
    </row>
    <row r="120" spans="1:2" s="77" customFormat="1" x14ac:dyDescent="0.3">
      <c r="A120" s="114"/>
      <c r="B120" s="114"/>
    </row>
    <row r="121" spans="1:2" s="77" customFormat="1" x14ac:dyDescent="0.3">
      <c r="A121" s="114"/>
      <c r="B121" s="114"/>
    </row>
    <row r="122" spans="1:2" s="77" customFormat="1" x14ac:dyDescent="0.3">
      <c r="A122" s="114"/>
      <c r="B122" s="114"/>
    </row>
    <row r="123" spans="1:2" s="77" customFormat="1" x14ac:dyDescent="0.3">
      <c r="A123" s="114"/>
      <c r="B123" s="114"/>
    </row>
    <row r="124" spans="1:2" s="77" customFormat="1" x14ac:dyDescent="0.3">
      <c r="A124" s="114"/>
      <c r="B124" s="114"/>
    </row>
    <row r="125" spans="1:2" s="77" customFormat="1" x14ac:dyDescent="0.3">
      <c r="A125" s="114"/>
      <c r="B125" s="114"/>
    </row>
    <row r="126" spans="1:2" s="77" customFormat="1" x14ac:dyDescent="0.3">
      <c r="A126" s="114"/>
      <c r="B126" s="114"/>
    </row>
    <row r="127" spans="1:2" s="77" customFormat="1" x14ac:dyDescent="0.3">
      <c r="A127" s="114"/>
      <c r="B127" s="114"/>
    </row>
    <row r="128" spans="1:2" s="77" customFormat="1" x14ac:dyDescent="0.3">
      <c r="A128" s="114"/>
      <c r="B128" s="114"/>
    </row>
    <row r="129" spans="1:2" s="77" customFormat="1" x14ac:dyDescent="0.3">
      <c r="A129" s="114"/>
      <c r="B129" s="114"/>
    </row>
    <row r="130" spans="1:2" s="77" customFormat="1" x14ac:dyDescent="0.3">
      <c r="A130" s="114"/>
      <c r="B130" s="114"/>
    </row>
    <row r="131" spans="1:2" s="77" customFormat="1" x14ac:dyDescent="0.3">
      <c r="A131" s="114"/>
      <c r="B131" s="114"/>
    </row>
    <row r="132" spans="1:2" s="77" customFormat="1" x14ac:dyDescent="0.3">
      <c r="A132" s="114"/>
      <c r="B132" s="114"/>
    </row>
    <row r="133" spans="1:2" s="77" customFormat="1" x14ac:dyDescent="0.3">
      <c r="A133" s="114"/>
      <c r="B133" s="114"/>
    </row>
    <row r="134" spans="1:2" s="77" customFormat="1" x14ac:dyDescent="0.3">
      <c r="A134" s="114"/>
      <c r="B134" s="114"/>
    </row>
    <row r="135" spans="1:2" s="77" customFormat="1" x14ac:dyDescent="0.3">
      <c r="A135" s="114"/>
      <c r="B135" s="114"/>
    </row>
    <row r="136" spans="1:2" s="77" customFormat="1" x14ac:dyDescent="0.3">
      <c r="A136" s="114"/>
      <c r="B136" s="114"/>
    </row>
    <row r="137" spans="1:2" s="77" customFormat="1" x14ac:dyDescent="0.3">
      <c r="A137" s="114"/>
      <c r="B137" s="114"/>
    </row>
    <row r="138" spans="1:2" s="77" customFormat="1" x14ac:dyDescent="0.3">
      <c r="A138" s="114"/>
      <c r="B138" s="114"/>
    </row>
    <row r="139" spans="1:2" s="77" customFormat="1" x14ac:dyDescent="0.3">
      <c r="A139" s="114"/>
      <c r="B139" s="114"/>
    </row>
    <row r="140" spans="1:2" s="77" customFormat="1" x14ac:dyDescent="0.3">
      <c r="A140" s="114"/>
      <c r="B140" s="114"/>
    </row>
    <row r="141" spans="1:2" s="77" customFormat="1" x14ac:dyDescent="0.3">
      <c r="A141" s="114"/>
      <c r="B141" s="114"/>
    </row>
    <row r="142" spans="1:2" s="77" customFormat="1" x14ac:dyDescent="0.3">
      <c r="A142" s="114"/>
      <c r="B142" s="114"/>
    </row>
    <row r="143" spans="1:2" s="77" customFormat="1" x14ac:dyDescent="0.3">
      <c r="A143" s="114"/>
      <c r="B143" s="114"/>
    </row>
    <row r="144" spans="1:2" s="77" customFormat="1" x14ac:dyDescent="0.3">
      <c r="A144" s="114"/>
      <c r="B144" s="114"/>
    </row>
    <row r="145" spans="1:2" s="77" customFormat="1" x14ac:dyDescent="0.3">
      <c r="A145" s="114"/>
      <c r="B145" s="114"/>
    </row>
    <row r="146" spans="1:2" s="77" customFormat="1" x14ac:dyDescent="0.3">
      <c r="A146" s="114"/>
      <c r="B146" s="114"/>
    </row>
    <row r="147" spans="1:2" s="77" customFormat="1" x14ac:dyDescent="0.3">
      <c r="A147" s="114"/>
      <c r="B147" s="114"/>
    </row>
    <row r="148" spans="1:2" s="77" customFormat="1" x14ac:dyDescent="0.3">
      <c r="A148" s="114"/>
      <c r="B148" s="114"/>
    </row>
    <row r="149" spans="1:2" s="77" customFormat="1" x14ac:dyDescent="0.3">
      <c r="A149" s="114"/>
      <c r="B149" s="114"/>
    </row>
    <row r="150" spans="1:2" s="77" customFormat="1" x14ac:dyDescent="0.3">
      <c r="A150" s="114"/>
      <c r="B150" s="114"/>
    </row>
    <row r="151" spans="1:2" s="77" customFormat="1" x14ac:dyDescent="0.3">
      <c r="A151" s="114"/>
      <c r="B151" s="114"/>
    </row>
    <row r="152" spans="1:2" s="77" customFormat="1" x14ac:dyDescent="0.3">
      <c r="A152" s="114"/>
      <c r="B152" s="114"/>
    </row>
    <row r="153" spans="1:2" s="77" customFormat="1" x14ac:dyDescent="0.3">
      <c r="A153" s="114"/>
      <c r="B153" s="114"/>
    </row>
    <row r="154" spans="1:2" s="77" customFormat="1" x14ac:dyDescent="0.3">
      <c r="A154" s="114"/>
      <c r="B154" s="114"/>
    </row>
    <row r="155" spans="1:2" s="77" customFormat="1" x14ac:dyDescent="0.3">
      <c r="A155" s="114"/>
      <c r="B155" s="114"/>
    </row>
    <row r="156" spans="1:2" s="77" customFormat="1" x14ac:dyDescent="0.3">
      <c r="A156" s="114"/>
      <c r="B156" s="114"/>
    </row>
    <row r="157" spans="1:2" s="77" customFormat="1" x14ac:dyDescent="0.3">
      <c r="A157" s="114"/>
      <c r="B157" s="114"/>
    </row>
    <row r="158" spans="1:2" s="77" customFormat="1" x14ac:dyDescent="0.3">
      <c r="A158" s="114"/>
      <c r="B158" s="114"/>
    </row>
    <row r="159" spans="1:2" s="77" customFormat="1" x14ac:dyDescent="0.3">
      <c r="A159" s="114"/>
      <c r="B159" s="114"/>
    </row>
    <row r="160" spans="1:2" s="77" customFormat="1" x14ac:dyDescent="0.3">
      <c r="A160" s="114"/>
      <c r="B160" s="114"/>
    </row>
    <row r="161" spans="1:2" s="77" customFormat="1" x14ac:dyDescent="0.3">
      <c r="A161" s="114"/>
      <c r="B161" s="114"/>
    </row>
    <row r="162" spans="1:2" s="77" customFormat="1" x14ac:dyDescent="0.3">
      <c r="A162" s="114"/>
      <c r="B162" s="114"/>
    </row>
    <row r="163" spans="1:2" s="77" customFormat="1" x14ac:dyDescent="0.3">
      <c r="A163" s="114"/>
      <c r="B163" s="114"/>
    </row>
    <row r="164" spans="1:2" s="77" customFormat="1" x14ac:dyDescent="0.3">
      <c r="A164" s="114"/>
      <c r="B164" s="114"/>
    </row>
    <row r="165" spans="1:2" s="77" customFormat="1" x14ac:dyDescent="0.3">
      <c r="A165" s="114"/>
      <c r="B165" s="114"/>
    </row>
    <row r="166" spans="1:2" s="77" customFormat="1" x14ac:dyDescent="0.3">
      <c r="A166" s="114"/>
      <c r="B166" s="114"/>
    </row>
    <row r="167" spans="1:2" s="77" customFormat="1" x14ac:dyDescent="0.3">
      <c r="A167" s="114"/>
      <c r="B167" s="114"/>
    </row>
    <row r="168" spans="1:2" s="77" customFormat="1" x14ac:dyDescent="0.3">
      <c r="A168" s="114"/>
      <c r="B168" s="114"/>
    </row>
    <row r="169" spans="1:2" s="77" customFormat="1" x14ac:dyDescent="0.3">
      <c r="A169" s="114"/>
      <c r="B169" s="114"/>
    </row>
    <row r="170" spans="1:2" s="77" customFormat="1" x14ac:dyDescent="0.3">
      <c r="A170" s="114"/>
      <c r="B170" s="114"/>
    </row>
    <row r="171" spans="1:2" s="77" customFormat="1" x14ac:dyDescent="0.3">
      <c r="A171" s="114"/>
      <c r="B171" s="114"/>
    </row>
    <row r="172" spans="1:2" s="77" customFormat="1" x14ac:dyDescent="0.3">
      <c r="A172" s="114"/>
      <c r="B172" s="114"/>
    </row>
    <row r="173" spans="1:2" s="77" customFormat="1" x14ac:dyDescent="0.3">
      <c r="A173" s="114"/>
      <c r="B173" s="114"/>
    </row>
    <row r="174" spans="1:2" s="77" customFormat="1" x14ac:dyDescent="0.3">
      <c r="A174" s="114"/>
      <c r="B174" s="114"/>
    </row>
    <row r="175" spans="1:2" s="77" customFormat="1" x14ac:dyDescent="0.3">
      <c r="A175" s="114"/>
      <c r="B175" s="114"/>
    </row>
    <row r="176" spans="1:2" s="77" customFormat="1" x14ac:dyDescent="0.3">
      <c r="A176" s="114"/>
      <c r="B176" s="114"/>
    </row>
    <row r="177" spans="1:2" s="77" customFormat="1" x14ac:dyDescent="0.3">
      <c r="A177" s="114"/>
      <c r="B177" s="114"/>
    </row>
    <row r="178" spans="1:2" s="77" customFormat="1" x14ac:dyDescent="0.3">
      <c r="A178" s="114"/>
      <c r="B178" s="114"/>
    </row>
    <row r="179" spans="1:2" s="77" customFormat="1" x14ac:dyDescent="0.3">
      <c r="A179" s="114"/>
      <c r="B179" s="114"/>
    </row>
    <row r="180" spans="1:2" s="77" customFormat="1" x14ac:dyDescent="0.3">
      <c r="A180" s="114"/>
      <c r="B180" s="114"/>
    </row>
    <row r="181" spans="1:2" s="77" customFormat="1" x14ac:dyDescent="0.3">
      <c r="A181" s="114"/>
      <c r="B181" s="114"/>
    </row>
    <row r="182" spans="1:2" s="77" customFormat="1" x14ac:dyDescent="0.3">
      <c r="A182" s="114"/>
      <c r="B182" s="114"/>
    </row>
    <row r="183" spans="1:2" s="77" customFormat="1" x14ac:dyDescent="0.3">
      <c r="A183" s="114"/>
      <c r="B183" s="114"/>
    </row>
    <row r="184" spans="1:2" s="77" customFormat="1" x14ac:dyDescent="0.3">
      <c r="A184" s="114"/>
      <c r="B184" s="114"/>
    </row>
    <row r="185" spans="1:2" s="77" customFormat="1" x14ac:dyDescent="0.3">
      <c r="A185" s="114"/>
      <c r="B185" s="114"/>
    </row>
    <row r="186" spans="1:2" s="77" customFormat="1" x14ac:dyDescent="0.3">
      <c r="A186" s="114"/>
      <c r="B186" s="114"/>
    </row>
    <row r="187" spans="1:2" s="77" customFormat="1" x14ac:dyDescent="0.3">
      <c r="A187" s="114"/>
      <c r="B187" s="114"/>
    </row>
    <row r="188" spans="1:2" s="77" customFormat="1" x14ac:dyDescent="0.3">
      <c r="A188" s="114"/>
      <c r="B188" s="114"/>
    </row>
    <row r="189" spans="1:2" s="77" customFormat="1" x14ac:dyDescent="0.3">
      <c r="A189" s="114"/>
      <c r="B189" s="114"/>
    </row>
    <row r="190" spans="1:2" s="77" customFormat="1" x14ac:dyDescent="0.3">
      <c r="A190" s="114"/>
      <c r="B190" s="114"/>
    </row>
    <row r="191" spans="1:2" s="77" customFormat="1" x14ac:dyDescent="0.3">
      <c r="A191" s="114"/>
      <c r="B191" s="114"/>
    </row>
    <row r="192" spans="1:2" s="77" customFormat="1" x14ac:dyDescent="0.3">
      <c r="A192" s="114"/>
      <c r="B192" s="114"/>
    </row>
    <row r="193" spans="1:2" s="77" customFormat="1" x14ac:dyDescent="0.3">
      <c r="A193" s="114"/>
      <c r="B193" s="114"/>
    </row>
    <row r="194" spans="1:2" s="77" customFormat="1" x14ac:dyDescent="0.3">
      <c r="A194" s="114"/>
      <c r="B194" s="114"/>
    </row>
    <row r="195" spans="1:2" s="77" customFormat="1" x14ac:dyDescent="0.3">
      <c r="A195" s="114"/>
      <c r="B195" s="114"/>
    </row>
    <row r="196" spans="1:2" s="77" customFormat="1" x14ac:dyDescent="0.3">
      <c r="A196" s="114"/>
      <c r="B196" s="114"/>
    </row>
    <row r="197" spans="1:2" s="77" customFormat="1" x14ac:dyDescent="0.3">
      <c r="A197" s="114"/>
      <c r="B197" s="114"/>
    </row>
    <row r="198" spans="1:2" s="77" customFormat="1" x14ac:dyDescent="0.3">
      <c r="A198" s="114"/>
      <c r="B198" s="114"/>
    </row>
    <row r="199" spans="1:2" s="77" customFormat="1" x14ac:dyDescent="0.3">
      <c r="A199" s="114"/>
      <c r="B199" s="114"/>
    </row>
    <row r="200" spans="1:2" s="77" customFormat="1" x14ac:dyDescent="0.3">
      <c r="A200" s="114"/>
      <c r="B200" s="114"/>
    </row>
    <row r="201" spans="1:2" s="77" customFormat="1" x14ac:dyDescent="0.3">
      <c r="A201" s="114"/>
      <c r="B201" s="114"/>
    </row>
    <row r="202" spans="1:2" s="77" customFormat="1" x14ac:dyDescent="0.3">
      <c r="A202" s="114"/>
      <c r="B202" s="114"/>
    </row>
    <row r="203" spans="1:2" s="77" customFormat="1" x14ac:dyDescent="0.3">
      <c r="A203" s="114"/>
      <c r="B203" s="114"/>
    </row>
    <row r="204" spans="1:2" s="77" customFormat="1" x14ac:dyDescent="0.3">
      <c r="A204" s="114"/>
      <c r="B204" s="114"/>
    </row>
    <row r="205" spans="1:2" s="77" customFormat="1" x14ac:dyDescent="0.3">
      <c r="A205" s="114"/>
      <c r="B205" s="114"/>
    </row>
    <row r="206" spans="1:2" s="77" customFormat="1" x14ac:dyDescent="0.3">
      <c r="A206" s="114"/>
      <c r="B206" s="114"/>
    </row>
    <row r="207" spans="1:2" s="77" customFormat="1" x14ac:dyDescent="0.3">
      <c r="A207" s="114"/>
      <c r="B207" s="114"/>
    </row>
    <row r="208" spans="1:2" s="77" customFormat="1" x14ac:dyDescent="0.3">
      <c r="A208" s="114"/>
      <c r="B208" s="114"/>
    </row>
    <row r="209" spans="1:2" s="77" customFormat="1" x14ac:dyDescent="0.3">
      <c r="A209" s="114"/>
      <c r="B209" s="114"/>
    </row>
    <row r="210" spans="1:2" s="77" customFormat="1" x14ac:dyDescent="0.3">
      <c r="A210" s="114"/>
      <c r="B210" s="114"/>
    </row>
    <row r="211" spans="1:2" s="77" customFormat="1" x14ac:dyDescent="0.3">
      <c r="A211" s="114"/>
      <c r="B211" s="114"/>
    </row>
    <row r="212" spans="1:2" s="77" customFormat="1" x14ac:dyDescent="0.3">
      <c r="A212" s="114"/>
      <c r="B212" s="114"/>
    </row>
    <row r="213" spans="1:2" s="77" customFormat="1" x14ac:dyDescent="0.3">
      <c r="A213" s="114"/>
      <c r="B213" s="114"/>
    </row>
    <row r="214" spans="1:2" s="77" customFormat="1" x14ac:dyDescent="0.3">
      <c r="A214" s="114"/>
      <c r="B214" s="114"/>
    </row>
    <row r="215" spans="1:2" s="77" customFormat="1" x14ac:dyDescent="0.3">
      <c r="A215" s="114"/>
      <c r="B215" s="114"/>
    </row>
    <row r="216" spans="1:2" s="77" customFormat="1" x14ac:dyDescent="0.3">
      <c r="A216" s="114"/>
      <c r="B216" s="114"/>
    </row>
    <row r="217" spans="1:2" s="77" customFormat="1" x14ac:dyDescent="0.3">
      <c r="A217" s="114"/>
      <c r="B217" s="114"/>
    </row>
    <row r="218" spans="1:2" s="77" customFormat="1" x14ac:dyDescent="0.3">
      <c r="A218" s="114"/>
      <c r="B218" s="114"/>
    </row>
    <row r="219" spans="1:2" s="77" customFormat="1" x14ac:dyDescent="0.3">
      <c r="A219" s="114"/>
      <c r="B219" s="114"/>
    </row>
    <row r="220" spans="1:2" s="77" customFormat="1" x14ac:dyDescent="0.3">
      <c r="A220" s="114"/>
      <c r="B220" s="114"/>
    </row>
    <row r="221" spans="1:2" s="77" customFormat="1" x14ac:dyDescent="0.3">
      <c r="A221" s="114"/>
      <c r="B221" s="114"/>
    </row>
    <row r="222" spans="1:2" s="77" customFormat="1" x14ac:dyDescent="0.3">
      <c r="A222" s="114"/>
      <c r="B222" s="114"/>
    </row>
    <row r="223" spans="1:2" s="77" customFormat="1" x14ac:dyDescent="0.3">
      <c r="A223" s="114"/>
      <c r="B223" s="114"/>
    </row>
    <row r="224" spans="1:2" s="77" customFormat="1" x14ac:dyDescent="0.3">
      <c r="A224" s="114"/>
      <c r="B224" s="114"/>
    </row>
    <row r="225" spans="1:2" s="77" customFormat="1" x14ac:dyDescent="0.3">
      <c r="A225" s="114"/>
      <c r="B225" s="114"/>
    </row>
    <row r="226" spans="1:2" s="77" customFormat="1" x14ac:dyDescent="0.3">
      <c r="A226" s="114"/>
      <c r="B226" s="114"/>
    </row>
    <row r="227" spans="1:2" s="77" customFormat="1" x14ac:dyDescent="0.3">
      <c r="A227" s="114"/>
      <c r="B227" s="114"/>
    </row>
    <row r="228" spans="1:2" s="77" customFormat="1" x14ac:dyDescent="0.3">
      <c r="A228" s="114"/>
      <c r="B228" s="114"/>
    </row>
    <row r="229" spans="1:2" s="77" customFormat="1" x14ac:dyDescent="0.3">
      <c r="A229" s="114"/>
      <c r="B229" s="114"/>
    </row>
    <row r="230" spans="1:2" s="77" customFormat="1" x14ac:dyDescent="0.3">
      <c r="A230" s="114"/>
      <c r="B230" s="114"/>
    </row>
    <row r="231" spans="1:2" s="77" customFormat="1" x14ac:dyDescent="0.3">
      <c r="A231" s="114"/>
      <c r="B231" s="114"/>
    </row>
    <row r="232" spans="1:2" s="77" customFormat="1" x14ac:dyDescent="0.3">
      <c r="A232" s="114"/>
      <c r="B232" s="114"/>
    </row>
    <row r="233" spans="1:2" s="77" customFormat="1" x14ac:dyDescent="0.3">
      <c r="A233" s="114"/>
      <c r="B233" s="114"/>
    </row>
    <row r="234" spans="1:2" s="77" customFormat="1" x14ac:dyDescent="0.3">
      <c r="A234" s="114"/>
      <c r="B234" s="114"/>
    </row>
    <row r="235" spans="1:2" s="77" customFormat="1" x14ac:dyDescent="0.3">
      <c r="A235" s="114"/>
      <c r="B235" s="114"/>
    </row>
    <row r="236" spans="1:2" s="77" customFormat="1" x14ac:dyDescent="0.3">
      <c r="A236" s="114"/>
      <c r="B236" s="114"/>
    </row>
    <row r="237" spans="1:2" s="77" customFormat="1" x14ac:dyDescent="0.3">
      <c r="A237" s="114"/>
      <c r="B237" s="114"/>
    </row>
    <row r="238" spans="1:2" s="77" customFormat="1" x14ac:dyDescent="0.3">
      <c r="A238" s="114"/>
      <c r="B238" s="114"/>
    </row>
    <row r="239" spans="1:2" s="77" customFormat="1" x14ac:dyDescent="0.3">
      <c r="A239" s="114"/>
      <c r="B239" s="114"/>
    </row>
    <row r="240" spans="1:2" s="77" customFormat="1" x14ac:dyDescent="0.3">
      <c r="A240" s="114"/>
      <c r="B240" s="114"/>
    </row>
    <row r="241" spans="1:2" s="77" customFormat="1" x14ac:dyDescent="0.3">
      <c r="A241" s="114"/>
      <c r="B241" s="114"/>
    </row>
    <row r="242" spans="1:2" s="77" customFormat="1" x14ac:dyDescent="0.3">
      <c r="A242" s="114"/>
      <c r="B242" s="114"/>
    </row>
    <row r="243" spans="1:2" s="77" customFormat="1" x14ac:dyDescent="0.3">
      <c r="A243" s="114"/>
      <c r="B243" s="114"/>
    </row>
    <row r="244" spans="1:2" s="77" customFormat="1" x14ac:dyDescent="0.3">
      <c r="A244" s="114"/>
      <c r="B244" s="114"/>
    </row>
    <row r="245" spans="1:2" s="77" customFormat="1" x14ac:dyDescent="0.3">
      <c r="A245" s="114"/>
      <c r="B245" s="114"/>
    </row>
    <row r="246" spans="1:2" s="77" customFormat="1" x14ac:dyDescent="0.3">
      <c r="A246" s="114"/>
      <c r="B246" s="114"/>
    </row>
    <row r="247" spans="1:2" s="77" customFormat="1" x14ac:dyDescent="0.3">
      <c r="A247" s="114"/>
      <c r="B247" s="114"/>
    </row>
    <row r="248" spans="1:2" s="77" customFormat="1" x14ac:dyDescent="0.3">
      <c r="A248" s="114"/>
      <c r="B248" s="114"/>
    </row>
    <row r="249" spans="1:2" s="77" customFormat="1" x14ac:dyDescent="0.3">
      <c r="A249" s="114"/>
      <c r="B249" s="114"/>
    </row>
    <row r="250" spans="1:2" s="77" customFormat="1" x14ac:dyDescent="0.3">
      <c r="A250" s="114"/>
      <c r="B250" s="114"/>
    </row>
    <row r="251" spans="1:2" s="77" customFormat="1" x14ac:dyDescent="0.3">
      <c r="A251" s="114"/>
      <c r="B251" s="114"/>
    </row>
    <row r="252" spans="1:2" s="77" customFormat="1" x14ac:dyDescent="0.3">
      <c r="A252" s="114"/>
      <c r="B252" s="114"/>
    </row>
    <row r="253" spans="1:2" s="77" customFormat="1" x14ac:dyDescent="0.3">
      <c r="A253" s="114"/>
      <c r="B253" s="114"/>
    </row>
    <row r="254" spans="1:2" s="77" customFormat="1" x14ac:dyDescent="0.3">
      <c r="A254" s="114"/>
      <c r="B254" s="114"/>
    </row>
    <row r="255" spans="1:2" s="77" customFormat="1" x14ac:dyDescent="0.3">
      <c r="A255" s="114"/>
      <c r="B255" s="114"/>
    </row>
    <row r="256" spans="1:2" s="77" customFormat="1" x14ac:dyDescent="0.3">
      <c r="A256" s="114"/>
      <c r="B256" s="114"/>
    </row>
    <row r="257" spans="1:2" s="77" customFormat="1" x14ac:dyDescent="0.3">
      <c r="A257" s="114"/>
      <c r="B257" s="114"/>
    </row>
    <row r="258" spans="1:2" s="77" customFormat="1" x14ac:dyDescent="0.3">
      <c r="A258" s="114"/>
      <c r="B258" s="114"/>
    </row>
    <row r="259" spans="1:2" s="77" customFormat="1" x14ac:dyDescent="0.3">
      <c r="A259" s="114"/>
      <c r="B259" s="114"/>
    </row>
    <row r="260" spans="1:2" s="77" customFormat="1" x14ac:dyDescent="0.3">
      <c r="A260" s="114"/>
      <c r="B260" s="114"/>
    </row>
    <row r="261" spans="1:2" s="77" customFormat="1" x14ac:dyDescent="0.3">
      <c r="A261" s="114"/>
      <c r="B261" s="114"/>
    </row>
    <row r="262" spans="1:2" s="77" customFormat="1" x14ac:dyDescent="0.3">
      <c r="A262" s="114"/>
      <c r="B262" s="114"/>
    </row>
    <row r="263" spans="1:2" s="77" customFormat="1" x14ac:dyDescent="0.3">
      <c r="A263" s="114"/>
      <c r="B263" s="114"/>
    </row>
    <row r="264" spans="1:2" s="77" customFormat="1" x14ac:dyDescent="0.3">
      <c r="A264" s="114"/>
      <c r="B264" s="114"/>
    </row>
    <row r="265" spans="1:2" s="77" customFormat="1" x14ac:dyDescent="0.3">
      <c r="A265" s="114"/>
      <c r="B265" s="114"/>
    </row>
    <row r="266" spans="1:2" s="77" customFormat="1" x14ac:dyDescent="0.3">
      <c r="A266" s="114"/>
      <c r="B266" s="114"/>
    </row>
    <row r="267" spans="1:2" s="77" customFormat="1" x14ac:dyDescent="0.3">
      <c r="A267" s="114"/>
      <c r="B267" s="114"/>
    </row>
    <row r="268" spans="1:2" s="77" customFormat="1" x14ac:dyDescent="0.3">
      <c r="A268" s="114"/>
      <c r="B268" s="114"/>
    </row>
    <row r="269" spans="1:2" s="77" customFormat="1" x14ac:dyDescent="0.3">
      <c r="A269" s="114"/>
      <c r="B269" s="114"/>
    </row>
    <row r="270" spans="1:2" s="77" customFormat="1" x14ac:dyDescent="0.3">
      <c r="A270" s="114"/>
      <c r="B270" s="114"/>
    </row>
    <row r="271" spans="1:2" s="77" customFormat="1" x14ac:dyDescent="0.3">
      <c r="A271" s="114"/>
      <c r="B271" s="114"/>
    </row>
    <row r="272" spans="1:2" s="77" customFormat="1" x14ac:dyDescent="0.3">
      <c r="A272" s="114"/>
      <c r="B272" s="114"/>
    </row>
    <row r="273" spans="1:2" s="77" customFormat="1" x14ac:dyDescent="0.3">
      <c r="A273" s="114"/>
      <c r="B273" s="114"/>
    </row>
    <row r="274" spans="1:2" s="77" customFormat="1" x14ac:dyDescent="0.3">
      <c r="A274" s="114"/>
      <c r="B274" s="114"/>
    </row>
    <row r="275" spans="1:2" s="77" customFormat="1" x14ac:dyDescent="0.3">
      <c r="A275" s="114"/>
      <c r="B275" s="114"/>
    </row>
    <row r="276" spans="1:2" s="77" customFormat="1" x14ac:dyDescent="0.3">
      <c r="A276" s="114"/>
      <c r="B276" s="114"/>
    </row>
    <row r="277" spans="1:2" s="77" customFormat="1" x14ac:dyDescent="0.3">
      <c r="A277" s="114"/>
      <c r="B277" s="114"/>
    </row>
    <row r="278" spans="1:2" s="77" customFormat="1" x14ac:dyDescent="0.3">
      <c r="A278" s="114"/>
      <c r="B278" s="114"/>
    </row>
    <row r="279" spans="1:2" s="77" customFormat="1" x14ac:dyDescent="0.3">
      <c r="A279" s="114"/>
      <c r="B279" s="114"/>
    </row>
    <row r="280" spans="1:2" s="77" customFormat="1" x14ac:dyDescent="0.3">
      <c r="A280" s="114"/>
      <c r="B280" s="114"/>
    </row>
    <row r="281" spans="1:2" s="77" customFormat="1" x14ac:dyDescent="0.3">
      <c r="A281" s="114"/>
      <c r="B281" s="114"/>
    </row>
    <row r="282" spans="1:2" s="77" customFormat="1" x14ac:dyDescent="0.3">
      <c r="A282" s="114"/>
      <c r="B282" s="114"/>
    </row>
    <row r="283" spans="1:2" s="77" customFormat="1" x14ac:dyDescent="0.3">
      <c r="A283" s="114"/>
      <c r="B283" s="114"/>
    </row>
    <row r="284" spans="1:2" s="77" customFormat="1" x14ac:dyDescent="0.3">
      <c r="A284" s="114"/>
      <c r="B284" s="114"/>
    </row>
    <row r="285" spans="1:2" s="77" customFormat="1" x14ac:dyDescent="0.3">
      <c r="A285" s="114"/>
      <c r="B285" s="114"/>
    </row>
    <row r="286" spans="1:2" s="77" customFormat="1" x14ac:dyDescent="0.3">
      <c r="A286" s="114"/>
      <c r="B286" s="114"/>
    </row>
    <row r="287" spans="1:2" s="77" customFormat="1" x14ac:dyDescent="0.3">
      <c r="A287" s="114"/>
      <c r="B287" s="114"/>
    </row>
    <row r="288" spans="1:2" s="77" customFormat="1" x14ac:dyDescent="0.3">
      <c r="A288" s="114"/>
      <c r="B288" s="114"/>
    </row>
    <row r="289" spans="1:2" s="77" customFormat="1" x14ac:dyDescent="0.3">
      <c r="A289" s="114"/>
      <c r="B289" s="114"/>
    </row>
    <row r="290" spans="1:2" s="77" customFormat="1" x14ac:dyDescent="0.3">
      <c r="A290" s="114"/>
      <c r="B290" s="114"/>
    </row>
    <row r="291" spans="1:2" s="77" customFormat="1" x14ac:dyDescent="0.3">
      <c r="A291" s="114"/>
      <c r="B291" s="114"/>
    </row>
    <row r="292" spans="1:2" s="77" customFormat="1" x14ac:dyDescent="0.3">
      <c r="A292" s="114"/>
      <c r="B292" s="114"/>
    </row>
    <row r="293" spans="1:2" s="77" customFormat="1" x14ac:dyDescent="0.3">
      <c r="A293" s="114"/>
      <c r="B293" s="114"/>
    </row>
    <row r="294" spans="1:2" s="77" customFormat="1" x14ac:dyDescent="0.3">
      <c r="A294" s="114"/>
      <c r="B294" s="114"/>
    </row>
    <row r="295" spans="1:2" s="77" customFormat="1" x14ac:dyDescent="0.3">
      <c r="A295" s="114"/>
      <c r="B295" s="114"/>
    </row>
    <row r="296" spans="1:2" s="77" customFormat="1" x14ac:dyDescent="0.3">
      <c r="A296" s="114"/>
      <c r="B296" s="114"/>
    </row>
    <row r="297" spans="1:2" s="77" customFormat="1" x14ac:dyDescent="0.3">
      <c r="A297" s="114"/>
      <c r="B297" s="114"/>
    </row>
    <row r="298" spans="1:2" s="77" customFormat="1" x14ac:dyDescent="0.3">
      <c r="A298" s="114"/>
      <c r="B298" s="114"/>
    </row>
    <row r="299" spans="1:2" s="77" customFormat="1" x14ac:dyDescent="0.3">
      <c r="A299" s="114"/>
      <c r="B299" s="114"/>
    </row>
    <row r="300" spans="1:2" s="77" customFormat="1" x14ac:dyDescent="0.3">
      <c r="A300" s="114"/>
      <c r="B300" s="114"/>
    </row>
    <row r="301" spans="1:2" s="77" customFormat="1" x14ac:dyDescent="0.3">
      <c r="A301" s="114"/>
      <c r="B301" s="114"/>
    </row>
    <row r="302" spans="1:2" s="77" customFormat="1" x14ac:dyDescent="0.3">
      <c r="A302" s="114"/>
      <c r="B302" s="114"/>
    </row>
    <row r="303" spans="1:2" s="77" customFormat="1" x14ac:dyDescent="0.3">
      <c r="A303" s="114"/>
      <c r="B303" s="114"/>
    </row>
    <row r="304" spans="1:2" s="77" customFormat="1" x14ac:dyDescent="0.3">
      <c r="A304" s="114"/>
      <c r="B304" s="114"/>
    </row>
    <row r="305" spans="1:2" s="77" customFormat="1" x14ac:dyDescent="0.3">
      <c r="A305" s="114"/>
      <c r="B305" s="114"/>
    </row>
    <row r="306" spans="1:2" s="77" customFormat="1" x14ac:dyDescent="0.3">
      <c r="A306" s="114"/>
      <c r="B306" s="114"/>
    </row>
    <row r="307" spans="1:2" s="77" customFormat="1" x14ac:dyDescent="0.3">
      <c r="A307" s="114"/>
      <c r="B307" s="114"/>
    </row>
    <row r="308" spans="1:2" s="77" customFormat="1" x14ac:dyDescent="0.3">
      <c r="A308" s="114"/>
      <c r="B308" s="114"/>
    </row>
    <row r="309" spans="1:2" s="77" customFormat="1" x14ac:dyDescent="0.3">
      <c r="A309" s="114"/>
      <c r="B309" s="114"/>
    </row>
    <row r="310" spans="1:2" s="77" customFormat="1" x14ac:dyDescent="0.3">
      <c r="A310" s="114"/>
      <c r="B310" s="114"/>
    </row>
    <row r="311" spans="1:2" s="77" customFormat="1" x14ac:dyDescent="0.3">
      <c r="A311" s="114"/>
      <c r="B311" s="114"/>
    </row>
    <row r="312" spans="1:2" s="77" customFormat="1" x14ac:dyDescent="0.3">
      <c r="A312" s="114"/>
      <c r="B312" s="114"/>
    </row>
    <row r="313" spans="1:2" s="77" customFormat="1" x14ac:dyDescent="0.3">
      <c r="A313" s="114"/>
      <c r="B313" s="114"/>
    </row>
    <row r="314" spans="1:2" s="77" customFormat="1" x14ac:dyDescent="0.3">
      <c r="A314" s="114"/>
      <c r="B314" s="114"/>
    </row>
    <row r="315" spans="1:2" s="77" customFormat="1" x14ac:dyDescent="0.3">
      <c r="A315" s="114"/>
      <c r="B315" s="114"/>
    </row>
    <row r="316" spans="1:2" s="77" customFormat="1" x14ac:dyDescent="0.3">
      <c r="A316" s="114"/>
      <c r="B316" s="114"/>
    </row>
    <row r="317" spans="1:2" s="77" customFormat="1" x14ac:dyDescent="0.3">
      <c r="A317" s="114"/>
      <c r="B317" s="114"/>
    </row>
    <row r="318" spans="1:2" s="77" customFormat="1" x14ac:dyDescent="0.3">
      <c r="A318" s="114"/>
      <c r="B318" s="114"/>
    </row>
    <row r="319" spans="1:2" s="77" customFormat="1" x14ac:dyDescent="0.3">
      <c r="A319" s="114"/>
      <c r="B319" s="114"/>
    </row>
    <row r="320" spans="1:2" s="77" customFormat="1" x14ac:dyDescent="0.3">
      <c r="A320" s="114"/>
      <c r="B320" s="114"/>
    </row>
    <row r="321" spans="1:2" s="77" customFormat="1" x14ac:dyDescent="0.3">
      <c r="A321" s="114"/>
      <c r="B321" s="114"/>
    </row>
    <row r="322" spans="1:2" s="77" customFormat="1" x14ac:dyDescent="0.3">
      <c r="A322" s="114"/>
      <c r="B322" s="114"/>
    </row>
    <row r="323" spans="1:2" s="77" customFormat="1" x14ac:dyDescent="0.3">
      <c r="A323" s="114"/>
      <c r="B323" s="114"/>
    </row>
    <row r="324" spans="1:2" s="77" customFormat="1" x14ac:dyDescent="0.3">
      <c r="A324" s="114"/>
      <c r="B324" s="114"/>
    </row>
    <row r="325" spans="1:2" s="77" customFormat="1" x14ac:dyDescent="0.3">
      <c r="A325" s="114"/>
      <c r="B325" s="114"/>
    </row>
    <row r="326" spans="1:2" s="77" customFormat="1" x14ac:dyDescent="0.3">
      <c r="A326" s="114"/>
      <c r="B326" s="114"/>
    </row>
    <row r="327" spans="1:2" s="77" customFormat="1" x14ac:dyDescent="0.3">
      <c r="A327" s="114"/>
      <c r="B327" s="114"/>
    </row>
    <row r="328" spans="1:2" s="77" customFormat="1" x14ac:dyDescent="0.3">
      <c r="A328" s="114"/>
      <c r="B328" s="114"/>
    </row>
    <row r="329" spans="1:2" s="77" customFormat="1" x14ac:dyDescent="0.3">
      <c r="A329" s="114"/>
      <c r="B329" s="114"/>
    </row>
    <row r="330" spans="1:2" s="77" customFormat="1" x14ac:dyDescent="0.3">
      <c r="A330" s="114"/>
      <c r="B330" s="114"/>
    </row>
    <row r="331" spans="1:2" s="77" customFormat="1" x14ac:dyDescent="0.3">
      <c r="A331" s="114"/>
      <c r="B331" s="114"/>
    </row>
    <row r="332" spans="1:2" s="77" customFormat="1" x14ac:dyDescent="0.3">
      <c r="A332" s="114"/>
      <c r="B332" s="114"/>
    </row>
    <row r="333" spans="1:2" s="77" customFormat="1" x14ac:dyDescent="0.3">
      <c r="A333" s="114"/>
      <c r="B333" s="114"/>
    </row>
    <row r="334" spans="1:2" s="77" customFormat="1" x14ac:dyDescent="0.3">
      <c r="A334" s="114"/>
      <c r="B334" s="114"/>
    </row>
    <row r="335" spans="1:2" s="77" customFormat="1" x14ac:dyDescent="0.3">
      <c r="A335" s="114"/>
      <c r="B335" s="114"/>
    </row>
    <row r="336" spans="1:2" s="77" customFormat="1" x14ac:dyDescent="0.3">
      <c r="A336" s="114"/>
      <c r="B336" s="114"/>
    </row>
    <row r="337" spans="1:2" s="77" customFormat="1" x14ac:dyDescent="0.3">
      <c r="A337" s="114"/>
      <c r="B337" s="114"/>
    </row>
    <row r="338" spans="1:2" s="77" customFormat="1" x14ac:dyDescent="0.3">
      <c r="A338" s="114"/>
      <c r="B338" s="114"/>
    </row>
    <row r="339" spans="1:2" s="77" customFormat="1" x14ac:dyDescent="0.3">
      <c r="A339" s="114"/>
      <c r="B339" s="114"/>
    </row>
    <row r="340" spans="1:2" s="77" customFormat="1" x14ac:dyDescent="0.3">
      <c r="A340" s="114"/>
      <c r="B340" s="114"/>
    </row>
    <row r="341" spans="1:2" s="77" customFormat="1" x14ac:dyDescent="0.3">
      <c r="A341" s="114"/>
      <c r="B341" s="114"/>
    </row>
    <row r="342" spans="1:2" s="77" customFormat="1" x14ac:dyDescent="0.3">
      <c r="A342" s="114"/>
      <c r="B342" s="114"/>
    </row>
    <row r="343" spans="1:2" s="77" customFormat="1" x14ac:dyDescent="0.3">
      <c r="A343" s="114"/>
      <c r="B343" s="114"/>
    </row>
    <row r="344" spans="1:2" s="77" customFormat="1" x14ac:dyDescent="0.3">
      <c r="A344" s="114"/>
      <c r="B344" s="114"/>
    </row>
    <row r="345" spans="1:2" s="77" customFormat="1" x14ac:dyDescent="0.3">
      <c r="A345" s="114"/>
      <c r="B345" s="114"/>
    </row>
    <row r="346" spans="1:2" s="77" customFormat="1" x14ac:dyDescent="0.3">
      <c r="A346" s="114"/>
      <c r="B346" s="114"/>
    </row>
    <row r="347" spans="1:2" s="77" customFormat="1" x14ac:dyDescent="0.3">
      <c r="A347" s="114"/>
      <c r="B347" s="114"/>
    </row>
    <row r="348" spans="1:2" s="77" customFormat="1" x14ac:dyDescent="0.3">
      <c r="A348" s="114"/>
      <c r="B348" s="114"/>
    </row>
    <row r="349" spans="1:2" s="77" customFormat="1" x14ac:dyDescent="0.3">
      <c r="A349" s="114"/>
      <c r="B349" s="114"/>
    </row>
    <row r="350" spans="1:2" s="77" customFormat="1" x14ac:dyDescent="0.3">
      <c r="A350" s="114"/>
      <c r="B350" s="114"/>
    </row>
    <row r="351" spans="1:2" s="77" customFormat="1" x14ac:dyDescent="0.3">
      <c r="A351" s="114"/>
      <c r="B351" s="114"/>
    </row>
    <row r="352" spans="1:2" s="77" customFormat="1" x14ac:dyDescent="0.3">
      <c r="A352" s="114"/>
      <c r="B352" s="114"/>
    </row>
    <row r="353" spans="1:2" s="77" customFormat="1" x14ac:dyDescent="0.3">
      <c r="A353" s="114"/>
      <c r="B353" s="114"/>
    </row>
    <row r="354" spans="1:2" s="77" customFormat="1" x14ac:dyDescent="0.3">
      <c r="A354" s="114"/>
      <c r="B354" s="114"/>
    </row>
    <row r="355" spans="1:2" s="77" customFormat="1" x14ac:dyDescent="0.3">
      <c r="A355" s="114"/>
      <c r="B355" s="114"/>
    </row>
    <row r="356" spans="1:2" s="77" customFormat="1" x14ac:dyDescent="0.3">
      <c r="A356" s="114"/>
      <c r="B356" s="114"/>
    </row>
    <row r="357" spans="1:2" s="77" customFormat="1" x14ac:dyDescent="0.3">
      <c r="A357" s="114"/>
      <c r="B357" s="114"/>
    </row>
    <row r="358" spans="1:2" s="77" customFormat="1" x14ac:dyDescent="0.3">
      <c r="A358" s="114"/>
      <c r="B358" s="114"/>
    </row>
    <row r="359" spans="1:2" s="77" customFormat="1" x14ac:dyDescent="0.3">
      <c r="A359" s="114"/>
      <c r="B359" s="114"/>
    </row>
    <row r="360" spans="1:2" s="77" customFormat="1" x14ac:dyDescent="0.3">
      <c r="A360" s="114"/>
      <c r="B360" s="114"/>
    </row>
    <row r="361" spans="1:2" s="77" customFormat="1" x14ac:dyDescent="0.3">
      <c r="A361" s="114"/>
      <c r="B361" s="114"/>
    </row>
    <row r="362" spans="1:2" s="77" customFormat="1" x14ac:dyDescent="0.3">
      <c r="A362" s="114"/>
      <c r="B362" s="114"/>
    </row>
    <row r="363" spans="1:2" s="77" customFormat="1" x14ac:dyDescent="0.3">
      <c r="A363" s="114"/>
      <c r="B363" s="114"/>
    </row>
    <row r="364" spans="1:2" s="77" customFormat="1" x14ac:dyDescent="0.3">
      <c r="A364" s="114"/>
      <c r="B364" s="114"/>
    </row>
    <row r="365" spans="1:2" s="77" customFormat="1" x14ac:dyDescent="0.3">
      <c r="A365" s="114"/>
      <c r="B365" s="114"/>
    </row>
    <row r="366" spans="1:2" s="77" customFormat="1" x14ac:dyDescent="0.3">
      <c r="A366" s="114"/>
      <c r="B366" s="114"/>
    </row>
    <row r="367" spans="1:2" s="77" customFormat="1" x14ac:dyDescent="0.3">
      <c r="A367" s="114"/>
      <c r="B367" s="114"/>
    </row>
    <row r="368" spans="1:2" s="77" customFormat="1" x14ac:dyDescent="0.3">
      <c r="A368" s="114"/>
      <c r="B368" s="114"/>
    </row>
    <row r="369" spans="1:2" s="77" customFormat="1" x14ac:dyDescent="0.3">
      <c r="A369" s="114"/>
      <c r="B369" s="114"/>
    </row>
    <row r="370" spans="1:2" s="77" customFormat="1" x14ac:dyDescent="0.3">
      <c r="A370" s="114"/>
      <c r="B370" s="114"/>
    </row>
    <row r="371" spans="1:2" s="77" customFormat="1" x14ac:dyDescent="0.3">
      <c r="A371" s="114"/>
      <c r="B371" s="114"/>
    </row>
    <row r="372" spans="1:2" s="77" customFormat="1" x14ac:dyDescent="0.3">
      <c r="A372" s="114"/>
      <c r="B372" s="114"/>
    </row>
    <row r="373" spans="1:2" s="77" customFormat="1" x14ac:dyDescent="0.3">
      <c r="A373" s="114"/>
      <c r="B373" s="114"/>
    </row>
    <row r="374" spans="1:2" s="77" customFormat="1" x14ac:dyDescent="0.3">
      <c r="A374" s="114"/>
      <c r="B374" s="114"/>
    </row>
    <row r="375" spans="1:2" s="77" customFormat="1" x14ac:dyDescent="0.3">
      <c r="A375" s="114"/>
      <c r="B375" s="114"/>
    </row>
    <row r="376" spans="1:2" s="77" customFormat="1" x14ac:dyDescent="0.3">
      <c r="A376" s="114"/>
      <c r="B376" s="114"/>
    </row>
    <row r="377" spans="1:2" s="77" customFormat="1" x14ac:dyDescent="0.3">
      <c r="A377" s="114"/>
      <c r="B377" s="114"/>
    </row>
    <row r="378" spans="1:2" s="77" customFormat="1" x14ac:dyDescent="0.3">
      <c r="A378" s="114"/>
      <c r="B378" s="114"/>
    </row>
    <row r="379" spans="1:2" s="77" customFormat="1" x14ac:dyDescent="0.3">
      <c r="A379" s="114"/>
      <c r="B379" s="114"/>
    </row>
    <row r="380" spans="1:2" s="77" customFormat="1" x14ac:dyDescent="0.3">
      <c r="A380" s="114"/>
      <c r="B380" s="114"/>
    </row>
    <row r="381" spans="1:2" s="77" customFormat="1" x14ac:dyDescent="0.3">
      <c r="A381" s="114"/>
      <c r="B381" s="114"/>
    </row>
    <row r="382" spans="1:2" s="77" customFormat="1" x14ac:dyDescent="0.3">
      <c r="A382" s="114"/>
      <c r="B382" s="114"/>
    </row>
    <row r="383" spans="1:2" s="77" customFormat="1" x14ac:dyDescent="0.3">
      <c r="A383" s="114"/>
      <c r="B383" s="114"/>
    </row>
    <row r="384" spans="1:2" s="77" customFormat="1" x14ac:dyDescent="0.3">
      <c r="A384" s="114"/>
      <c r="B384" s="114"/>
    </row>
  </sheetData>
  <sheetProtection password="CBF1" sheet="1" objects="1" scenarios="1"/>
  <mergeCells count="145">
    <mergeCell ref="K47:L47"/>
    <mergeCell ref="K48:L48"/>
    <mergeCell ref="K39:L39"/>
    <mergeCell ref="K40:L40"/>
    <mergeCell ref="K42:L43"/>
    <mergeCell ref="E48:F48"/>
    <mergeCell ref="G48:H48"/>
    <mergeCell ref="I48:J48"/>
    <mergeCell ref="G36:H36"/>
    <mergeCell ref="I36:J36"/>
    <mergeCell ref="K36:L38"/>
    <mergeCell ref="G37:H37"/>
    <mergeCell ref="I37:J37"/>
    <mergeCell ref="C42:D42"/>
    <mergeCell ref="E42:F42"/>
    <mergeCell ref="I47:J47"/>
    <mergeCell ref="C47:D47"/>
    <mergeCell ref="E47:F47"/>
    <mergeCell ref="A46:J46"/>
    <mergeCell ref="E45:F45"/>
    <mergeCell ref="C43:D43"/>
    <mergeCell ref="E43:F43"/>
    <mergeCell ref="G43:H43"/>
    <mergeCell ref="I43:J43"/>
    <mergeCell ref="I42:J42"/>
    <mergeCell ref="C48:D48"/>
    <mergeCell ref="G47:H47"/>
    <mergeCell ref="I45:J45"/>
    <mergeCell ref="A47:B47"/>
    <mergeCell ref="A48:B48"/>
    <mergeCell ref="C22:D23"/>
    <mergeCell ref="E22:F23"/>
    <mergeCell ref="G22:H23"/>
    <mergeCell ref="I22:J23"/>
    <mergeCell ref="C24:D25"/>
    <mergeCell ref="E24:F25"/>
    <mergeCell ref="G24:H25"/>
    <mergeCell ref="I24:J25"/>
    <mergeCell ref="C35:D35"/>
    <mergeCell ref="E35:F35"/>
    <mergeCell ref="G35:H35"/>
    <mergeCell ref="I35:J35"/>
    <mergeCell ref="A36:B36"/>
    <mergeCell ref="A37:B37"/>
    <mergeCell ref="A38:B38"/>
    <mergeCell ref="A39:B39"/>
    <mergeCell ref="A40:B40"/>
    <mergeCell ref="A42:B42"/>
    <mergeCell ref="C34:L34"/>
    <mergeCell ref="A1:L1"/>
    <mergeCell ref="C44:D44"/>
    <mergeCell ref="E44:F44"/>
    <mergeCell ref="G44:H44"/>
    <mergeCell ref="G45:H45"/>
    <mergeCell ref="A5:B5"/>
    <mergeCell ref="A6:B6"/>
    <mergeCell ref="A7:B7"/>
    <mergeCell ref="A8:B8"/>
    <mergeCell ref="A9:B9"/>
    <mergeCell ref="A3:B3"/>
    <mergeCell ref="A10:B10"/>
    <mergeCell ref="A13:B13"/>
    <mergeCell ref="A15:B15"/>
    <mergeCell ref="A16:B16"/>
    <mergeCell ref="A17:B17"/>
    <mergeCell ref="K44:L44"/>
    <mergeCell ref="K45:L45"/>
    <mergeCell ref="C4:D4"/>
    <mergeCell ref="E4:F4"/>
    <mergeCell ref="K35:L35"/>
    <mergeCell ref="G42:H42"/>
    <mergeCell ref="C3:L3"/>
    <mergeCell ref="I40:J40"/>
    <mergeCell ref="C40:D40"/>
    <mergeCell ref="I4:J4"/>
    <mergeCell ref="G14:H14"/>
    <mergeCell ref="C36:D36"/>
    <mergeCell ref="A30:B30"/>
    <mergeCell ref="A31:B31"/>
    <mergeCell ref="A26:B26"/>
    <mergeCell ref="A24:A25"/>
    <mergeCell ref="B22:B23"/>
    <mergeCell ref="B24:B25"/>
    <mergeCell ref="C28:D28"/>
    <mergeCell ref="A29:B29"/>
    <mergeCell ref="I14:J14"/>
    <mergeCell ref="C13:L13"/>
    <mergeCell ref="G28:H28"/>
    <mergeCell ref="G27:H27"/>
    <mergeCell ref="L22:L23"/>
    <mergeCell ref="L24:L25"/>
    <mergeCell ref="G38:H38"/>
    <mergeCell ref="A12:L12"/>
    <mergeCell ref="I29:J29"/>
    <mergeCell ref="E36:F36"/>
    <mergeCell ref="C37:D37"/>
    <mergeCell ref="E37:F37"/>
    <mergeCell ref="A2:L2"/>
    <mergeCell ref="C26:D26"/>
    <mergeCell ref="E26:F26"/>
    <mergeCell ref="G26:H26"/>
    <mergeCell ref="I26:J26"/>
    <mergeCell ref="C31:D31"/>
    <mergeCell ref="E31:F31"/>
    <mergeCell ref="G31:H31"/>
    <mergeCell ref="I31:J31"/>
    <mergeCell ref="A27:B27"/>
    <mergeCell ref="A28:B28"/>
    <mergeCell ref="A18:B18"/>
    <mergeCell ref="A19:B19"/>
    <mergeCell ref="A20:B20"/>
    <mergeCell ref="C14:D14"/>
    <mergeCell ref="E14:F14"/>
    <mergeCell ref="I27:J27"/>
    <mergeCell ref="E29:F29"/>
    <mergeCell ref="K24:K25"/>
    <mergeCell ref="E27:F27"/>
    <mergeCell ref="E30:F30"/>
    <mergeCell ref="G30:H30"/>
    <mergeCell ref="I30:J30"/>
    <mergeCell ref="G4:H4"/>
    <mergeCell ref="K22:K23"/>
    <mergeCell ref="A43:B43"/>
    <mergeCell ref="C45:D45"/>
    <mergeCell ref="E40:F40"/>
    <mergeCell ref="G40:H40"/>
    <mergeCell ref="C38:D38"/>
    <mergeCell ref="E38:F38"/>
    <mergeCell ref="A33:L33"/>
    <mergeCell ref="I28:J28"/>
    <mergeCell ref="C27:D27"/>
    <mergeCell ref="C29:D29"/>
    <mergeCell ref="C30:D30"/>
    <mergeCell ref="I38:J38"/>
    <mergeCell ref="C39:D39"/>
    <mergeCell ref="E39:F39"/>
    <mergeCell ref="G39:H39"/>
    <mergeCell ref="I39:J39"/>
    <mergeCell ref="G29:H29"/>
    <mergeCell ref="E28:F28"/>
    <mergeCell ref="A44:B44"/>
    <mergeCell ref="I44:J44"/>
    <mergeCell ref="A45:B45"/>
    <mergeCell ref="A22:A23"/>
    <mergeCell ref="A34:B34"/>
  </mergeCells>
  <conditionalFormatting sqref="C44 E44 G44 I44">
    <cfRule type="cellIs" dxfId="110" priority="49" operator="greaterThan">
      <formula>0</formula>
    </cfRule>
  </conditionalFormatting>
  <conditionalFormatting sqref="C6">
    <cfRule type="expression" dxfId="109" priority="47">
      <formula>ISBLANK(C6)</formula>
    </cfRule>
  </conditionalFormatting>
  <conditionalFormatting sqref="E6">
    <cfRule type="expression" dxfId="108" priority="46">
      <formula>ISBLANK(E6)</formula>
    </cfRule>
  </conditionalFormatting>
  <conditionalFormatting sqref="G6">
    <cfRule type="expression" dxfId="107" priority="45">
      <formula>ISBLANK(G6)</formula>
    </cfRule>
  </conditionalFormatting>
  <conditionalFormatting sqref="I6">
    <cfRule type="expression" dxfId="106" priority="44">
      <formula>ISBLANK(I6)</formula>
    </cfRule>
  </conditionalFormatting>
  <conditionalFormatting sqref="C8">
    <cfRule type="expression" dxfId="105" priority="43">
      <formula>ISBLANK(C8)</formula>
    </cfRule>
  </conditionalFormatting>
  <conditionalFormatting sqref="C9">
    <cfRule type="expression" dxfId="104" priority="42">
      <formula>ISBLANK(C9)</formula>
    </cfRule>
  </conditionalFormatting>
  <conditionalFormatting sqref="E9">
    <cfRule type="expression" dxfId="103" priority="41">
      <formula>ISBLANK(E9)</formula>
    </cfRule>
  </conditionalFormatting>
  <conditionalFormatting sqref="E8">
    <cfRule type="expression" dxfId="102" priority="40">
      <formula>ISBLANK(E8)</formula>
    </cfRule>
  </conditionalFormatting>
  <conditionalFormatting sqref="G8">
    <cfRule type="expression" dxfId="101" priority="39">
      <formula>ISBLANK(G8)</formula>
    </cfRule>
  </conditionalFormatting>
  <conditionalFormatting sqref="G9">
    <cfRule type="expression" dxfId="100" priority="38">
      <formula>ISBLANK(G9)</formula>
    </cfRule>
  </conditionalFormatting>
  <conditionalFormatting sqref="I9">
    <cfRule type="expression" dxfId="99" priority="37">
      <formula>ISBLANK(I9)</formula>
    </cfRule>
  </conditionalFormatting>
  <conditionalFormatting sqref="I8">
    <cfRule type="expression" dxfId="98" priority="36">
      <formula>ISBLANK(I8)</formula>
    </cfRule>
  </conditionalFormatting>
  <conditionalFormatting sqref="C16">
    <cfRule type="expression" dxfId="97" priority="35">
      <formula>ISBLANK(C16)</formula>
    </cfRule>
  </conditionalFormatting>
  <conditionalFormatting sqref="E16">
    <cfRule type="expression" dxfId="96" priority="34">
      <formula>ISBLANK(E16)</formula>
    </cfRule>
  </conditionalFormatting>
  <conditionalFormatting sqref="G16">
    <cfRule type="expression" dxfId="95" priority="33">
      <formula>ISBLANK(G16)</formula>
    </cfRule>
  </conditionalFormatting>
  <conditionalFormatting sqref="I16">
    <cfRule type="expression" dxfId="94" priority="32">
      <formula>ISBLANK(I16)</formula>
    </cfRule>
  </conditionalFormatting>
  <conditionalFormatting sqref="I18">
    <cfRule type="expression" dxfId="93" priority="31">
      <formula>ISBLANK(I18)</formula>
    </cfRule>
  </conditionalFormatting>
  <conditionalFormatting sqref="G18">
    <cfRule type="expression" dxfId="92" priority="30">
      <formula>ISBLANK(G18)</formula>
    </cfRule>
  </conditionalFormatting>
  <conditionalFormatting sqref="E18">
    <cfRule type="expression" dxfId="91" priority="29">
      <formula>ISBLANK(E18)</formula>
    </cfRule>
  </conditionalFormatting>
  <conditionalFormatting sqref="C18">
    <cfRule type="expression" dxfId="90" priority="28">
      <formula>ISBLANK(C18)</formula>
    </cfRule>
  </conditionalFormatting>
  <conditionalFormatting sqref="C19">
    <cfRule type="expression" dxfId="89" priority="27">
      <formula>ISBLANK(C19)</formula>
    </cfRule>
  </conditionalFormatting>
  <conditionalFormatting sqref="E19">
    <cfRule type="expression" dxfId="88" priority="26">
      <formula>ISBLANK(E19)</formula>
    </cfRule>
  </conditionalFormatting>
  <conditionalFormatting sqref="G19">
    <cfRule type="expression" dxfId="87" priority="25">
      <formula>ISBLANK(G19)</formula>
    </cfRule>
  </conditionalFormatting>
  <conditionalFormatting sqref="I19">
    <cfRule type="expression" dxfId="86" priority="24">
      <formula>ISBLANK(I19)</formula>
    </cfRule>
  </conditionalFormatting>
  <conditionalFormatting sqref="B24:B25">
    <cfRule type="expression" dxfId="85" priority="23">
      <formula>ISBLANK(B24)</formula>
    </cfRule>
  </conditionalFormatting>
  <conditionalFormatting sqref="C36:D36">
    <cfRule type="expression" dxfId="84" priority="22">
      <formula>ISBLANK(C36)</formula>
    </cfRule>
  </conditionalFormatting>
  <conditionalFormatting sqref="C37:D37">
    <cfRule type="expression" dxfId="83" priority="21">
      <formula>ISBLANK(C37)</formula>
    </cfRule>
  </conditionalFormatting>
  <conditionalFormatting sqref="C38:D38">
    <cfRule type="expression" dxfId="82" priority="20">
      <formula>ISBLANK(C38)</formula>
    </cfRule>
  </conditionalFormatting>
  <conditionalFormatting sqref="E38:F38">
    <cfRule type="expression" dxfId="81" priority="19">
      <formula>ISBLANK(E38)</formula>
    </cfRule>
  </conditionalFormatting>
  <conditionalFormatting sqref="E37:F37">
    <cfRule type="expression" dxfId="80" priority="18">
      <formula>ISBLANK(E37)</formula>
    </cfRule>
  </conditionalFormatting>
  <conditionalFormatting sqref="E36:F36">
    <cfRule type="expression" dxfId="79" priority="17">
      <formula>ISBLANK(E36)</formula>
    </cfRule>
  </conditionalFormatting>
  <conditionalFormatting sqref="G36:H36">
    <cfRule type="expression" dxfId="78" priority="16">
      <formula>ISBLANK(G36)</formula>
    </cfRule>
  </conditionalFormatting>
  <conditionalFormatting sqref="G37:H37">
    <cfRule type="expression" dxfId="77" priority="15">
      <formula>ISBLANK(G37)</formula>
    </cfRule>
  </conditionalFormatting>
  <conditionalFormatting sqref="G38:H38">
    <cfRule type="expression" dxfId="76" priority="14">
      <formula>ISBLANK(G38)</formula>
    </cfRule>
  </conditionalFormatting>
  <conditionalFormatting sqref="I38:J38">
    <cfRule type="expression" dxfId="75" priority="13">
      <formula>ISBLANK(I38)</formula>
    </cfRule>
  </conditionalFormatting>
  <conditionalFormatting sqref="I37:J37">
    <cfRule type="expression" dxfId="74" priority="12">
      <formula>ISBLANK(I37)</formula>
    </cfRule>
  </conditionalFormatting>
  <conditionalFormatting sqref="I36:J36">
    <cfRule type="expression" dxfId="73" priority="11">
      <formula>ISBLANK(I36)</formula>
    </cfRule>
  </conditionalFormatting>
  <conditionalFormatting sqref="C42:D42">
    <cfRule type="expression" dxfId="72" priority="10">
      <formula>ISBLANK(C42)</formula>
    </cfRule>
  </conditionalFormatting>
  <conditionalFormatting sqref="E42:F42">
    <cfRule type="expression" dxfId="71" priority="9">
      <formula>ISBLANK(E42)</formula>
    </cfRule>
  </conditionalFormatting>
  <conditionalFormatting sqref="G42:H42">
    <cfRule type="expression" dxfId="70" priority="8">
      <formula>ISBLANK(G42)</formula>
    </cfRule>
  </conditionalFormatting>
  <conditionalFormatting sqref="I42:J42">
    <cfRule type="expression" dxfId="69" priority="7">
      <formula>ISBLANK(I42)</formula>
    </cfRule>
  </conditionalFormatting>
  <conditionalFormatting sqref="I43:J43">
    <cfRule type="expression" dxfId="68" priority="6">
      <formula>ISBLANK(I43)</formula>
    </cfRule>
  </conditionalFormatting>
  <conditionalFormatting sqref="G43:H43">
    <cfRule type="expression" dxfId="67" priority="5">
      <formula>ISBLANK(G43)</formula>
    </cfRule>
  </conditionalFormatting>
  <conditionalFormatting sqref="E43:F43">
    <cfRule type="expression" dxfId="66" priority="4">
      <formula>ISBLANK(E43)</formula>
    </cfRule>
  </conditionalFormatting>
  <conditionalFormatting sqref="C43:D43">
    <cfRule type="expression" dxfId="65" priority="3">
      <formula>ISBLANK(C43)</formula>
    </cfRule>
  </conditionalFormatting>
  <printOptions gridLines="1"/>
  <pageMargins left="1" right="1" top="1" bottom="1" header="0.5" footer="0.5"/>
  <pageSetup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E25" sqref="E25"/>
    </sheetView>
  </sheetViews>
  <sheetFormatPr defaultRowHeight="14.4" x14ac:dyDescent="0.3"/>
  <cols>
    <col min="2" max="3" width="9.6640625" customWidth="1"/>
    <col min="4" max="4" width="15.44140625" customWidth="1"/>
    <col min="5" max="5" width="15.33203125" customWidth="1"/>
    <col min="6" max="6" width="16.33203125" customWidth="1"/>
    <col min="7" max="10" width="12.33203125" customWidth="1"/>
  </cols>
  <sheetData>
    <row r="1" spans="1:13" ht="16.5" customHeight="1" thickBot="1" x14ac:dyDescent="0.3">
      <c r="A1" s="290" t="s">
        <v>147</v>
      </c>
      <c r="B1" s="291"/>
      <c r="C1" s="291"/>
      <c r="D1" s="291"/>
      <c r="E1" s="291"/>
      <c r="F1" s="291"/>
      <c r="G1" s="291"/>
      <c r="H1" s="291"/>
      <c r="I1" s="291"/>
      <c r="J1" s="291"/>
    </row>
    <row r="2" spans="1:13" ht="31.5" hidden="1" customHeight="1" thickBot="1" x14ac:dyDescent="0.3">
      <c r="A2" s="194"/>
      <c r="B2" s="195"/>
      <c r="C2" s="195"/>
      <c r="D2" s="195"/>
      <c r="E2" s="195"/>
      <c r="F2" s="195"/>
      <c r="G2" s="195"/>
      <c r="H2" s="195"/>
      <c r="I2" s="195"/>
      <c r="J2" s="195"/>
    </row>
    <row r="3" spans="1:13" ht="15.75" hidden="1" customHeight="1" thickBot="1" x14ac:dyDescent="0.3">
      <c r="A3" s="194"/>
      <c r="B3" s="195"/>
      <c r="C3" s="195"/>
      <c r="D3" s="195"/>
      <c r="E3" s="195"/>
      <c r="F3" s="195"/>
      <c r="G3" s="195"/>
      <c r="H3" s="195"/>
      <c r="I3" s="195"/>
      <c r="J3" s="195"/>
    </row>
    <row r="4" spans="1:13" s="165" customFormat="1" ht="56.25" customHeight="1" thickBot="1" x14ac:dyDescent="0.35">
      <c r="A4" s="292" t="s">
        <v>146</v>
      </c>
      <c r="B4" s="294" t="s">
        <v>145</v>
      </c>
      <c r="C4" s="294" t="s">
        <v>144</v>
      </c>
      <c r="D4" s="294" t="s">
        <v>143</v>
      </c>
      <c r="E4" s="294" t="s">
        <v>142</v>
      </c>
      <c r="F4" s="297" t="s">
        <v>141</v>
      </c>
      <c r="G4" s="288" t="s">
        <v>140</v>
      </c>
      <c r="H4" s="289"/>
      <c r="I4" s="204" t="s">
        <v>139</v>
      </c>
      <c r="J4" s="205"/>
    </row>
    <row r="5" spans="1:13" ht="16.2" thickBot="1" x14ac:dyDescent="0.35">
      <c r="A5" s="293"/>
      <c r="B5" s="295"/>
      <c r="C5" s="296"/>
      <c r="D5" s="296"/>
      <c r="E5" s="296"/>
      <c r="F5" s="298"/>
      <c r="G5" s="164" t="s">
        <v>138</v>
      </c>
      <c r="H5" s="163" t="s">
        <v>22</v>
      </c>
      <c r="I5" s="163" t="s">
        <v>138</v>
      </c>
      <c r="J5" s="162" t="s">
        <v>22</v>
      </c>
    </row>
    <row r="6" spans="1:13" ht="16.5" thickBot="1" x14ac:dyDescent="0.3">
      <c r="A6" s="158">
        <v>2013</v>
      </c>
      <c r="B6" s="161"/>
      <c r="C6" s="69"/>
      <c r="D6" s="69"/>
      <c r="E6" s="157"/>
      <c r="F6" s="157"/>
      <c r="G6" s="157"/>
      <c r="H6" s="156" t="str">
        <f>IFERROR(G6/E6," ")</f>
        <v xml:space="preserve"> </v>
      </c>
      <c r="I6" s="157"/>
      <c r="J6" s="156" t="str">
        <f>IFERROR(I6/F6," ")</f>
        <v xml:space="preserve"> </v>
      </c>
    </row>
    <row r="7" spans="1:13" ht="16.5" thickBot="1" x14ac:dyDescent="0.3">
      <c r="A7" s="158">
        <v>2012</v>
      </c>
      <c r="B7" s="160"/>
      <c r="C7" s="69"/>
      <c r="D7" s="69"/>
      <c r="E7" s="157"/>
      <c r="F7" s="157"/>
      <c r="G7" s="157"/>
      <c r="H7" s="156" t="str">
        <f>IFERROR(G7/E7," ")</f>
        <v xml:space="preserve"> </v>
      </c>
      <c r="I7" s="157"/>
      <c r="J7" s="156" t="str">
        <f>IFERROR(I7/F7," ")</f>
        <v xml:space="preserve"> </v>
      </c>
    </row>
    <row r="8" spans="1:13" ht="16.5" thickBot="1" x14ac:dyDescent="0.3">
      <c r="A8" s="158">
        <v>2011</v>
      </c>
      <c r="B8" s="160"/>
      <c r="C8" s="69"/>
      <c r="D8" s="69"/>
      <c r="E8" s="157"/>
      <c r="F8" s="157"/>
      <c r="G8" s="157"/>
      <c r="H8" s="156" t="str">
        <f>IFERROR(G8/E8," ")</f>
        <v xml:space="preserve"> </v>
      </c>
      <c r="I8" s="157"/>
      <c r="J8" s="156" t="str">
        <f>IFERROR(I8/F8," ")</f>
        <v xml:space="preserve"> </v>
      </c>
      <c r="M8" s="159"/>
    </row>
    <row r="9" spans="1:13" ht="16.5" thickBot="1" x14ac:dyDescent="0.3">
      <c r="A9" s="158">
        <v>2010</v>
      </c>
      <c r="B9" s="150"/>
      <c r="C9" s="69"/>
      <c r="D9" s="69"/>
      <c r="E9" s="157"/>
      <c r="F9" s="157"/>
      <c r="G9" s="157"/>
      <c r="H9" s="156" t="str">
        <f>IFERROR(G9/E9," ")</f>
        <v xml:space="preserve"> </v>
      </c>
      <c r="I9" s="157"/>
      <c r="J9" s="156" t="str">
        <f>IFERROR(I9/F9," ")</f>
        <v xml:space="preserve"> </v>
      </c>
    </row>
  </sheetData>
  <sheetProtection password="CBF1" sheet="1" objects="1" scenarios="1"/>
  <mergeCells count="11">
    <mergeCell ref="G4:H4"/>
    <mergeCell ref="I4:J4"/>
    <mergeCell ref="A1:J1"/>
    <mergeCell ref="A2:J2"/>
    <mergeCell ref="A3:J3"/>
    <mergeCell ref="A4:A5"/>
    <mergeCell ref="B4:B5"/>
    <mergeCell ref="C4:C5"/>
    <mergeCell ref="D4:D5"/>
    <mergeCell ref="E4:E5"/>
    <mergeCell ref="F4:F5"/>
  </mergeCells>
  <conditionalFormatting sqref="B6:G9">
    <cfRule type="expression" dxfId="64" priority="2">
      <formula>ISBLANK(B6)</formula>
    </cfRule>
  </conditionalFormatting>
  <conditionalFormatting sqref="I6:I9">
    <cfRule type="expression" dxfId="63" priority="1">
      <formula>ISBLANK(I6)</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459"/>
  <sheetViews>
    <sheetView showWhiteSpace="0" view="pageLayout" zoomScaleNormal="145" workbookViewId="0">
      <selection activeCell="C3" sqref="C3"/>
    </sheetView>
  </sheetViews>
  <sheetFormatPr defaultRowHeight="14.4" x14ac:dyDescent="0.3"/>
  <cols>
    <col min="1" max="1" width="15.6640625" customWidth="1"/>
    <col min="2" max="2" width="11.88671875" customWidth="1"/>
    <col min="3" max="3" width="10.5546875" customWidth="1"/>
    <col min="4" max="4" width="10.33203125" customWidth="1"/>
    <col min="5" max="5" width="10" customWidth="1"/>
    <col min="6" max="6" width="10.5546875" customWidth="1"/>
    <col min="7" max="7" width="11.109375" customWidth="1"/>
    <col min="8" max="48" width="9.109375" style="43"/>
  </cols>
  <sheetData>
    <row r="1" spans="1:9" ht="15.75" thickBot="1" x14ac:dyDescent="0.3">
      <c r="A1" s="299" t="s">
        <v>131</v>
      </c>
      <c r="B1" s="300"/>
      <c r="C1" s="300"/>
      <c r="D1" s="300"/>
      <c r="E1" s="300"/>
      <c r="F1" s="300"/>
      <c r="G1" s="301"/>
    </row>
    <row r="2" spans="1:9" ht="30" x14ac:dyDescent="0.25">
      <c r="A2" s="5" t="s">
        <v>42</v>
      </c>
      <c r="B2" s="6" t="s">
        <v>41</v>
      </c>
      <c r="C2" s="6" t="s">
        <v>1</v>
      </c>
      <c r="D2" s="6" t="s">
        <v>2</v>
      </c>
      <c r="E2" s="6" t="s">
        <v>3</v>
      </c>
      <c r="F2" s="6" t="s">
        <v>40</v>
      </c>
      <c r="G2" s="7" t="s">
        <v>39</v>
      </c>
      <c r="H2" s="42"/>
      <c r="I2" s="42"/>
    </row>
    <row r="3" spans="1:9" ht="15" x14ac:dyDescent="0.25">
      <c r="A3" s="2" t="s">
        <v>38</v>
      </c>
      <c r="B3" s="116"/>
      <c r="C3" s="116"/>
      <c r="D3" s="116"/>
      <c r="E3" s="116"/>
      <c r="F3" s="116"/>
      <c r="G3" s="13">
        <f>SUM(B3:F3)</f>
        <v>0</v>
      </c>
      <c r="H3" s="42"/>
      <c r="I3" s="42"/>
    </row>
    <row r="4" spans="1:9" ht="15" x14ac:dyDescent="0.25">
      <c r="A4" s="3" t="s">
        <v>37</v>
      </c>
      <c r="B4" s="14"/>
      <c r="C4" s="116"/>
      <c r="D4" s="116"/>
      <c r="E4" s="116"/>
      <c r="F4" s="116"/>
      <c r="G4" s="13">
        <f>SUM(B4:F4)</f>
        <v>0</v>
      </c>
      <c r="H4" s="42"/>
      <c r="I4" s="42"/>
    </row>
    <row r="5" spans="1:9" ht="15" x14ac:dyDescent="0.25">
      <c r="A5" s="4" t="s">
        <v>36</v>
      </c>
      <c r="B5" s="14"/>
      <c r="C5" s="116"/>
      <c r="D5" s="116"/>
      <c r="E5" s="116"/>
      <c r="F5" s="116"/>
      <c r="G5" s="13">
        <f>SUM(B5:F5)</f>
        <v>0</v>
      </c>
      <c r="H5" s="42"/>
      <c r="I5" s="42"/>
    </row>
    <row r="6" spans="1:9" ht="15" x14ac:dyDescent="0.25">
      <c r="A6" s="4" t="s">
        <v>35</v>
      </c>
      <c r="B6" s="14"/>
      <c r="C6" s="116"/>
      <c r="D6" s="116"/>
      <c r="E6" s="116"/>
      <c r="F6" s="116"/>
      <c r="G6" s="13">
        <f>SUM(B6:F6)</f>
        <v>0</v>
      </c>
      <c r="H6" s="42"/>
      <c r="I6" s="42"/>
    </row>
    <row r="7" spans="1:9" ht="15.75" thickBot="1" x14ac:dyDescent="0.3">
      <c r="A7" s="8" t="s">
        <v>97</v>
      </c>
      <c r="B7" s="15">
        <f>SUM(B3:B6)</f>
        <v>0</v>
      </c>
      <c r="C7" s="15">
        <f>SUM(C3:C6)</f>
        <v>0</v>
      </c>
      <c r="D7" s="15">
        <f>SUM(D3:D6)</f>
        <v>0</v>
      </c>
      <c r="E7" s="15">
        <f>SUM(E3:E6)</f>
        <v>0</v>
      </c>
      <c r="F7" s="15">
        <f>SUM(F3:F6)</f>
        <v>0</v>
      </c>
      <c r="G7" s="16">
        <f>SUM(B7:F7)</f>
        <v>0</v>
      </c>
      <c r="H7" s="42"/>
      <c r="I7" s="42"/>
    </row>
    <row r="8" spans="1:9" ht="45.75" customHeight="1" thickBot="1" x14ac:dyDescent="0.3">
      <c r="A8" s="10" t="s">
        <v>101</v>
      </c>
      <c r="B8" s="11" t="str">
        <f>IF(B7='Table A'!B24,"Correct","Please verify numbers")</f>
        <v>Correct</v>
      </c>
      <c r="C8" s="11" t="str">
        <f>IF(C7='Table A'!C24,"Correct","Please verify numbers")</f>
        <v>Correct</v>
      </c>
      <c r="D8" s="11" t="str">
        <f>IF(D7='Table A'!E24,"Correct","Please verify numbers")</f>
        <v>Correct</v>
      </c>
      <c r="E8" s="11" t="str">
        <f>IF(E7='Table A'!G24,"Correct","Please verify numbers")</f>
        <v>Correct</v>
      </c>
      <c r="F8" s="11" t="str">
        <f>IF(F7='Table A'!I24,"Correct","Please verify numbers")</f>
        <v>Correct</v>
      </c>
      <c r="G8" s="12" t="str">
        <f>IF(G7='Table A'!K24,"Correct","Please verify numbers")</f>
        <v>Correct</v>
      </c>
      <c r="H8" s="42"/>
      <c r="I8" s="42"/>
    </row>
    <row r="9" spans="1:9" s="43" customFormat="1" ht="15" x14ac:dyDescent="0.25">
      <c r="A9" s="42"/>
      <c r="B9" s="42"/>
      <c r="C9" s="42"/>
      <c r="D9" s="42"/>
      <c r="E9" s="42"/>
      <c r="F9" s="42"/>
      <c r="G9" s="42"/>
      <c r="H9" s="42"/>
      <c r="I9" s="42"/>
    </row>
    <row r="10" spans="1:9" s="43" customFormat="1" ht="15" x14ac:dyDescent="0.25">
      <c r="A10" s="42"/>
      <c r="B10" s="42"/>
      <c r="C10" s="42"/>
      <c r="D10" s="42"/>
      <c r="E10" s="42"/>
      <c r="F10" s="42"/>
      <c r="G10" s="42"/>
      <c r="H10" s="42"/>
      <c r="I10" s="42"/>
    </row>
    <row r="11" spans="1:9" s="43" customFormat="1" ht="15" x14ac:dyDescent="0.25">
      <c r="A11" s="42"/>
      <c r="B11" s="42"/>
      <c r="C11" s="42"/>
      <c r="D11" s="42"/>
      <c r="E11" s="42"/>
      <c r="F11" s="42"/>
      <c r="G11" s="42"/>
      <c r="H11" s="42"/>
      <c r="I11" s="42"/>
    </row>
    <row r="12" spans="1:9" s="43" customFormat="1" ht="15" x14ac:dyDescent="0.25">
      <c r="A12" s="42"/>
      <c r="B12" s="42"/>
      <c r="C12" s="42"/>
      <c r="D12" s="42"/>
      <c r="E12" s="42"/>
      <c r="F12" s="42"/>
      <c r="G12" s="42"/>
      <c r="H12" s="42"/>
      <c r="I12" s="42"/>
    </row>
    <row r="13" spans="1:9" s="43" customFormat="1" ht="15" x14ac:dyDescent="0.25">
      <c r="A13" s="42"/>
      <c r="B13" s="42"/>
      <c r="C13" s="42"/>
      <c r="D13" s="42"/>
      <c r="E13" s="42"/>
      <c r="F13" s="42"/>
      <c r="G13" s="42"/>
      <c r="H13" s="42"/>
      <c r="I13" s="42"/>
    </row>
    <row r="14" spans="1:9" s="43" customFormat="1" ht="15" x14ac:dyDescent="0.25">
      <c r="A14" s="42"/>
      <c r="B14" s="42"/>
      <c r="C14" s="42"/>
      <c r="D14" s="42"/>
      <c r="E14" s="42"/>
      <c r="F14" s="42"/>
      <c r="G14" s="42"/>
      <c r="H14" s="42"/>
      <c r="I14" s="42"/>
    </row>
    <row r="15" spans="1:9" s="43" customFormat="1" ht="15" x14ac:dyDescent="0.25">
      <c r="A15" s="42"/>
      <c r="B15" s="42"/>
      <c r="C15" s="42"/>
      <c r="D15" s="42"/>
      <c r="E15" s="42"/>
      <c r="F15" s="42"/>
      <c r="G15" s="42"/>
      <c r="H15" s="42"/>
      <c r="I15" s="42"/>
    </row>
    <row r="16" spans="1:9" s="43" customFormat="1" ht="15" x14ac:dyDescent="0.25">
      <c r="A16" s="42"/>
      <c r="B16" s="42"/>
      <c r="C16" s="42"/>
      <c r="D16" s="42"/>
      <c r="E16" s="42"/>
      <c r="F16" s="42"/>
      <c r="G16" s="42"/>
      <c r="H16" s="42"/>
      <c r="I16" s="42"/>
    </row>
    <row r="17" spans="1:9" s="43" customFormat="1" ht="15" x14ac:dyDescent="0.25">
      <c r="A17" s="42"/>
      <c r="B17" s="42"/>
      <c r="C17" s="42"/>
      <c r="D17" s="42"/>
      <c r="E17" s="42"/>
      <c r="F17" s="42"/>
      <c r="G17" s="42"/>
      <c r="H17" s="42"/>
      <c r="I17" s="42"/>
    </row>
    <row r="18" spans="1:9" s="43" customFormat="1" ht="15" x14ac:dyDescent="0.25"/>
    <row r="19" spans="1:9" s="43" customFormat="1" ht="15" x14ac:dyDescent="0.25"/>
    <row r="20" spans="1:9" s="43" customFormat="1" ht="15" x14ac:dyDescent="0.25"/>
    <row r="21" spans="1:9" s="43" customFormat="1" ht="15" x14ac:dyDescent="0.25"/>
    <row r="22" spans="1:9" s="43" customFormat="1" ht="15" x14ac:dyDescent="0.25"/>
    <row r="23" spans="1:9" s="43" customFormat="1" ht="15" x14ac:dyDescent="0.25"/>
    <row r="24" spans="1:9" s="43" customFormat="1" ht="15" x14ac:dyDescent="0.25"/>
    <row r="25" spans="1:9" s="43" customFormat="1" ht="15" x14ac:dyDescent="0.25"/>
    <row r="26" spans="1:9" s="43" customFormat="1" ht="15" x14ac:dyDescent="0.25"/>
    <row r="27" spans="1:9" s="43" customFormat="1" ht="15" x14ac:dyDescent="0.25"/>
    <row r="28" spans="1:9" s="43" customFormat="1" ht="15" x14ac:dyDescent="0.25"/>
    <row r="29" spans="1:9" s="43" customFormat="1" ht="15" x14ac:dyDescent="0.25"/>
    <row r="30" spans="1:9" s="43" customFormat="1" ht="15" x14ac:dyDescent="0.25"/>
    <row r="31" spans="1:9" s="43" customFormat="1" ht="15" x14ac:dyDescent="0.25"/>
    <row r="32" spans="1:9" s="43" customFormat="1" ht="15" x14ac:dyDescent="0.25"/>
    <row r="33" s="43" customFormat="1" ht="15" x14ac:dyDescent="0.25"/>
    <row r="34" s="43" customFormat="1" ht="15" x14ac:dyDescent="0.25"/>
    <row r="35" s="43" customFormat="1" ht="15" x14ac:dyDescent="0.25"/>
    <row r="36" s="43" customFormat="1" x14ac:dyDescent="0.3"/>
    <row r="37" s="43" customFormat="1" x14ac:dyDescent="0.3"/>
    <row r="38" s="43" customFormat="1" x14ac:dyDescent="0.3"/>
    <row r="39" s="43" customFormat="1" x14ac:dyDescent="0.3"/>
    <row r="40" s="43" customFormat="1" x14ac:dyDescent="0.3"/>
    <row r="41" s="43" customFormat="1" x14ac:dyDescent="0.3"/>
    <row r="42" s="43" customFormat="1" x14ac:dyDescent="0.3"/>
    <row r="43" s="43" customFormat="1" x14ac:dyDescent="0.3"/>
    <row r="44" s="43" customFormat="1" x14ac:dyDescent="0.3"/>
    <row r="45" s="43" customFormat="1" x14ac:dyDescent="0.3"/>
    <row r="46" s="43" customFormat="1" x14ac:dyDescent="0.3"/>
    <row r="47" s="43" customFormat="1" x14ac:dyDescent="0.3"/>
    <row r="48" s="43" customFormat="1" x14ac:dyDescent="0.3"/>
    <row r="49" s="43" customFormat="1" x14ac:dyDescent="0.3"/>
    <row r="50" s="43" customFormat="1" x14ac:dyDescent="0.3"/>
    <row r="51" s="43" customFormat="1" x14ac:dyDescent="0.3"/>
    <row r="52" s="43" customFormat="1" x14ac:dyDescent="0.3"/>
    <row r="53" s="43" customFormat="1" x14ac:dyDescent="0.3"/>
    <row r="54" s="43" customFormat="1" x14ac:dyDescent="0.3"/>
    <row r="55" s="43" customFormat="1" x14ac:dyDescent="0.3"/>
    <row r="56" s="43" customFormat="1" x14ac:dyDescent="0.3"/>
    <row r="57" s="43" customFormat="1" x14ac:dyDescent="0.3"/>
    <row r="58" s="43" customFormat="1" x14ac:dyDescent="0.3"/>
    <row r="59" s="43" customFormat="1" x14ac:dyDescent="0.3"/>
    <row r="60" s="43" customFormat="1" x14ac:dyDescent="0.3"/>
    <row r="61" s="43" customFormat="1" x14ac:dyDescent="0.3"/>
    <row r="62" s="43" customFormat="1" x14ac:dyDescent="0.3"/>
    <row r="63" s="43" customFormat="1" x14ac:dyDescent="0.3"/>
    <row r="64" s="43" customFormat="1" x14ac:dyDescent="0.3"/>
    <row r="65" s="43" customFormat="1" x14ac:dyDescent="0.3"/>
    <row r="66" s="43" customFormat="1" x14ac:dyDescent="0.3"/>
    <row r="67" s="43" customFormat="1" x14ac:dyDescent="0.3"/>
    <row r="68" s="43" customFormat="1" x14ac:dyDescent="0.3"/>
    <row r="69" s="43" customFormat="1" x14ac:dyDescent="0.3"/>
    <row r="70" s="43" customFormat="1" x14ac:dyDescent="0.3"/>
    <row r="71" s="43" customFormat="1" x14ac:dyDescent="0.3"/>
    <row r="72" s="43" customFormat="1" x14ac:dyDescent="0.3"/>
    <row r="73" s="43" customFormat="1" x14ac:dyDescent="0.3"/>
    <row r="74" s="43" customFormat="1" x14ac:dyDescent="0.3"/>
    <row r="75" s="43" customFormat="1" x14ac:dyDescent="0.3"/>
    <row r="76" s="43" customFormat="1" x14ac:dyDescent="0.3"/>
    <row r="77" s="43" customFormat="1" x14ac:dyDescent="0.3"/>
    <row r="78" s="43" customFormat="1" x14ac:dyDescent="0.3"/>
    <row r="79" s="43" customFormat="1" x14ac:dyDescent="0.3"/>
    <row r="80" s="43" customFormat="1" x14ac:dyDescent="0.3"/>
    <row r="81" s="43" customFormat="1" x14ac:dyDescent="0.3"/>
    <row r="82" s="43" customFormat="1" x14ac:dyDescent="0.3"/>
    <row r="83" s="43" customFormat="1" x14ac:dyDescent="0.3"/>
    <row r="84" s="43" customFormat="1" x14ac:dyDescent="0.3"/>
    <row r="85" s="43" customFormat="1" x14ac:dyDescent="0.3"/>
    <row r="86" s="43" customFormat="1" x14ac:dyDescent="0.3"/>
    <row r="87" s="43" customFormat="1" x14ac:dyDescent="0.3"/>
    <row r="88" s="43" customFormat="1" x14ac:dyDescent="0.3"/>
    <row r="89" s="43" customFormat="1" x14ac:dyDescent="0.3"/>
    <row r="90" s="43" customFormat="1" x14ac:dyDescent="0.3"/>
    <row r="91" s="43" customFormat="1" x14ac:dyDescent="0.3"/>
    <row r="92" s="43" customFormat="1" x14ac:dyDescent="0.3"/>
    <row r="93" s="43" customFormat="1" x14ac:dyDescent="0.3"/>
    <row r="94" s="43" customFormat="1" x14ac:dyDescent="0.3"/>
    <row r="95" s="43" customFormat="1" x14ac:dyDescent="0.3"/>
    <row r="96" s="43" customFormat="1" x14ac:dyDescent="0.3"/>
    <row r="97" s="43" customFormat="1" x14ac:dyDescent="0.3"/>
    <row r="98" s="43" customFormat="1" x14ac:dyDescent="0.3"/>
    <row r="99" s="43" customFormat="1" x14ac:dyDescent="0.3"/>
    <row r="100" s="43" customFormat="1" x14ac:dyDescent="0.3"/>
    <row r="101" s="43" customFormat="1" x14ac:dyDescent="0.3"/>
    <row r="102" s="43" customFormat="1" x14ac:dyDescent="0.3"/>
    <row r="103" s="43" customFormat="1" x14ac:dyDescent="0.3"/>
    <row r="104" s="43" customFormat="1" x14ac:dyDescent="0.3"/>
    <row r="105" s="43" customFormat="1" x14ac:dyDescent="0.3"/>
    <row r="106" s="43" customFormat="1" x14ac:dyDescent="0.3"/>
    <row r="107" s="43" customFormat="1" x14ac:dyDescent="0.3"/>
    <row r="108" s="43" customFormat="1" x14ac:dyDescent="0.3"/>
    <row r="109" s="43" customFormat="1" x14ac:dyDescent="0.3"/>
    <row r="110" s="43" customFormat="1" x14ac:dyDescent="0.3"/>
    <row r="111" s="43" customFormat="1" x14ac:dyDescent="0.3"/>
    <row r="112" s="43" customFormat="1" x14ac:dyDescent="0.3"/>
    <row r="113" s="43" customFormat="1" x14ac:dyDescent="0.3"/>
    <row r="114" s="43" customFormat="1" x14ac:dyDescent="0.3"/>
    <row r="115" s="43" customFormat="1" x14ac:dyDescent="0.3"/>
    <row r="116" s="43" customFormat="1" x14ac:dyDescent="0.3"/>
    <row r="117" s="43" customFormat="1" x14ac:dyDescent="0.3"/>
    <row r="118" s="43" customFormat="1" x14ac:dyDescent="0.3"/>
    <row r="119" s="43" customFormat="1" x14ac:dyDescent="0.3"/>
    <row r="120" s="43" customFormat="1" x14ac:dyDescent="0.3"/>
    <row r="121" s="43" customFormat="1" x14ac:dyDescent="0.3"/>
    <row r="122" s="43" customFormat="1" x14ac:dyDescent="0.3"/>
    <row r="123" s="43" customFormat="1" x14ac:dyDescent="0.3"/>
    <row r="124" s="43" customFormat="1" x14ac:dyDescent="0.3"/>
    <row r="125" s="43" customFormat="1" x14ac:dyDescent="0.3"/>
    <row r="126" s="43" customFormat="1" x14ac:dyDescent="0.3"/>
    <row r="127" s="43" customFormat="1" x14ac:dyDescent="0.3"/>
    <row r="128" s="43" customFormat="1" x14ac:dyDescent="0.3"/>
    <row r="129" s="43" customFormat="1" x14ac:dyDescent="0.3"/>
    <row r="130" s="43" customFormat="1" x14ac:dyDescent="0.3"/>
    <row r="131" s="43" customFormat="1" x14ac:dyDescent="0.3"/>
    <row r="132" s="43" customFormat="1" x14ac:dyDescent="0.3"/>
    <row r="133" s="43" customFormat="1" x14ac:dyDescent="0.3"/>
    <row r="134" s="43" customFormat="1" x14ac:dyDescent="0.3"/>
    <row r="135" s="43" customFormat="1" x14ac:dyDescent="0.3"/>
    <row r="136" s="43" customFormat="1" x14ac:dyDescent="0.3"/>
    <row r="137" s="43" customFormat="1" x14ac:dyDescent="0.3"/>
    <row r="138" s="43" customFormat="1" x14ac:dyDescent="0.3"/>
    <row r="139" s="43" customFormat="1" x14ac:dyDescent="0.3"/>
    <row r="140" s="43" customFormat="1" x14ac:dyDescent="0.3"/>
    <row r="141" s="43" customFormat="1" x14ac:dyDescent="0.3"/>
    <row r="142" s="43" customFormat="1" x14ac:dyDescent="0.3"/>
    <row r="143" s="43" customFormat="1" x14ac:dyDescent="0.3"/>
    <row r="144" s="43" customFormat="1" x14ac:dyDescent="0.3"/>
    <row r="145" s="43" customFormat="1" x14ac:dyDescent="0.3"/>
    <row r="146" s="43" customFormat="1" x14ac:dyDescent="0.3"/>
    <row r="147" s="43" customFormat="1" x14ac:dyDescent="0.3"/>
    <row r="148" s="43" customFormat="1" x14ac:dyDescent="0.3"/>
    <row r="149" s="43" customFormat="1" x14ac:dyDescent="0.3"/>
    <row r="150" s="43" customFormat="1" x14ac:dyDescent="0.3"/>
    <row r="151" s="43" customFormat="1" x14ac:dyDescent="0.3"/>
    <row r="152" s="43" customFormat="1" x14ac:dyDescent="0.3"/>
    <row r="153" s="43" customFormat="1" x14ac:dyDescent="0.3"/>
    <row r="154" s="43" customFormat="1" x14ac:dyDescent="0.3"/>
    <row r="155" s="43" customFormat="1" x14ac:dyDescent="0.3"/>
    <row r="156" s="43" customFormat="1" x14ac:dyDescent="0.3"/>
    <row r="157" s="43" customFormat="1" x14ac:dyDescent="0.3"/>
    <row r="158" s="43" customFormat="1" x14ac:dyDescent="0.3"/>
    <row r="159" s="43" customFormat="1" x14ac:dyDescent="0.3"/>
    <row r="160" s="43" customFormat="1" x14ac:dyDescent="0.3"/>
    <row r="161" s="43" customFormat="1" x14ac:dyDescent="0.3"/>
    <row r="162" s="43" customFormat="1" x14ac:dyDescent="0.3"/>
    <row r="163" s="43" customFormat="1" x14ac:dyDescent="0.3"/>
    <row r="164" s="43" customFormat="1" x14ac:dyDescent="0.3"/>
    <row r="165" s="43" customFormat="1" x14ac:dyDescent="0.3"/>
    <row r="166" s="43" customFormat="1" x14ac:dyDescent="0.3"/>
    <row r="167" s="43" customFormat="1" x14ac:dyDescent="0.3"/>
    <row r="168" s="43" customFormat="1" x14ac:dyDescent="0.3"/>
    <row r="169" s="43" customFormat="1" x14ac:dyDescent="0.3"/>
    <row r="170" s="43" customFormat="1" x14ac:dyDescent="0.3"/>
    <row r="171" s="43" customFormat="1" x14ac:dyDescent="0.3"/>
    <row r="172" s="43" customFormat="1" x14ac:dyDescent="0.3"/>
    <row r="173" s="43" customFormat="1" x14ac:dyDescent="0.3"/>
    <row r="174" s="43" customFormat="1" x14ac:dyDescent="0.3"/>
    <row r="175" s="43" customFormat="1" x14ac:dyDescent="0.3"/>
    <row r="176" s="43" customFormat="1" x14ac:dyDescent="0.3"/>
    <row r="177" s="43" customFormat="1" x14ac:dyDescent="0.3"/>
    <row r="178" s="43" customFormat="1" x14ac:dyDescent="0.3"/>
    <row r="179" s="43" customFormat="1" x14ac:dyDescent="0.3"/>
    <row r="180" s="43" customFormat="1" x14ac:dyDescent="0.3"/>
    <row r="181" s="43" customFormat="1" x14ac:dyDescent="0.3"/>
    <row r="182" s="43" customFormat="1" x14ac:dyDescent="0.3"/>
    <row r="183" s="43" customFormat="1" x14ac:dyDescent="0.3"/>
    <row r="184" s="43" customFormat="1" x14ac:dyDescent="0.3"/>
    <row r="185" s="43" customFormat="1" x14ac:dyDescent="0.3"/>
    <row r="186" s="43" customFormat="1" x14ac:dyDescent="0.3"/>
    <row r="187" s="43" customFormat="1" x14ac:dyDescent="0.3"/>
    <row r="188" s="43" customFormat="1" x14ac:dyDescent="0.3"/>
    <row r="189" s="43" customFormat="1" x14ac:dyDescent="0.3"/>
    <row r="190" s="43" customFormat="1" x14ac:dyDescent="0.3"/>
    <row r="191" s="43" customFormat="1" x14ac:dyDescent="0.3"/>
    <row r="192" s="43" customFormat="1" x14ac:dyDescent="0.3"/>
    <row r="193" s="43" customFormat="1" x14ac:dyDescent="0.3"/>
    <row r="194" s="43" customFormat="1" x14ac:dyDescent="0.3"/>
    <row r="195" s="43" customFormat="1" x14ac:dyDescent="0.3"/>
    <row r="196" s="43" customFormat="1" x14ac:dyDescent="0.3"/>
    <row r="197" s="43" customFormat="1" x14ac:dyDescent="0.3"/>
    <row r="198" s="43" customFormat="1" x14ac:dyDescent="0.3"/>
    <row r="199" s="43" customFormat="1" x14ac:dyDescent="0.3"/>
    <row r="200" s="43" customFormat="1" x14ac:dyDescent="0.3"/>
    <row r="201" s="43" customFormat="1" x14ac:dyDescent="0.3"/>
    <row r="202" s="43" customFormat="1" x14ac:dyDescent="0.3"/>
    <row r="203" s="43" customFormat="1" x14ac:dyDescent="0.3"/>
    <row r="204" s="43" customFormat="1" x14ac:dyDescent="0.3"/>
    <row r="205" s="43" customFormat="1" x14ac:dyDescent="0.3"/>
    <row r="206" s="43" customFormat="1" x14ac:dyDescent="0.3"/>
    <row r="207" s="43" customFormat="1" x14ac:dyDescent="0.3"/>
    <row r="208" s="43" customFormat="1" x14ac:dyDescent="0.3"/>
    <row r="209" s="43" customFormat="1" x14ac:dyDescent="0.3"/>
    <row r="210" s="43" customFormat="1" x14ac:dyDescent="0.3"/>
    <row r="211" s="43" customFormat="1" x14ac:dyDescent="0.3"/>
    <row r="212" s="43" customFormat="1" x14ac:dyDescent="0.3"/>
    <row r="213" s="43" customFormat="1" x14ac:dyDescent="0.3"/>
    <row r="214" s="43" customFormat="1" x14ac:dyDescent="0.3"/>
    <row r="215" s="43" customFormat="1" x14ac:dyDescent="0.3"/>
    <row r="216" s="43" customFormat="1" x14ac:dyDescent="0.3"/>
    <row r="217" s="43" customFormat="1" x14ac:dyDescent="0.3"/>
    <row r="218" s="43" customFormat="1" x14ac:dyDescent="0.3"/>
    <row r="219" s="43" customFormat="1" x14ac:dyDescent="0.3"/>
    <row r="220" s="43" customFormat="1" x14ac:dyDescent="0.3"/>
    <row r="221" s="43" customFormat="1" x14ac:dyDescent="0.3"/>
    <row r="222" s="43" customFormat="1" x14ac:dyDescent="0.3"/>
    <row r="223" s="43" customFormat="1" x14ac:dyDescent="0.3"/>
    <row r="224" s="43" customFormat="1" x14ac:dyDescent="0.3"/>
    <row r="225" s="43" customFormat="1" x14ac:dyDescent="0.3"/>
    <row r="226" s="43" customFormat="1" x14ac:dyDescent="0.3"/>
    <row r="227" s="43" customFormat="1" x14ac:dyDescent="0.3"/>
    <row r="228" s="43" customFormat="1" x14ac:dyDescent="0.3"/>
    <row r="229" s="43" customFormat="1" x14ac:dyDescent="0.3"/>
    <row r="230" s="43" customFormat="1" x14ac:dyDescent="0.3"/>
    <row r="231" s="43" customFormat="1" x14ac:dyDescent="0.3"/>
    <row r="232" s="43" customFormat="1" x14ac:dyDescent="0.3"/>
    <row r="233" s="43" customFormat="1" x14ac:dyDescent="0.3"/>
    <row r="234" s="43" customFormat="1" x14ac:dyDescent="0.3"/>
    <row r="235" s="43" customFormat="1" x14ac:dyDescent="0.3"/>
    <row r="236" s="43" customFormat="1" x14ac:dyDescent="0.3"/>
    <row r="237" s="43" customFormat="1" x14ac:dyDescent="0.3"/>
    <row r="238" s="43" customFormat="1" x14ac:dyDescent="0.3"/>
    <row r="239" s="43" customFormat="1" x14ac:dyDescent="0.3"/>
    <row r="240" s="43" customFormat="1" x14ac:dyDescent="0.3"/>
    <row r="241" s="43" customFormat="1" x14ac:dyDescent="0.3"/>
    <row r="242" s="43" customFormat="1" x14ac:dyDescent="0.3"/>
    <row r="243" s="43" customFormat="1" x14ac:dyDescent="0.3"/>
    <row r="244" s="43" customFormat="1" x14ac:dyDescent="0.3"/>
    <row r="245" s="43" customFormat="1" x14ac:dyDescent="0.3"/>
    <row r="246" s="43" customFormat="1" x14ac:dyDescent="0.3"/>
    <row r="247" s="43" customFormat="1" x14ac:dyDescent="0.3"/>
    <row r="248" s="43" customFormat="1" x14ac:dyDescent="0.3"/>
    <row r="249" s="43" customFormat="1" x14ac:dyDescent="0.3"/>
    <row r="250" s="43" customFormat="1" x14ac:dyDescent="0.3"/>
    <row r="251" s="43" customFormat="1" x14ac:dyDescent="0.3"/>
    <row r="252" s="43" customFormat="1" x14ac:dyDescent="0.3"/>
    <row r="253" s="43" customFormat="1" x14ac:dyDescent="0.3"/>
    <row r="254" s="43" customFormat="1" x14ac:dyDescent="0.3"/>
    <row r="255" s="43" customFormat="1" x14ac:dyDescent="0.3"/>
    <row r="256" s="43" customFormat="1" x14ac:dyDescent="0.3"/>
    <row r="257" s="43" customFormat="1" x14ac:dyDescent="0.3"/>
    <row r="258" s="43" customFormat="1" x14ac:dyDescent="0.3"/>
    <row r="259" s="43" customFormat="1" x14ac:dyDescent="0.3"/>
    <row r="260" s="43" customFormat="1" x14ac:dyDescent="0.3"/>
    <row r="261" s="43" customFormat="1" x14ac:dyDescent="0.3"/>
    <row r="262" s="43" customFormat="1" x14ac:dyDescent="0.3"/>
    <row r="263" s="43" customFormat="1" x14ac:dyDescent="0.3"/>
    <row r="264" s="43" customFormat="1" x14ac:dyDescent="0.3"/>
    <row r="265" s="43" customFormat="1" x14ac:dyDescent="0.3"/>
    <row r="266" s="43" customFormat="1" x14ac:dyDescent="0.3"/>
    <row r="267" s="43" customFormat="1" x14ac:dyDescent="0.3"/>
    <row r="268" s="43" customFormat="1" x14ac:dyDescent="0.3"/>
    <row r="269" s="43" customFormat="1" x14ac:dyDescent="0.3"/>
    <row r="270" s="43" customFormat="1" x14ac:dyDescent="0.3"/>
    <row r="271" s="43" customFormat="1" x14ac:dyDescent="0.3"/>
    <row r="272" s="43" customFormat="1" x14ac:dyDescent="0.3"/>
    <row r="273" s="43" customFormat="1" x14ac:dyDescent="0.3"/>
    <row r="274" s="43" customFormat="1" x14ac:dyDescent="0.3"/>
    <row r="275" s="43" customFormat="1" x14ac:dyDescent="0.3"/>
    <row r="276" s="43" customFormat="1" x14ac:dyDescent="0.3"/>
    <row r="277" s="43" customFormat="1" x14ac:dyDescent="0.3"/>
    <row r="278" s="43" customFormat="1" x14ac:dyDescent="0.3"/>
    <row r="279" s="43" customFormat="1" x14ac:dyDescent="0.3"/>
    <row r="280" s="43" customFormat="1" x14ac:dyDescent="0.3"/>
    <row r="281" s="43" customFormat="1" x14ac:dyDescent="0.3"/>
    <row r="282" s="43" customFormat="1" x14ac:dyDescent="0.3"/>
    <row r="283" s="43" customFormat="1" x14ac:dyDescent="0.3"/>
    <row r="284" s="43" customFormat="1" x14ac:dyDescent="0.3"/>
    <row r="285" s="43" customFormat="1" x14ac:dyDescent="0.3"/>
    <row r="286" s="43" customFormat="1" x14ac:dyDescent="0.3"/>
    <row r="287" s="43" customFormat="1" x14ac:dyDescent="0.3"/>
    <row r="288" s="43" customFormat="1" x14ac:dyDescent="0.3"/>
    <row r="289" s="43" customFormat="1" x14ac:dyDescent="0.3"/>
    <row r="290" s="43" customFormat="1" x14ac:dyDescent="0.3"/>
    <row r="291" s="43" customFormat="1" x14ac:dyDescent="0.3"/>
    <row r="292" s="43" customFormat="1" x14ac:dyDescent="0.3"/>
    <row r="293" s="43" customFormat="1" x14ac:dyDescent="0.3"/>
    <row r="294" s="43" customFormat="1" x14ac:dyDescent="0.3"/>
    <row r="295" s="43" customFormat="1" x14ac:dyDescent="0.3"/>
    <row r="296" s="43" customFormat="1" x14ac:dyDescent="0.3"/>
    <row r="297" s="43" customFormat="1" x14ac:dyDescent="0.3"/>
    <row r="298" s="43" customFormat="1" x14ac:dyDescent="0.3"/>
    <row r="299" s="43" customFormat="1" x14ac:dyDescent="0.3"/>
    <row r="300" s="43" customFormat="1" x14ac:dyDescent="0.3"/>
    <row r="301" s="43" customFormat="1" x14ac:dyDescent="0.3"/>
    <row r="302" s="43" customFormat="1" x14ac:dyDescent="0.3"/>
    <row r="303" s="43" customFormat="1" x14ac:dyDescent="0.3"/>
    <row r="304" s="43" customFormat="1" x14ac:dyDescent="0.3"/>
    <row r="305" s="43" customFormat="1" x14ac:dyDescent="0.3"/>
    <row r="306" s="43" customFormat="1" x14ac:dyDescent="0.3"/>
    <row r="307" s="43" customFormat="1" x14ac:dyDescent="0.3"/>
    <row r="308" s="43" customFormat="1" x14ac:dyDescent="0.3"/>
    <row r="309" s="43" customFormat="1" x14ac:dyDescent="0.3"/>
    <row r="310" s="43" customFormat="1" x14ac:dyDescent="0.3"/>
    <row r="311" s="43" customFormat="1" x14ac:dyDescent="0.3"/>
    <row r="312" s="43" customFormat="1" x14ac:dyDescent="0.3"/>
    <row r="313" s="43" customFormat="1" x14ac:dyDescent="0.3"/>
    <row r="314" s="43" customFormat="1" x14ac:dyDescent="0.3"/>
    <row r="315" s="43" customFormat="1" x14ac:dyDescent="0.3"/>
    <row r="316" s="43" customFormat="1" x14ac:dyDescent="0.3"/>
    <row r="317" s="43" customFormat="1" x14ac:dyDescent="0.3"/>
    <row r="318" s="43" customFormat="1" x14ac:dyDescent="0.3"/>
    <row r="319" s="43" customFormat="1" x14ac:dyDescent="0.3"/>
    <row r="320" s="43" customFormat="1" x14ac:dyDescent="0.3"/>
    <row r="321" s="43" customFormat="1" x14ac:dyDescent="0.3"/>
    <row r="322" s="43" customFormat="1" x14ac:dyDescent="0.3"/>
    <row r="323" s="43" customFormat="1" x14ac:dyDescent="0.3"/>
    <row r="324" s="43" customFormat="1" x14ac:dyDescent="0.3"/>
    <row r="325" s="43" customFormat="1" x14ac:dyDescent="0.3"/>
    <row r="326" s="43" customFormat="1" x14ac:dyDescent="0.3"/>
    <row r="327" s="43" customFormat="1" x14ac:dyDescent="0.3"/>
    <row r="328" s="43" customFormat="1" x14ac:dyDescent="0.3"/>
    <row r="329" s="43" customFormat="1" x14ac:dyDescent="0.3"/>
    <row r="330" s="43" customFormat="1" x14ac:dyDescent="0.3"/>
    <row r="331" s="43" customFormat="1" x14ac:dyDescent="0.3"/>
    <row r="332" s="43" customFormat="1" x14ac:dyDescent="0.3"/>
    <row r="333" s="43" customFormat="1" x14ac:dyDescent="0.3"/>
    <row r="334" s="43" customFormat="1" x14ac:dyDescent="0.3"/>
    <row r="335" s="43" customFormat="1" x14ac:dyDescent="0.3"/>
    <row r="336" s="43" customFormat="1" x14ac:dyDescent="0.3"/>
    <row r="337" s="43" customFormat="1" x14ac:dyDescent="0.3"/>
    <row r="338" s="43" customFormat="1" x14ac:dyDescent="0.3"/>
    <row r="339" s="43" customFormat="1" x14ac:dyDescent="0.3"/>
    <row r="340" s="43" customFormat="1" x14ac:dyDescent="0.3"/>
    <row r="341" s="43" customFormat="1" x14ac:dyDescent="0.3"/>
    <row r="342" s="43" customFormat="1" x14ac:dyDescent="0.3"/>
    <row r="343" s="43" customFormat="1" x14ac:dyDescent="0.3"/>
    <row r="344" s="43" customFormat="1" x14ac:dyDescent="0.3"/>
    <row r="345" s="43" customFormat="1" x14ac:dyDescent="0.3"/>
    <row r="346" s="43" customFormat="1" x14ac:dyDescent="0.3"/>
    <row r="347" s="43" customFormat="1" x14ac:dyDescent="0.3"/>
    <row r="348" s="43" customFormat="1" x14ac:dyDescent="0.3"/>
    <row r="349" s="43" customFormat="1" x14ac:dyDescent="0.3"/>
    <row r="350" s="43" customFormat="1" x14ac:dyDescent="0.3"/>
    <row r="351" s="43" customFormat="1" x14ac:dyDescent="0.3"/>
    <row r="352" s="43" customFormat="1" x14ac:dyDescent="0.3"/>
    <row r="353" s="43" customFormat="1" x14ac:dyDescent="0.3"/>
    <row r="354" s="43" customFormat="1" x14ac:dyDescent="0.3"/>
    <row r="355" s="43" customFormat="1" x14ac:dyDescent="0.3"/>
    <row r="356" s="43" customFormat="1" x14ac:dyDescent="0.3"/>
    <row r="357" s="43" customFormat="1" x14ac:dyDescent="0.3"/>
    <row r="358" s="43" customFormat="1" x14ac:dyDescent="0.3"/>
    <row r="359" s="43" customFormat="1" x14ac:dyDescent="0.3"/>
    <row r="360" s="43" customFormat="1" x14ac:dyDescent="0.3"/>
    <row r="361" s="43" customFormat="1" x14ac:dyDescent="0.3"/>
    <row r="362" s="43" customFormat="1" x14ac:dyDescent="0.3"/>
    <row r="363" s="43" customFormat="1" x14ac:dyDescent="0.3"/>
    <row r="364" s="43" customFormat="1" x14ac:dyDescent="0.3"/>
    <row r="365" s="43" customFormat="1" x14ac:dyDescent="0.3"/>
    <row r="366" s="43" customFormat="1" x14ac:dyDescent="0.3"/>
    <row r="367" s="43" customFormat="1" x14ac:dyDescent="0.3"/>
    <row r="368" s="43" customFormat="1" x14ac:dyDescent="0.3"/>
    <row r="369" s="43" customFormat="1" x14ac:dyDescent="0.3"/>
    <row r="370" s="43" customFormat="1" x14ac:dyDescent="0.3"/>
    <row r="371" s="43" customFormat="1" x14ac:dyDescent="0.3"/>
    <row r="372" s="43" customFormat="1" x14ac:dyDescent="0.3"/>
    <row r="373" s="43" customFormat="1" x14ac:dyDescent="0.3"/>
    <row r="374" s="43" customFormat="1" x14ac:dyDescent="0.3"/>
    <row r="375" s="43" customFormat="1" x14ac:dyDescent="0.3"/>
    <row r="376" s="43" customFormat="1" x14ac:dyDescent="0.3"/>
    <row r="377" s="43" customFormat="1" x14ac:dyDescent="0.3"/>
    <row r="378" s="43" customFormat="1" x14ac:dyDescent="0.3"/>
    <row r="379" s="43" customFormat="1" x14ac:dyDescent="0.3"/>
    <row r="380" s="43" customFormat="1" x14ac:dyDescent="0.3"/>
    <row r="381" s="43" customFormat="1" x14ac:dyDescent="0.3"/>
    <row r="382" s="43" customFormat="1" x14ac:dyDescent="0.3"/>
    <row r="383" s="43" customFormat="1" x14ac:dyDescent="0.3"/>
    <row r="384" s="43" customFormat="1" x14ac:dyDescent="0.3"/>
    <row r="385" s="43" customFormat="1" x14ac:dyDescent="0.3"/>
    <row r="386" s="43" customFormat="1" x14ac:dyDescent="0.3"/>
    <row r="387" s="43" customFormat="1" x14ac:dyDescent="0.3"/>
    <row r="388" s="43" customFormat="1" x14ac:dyDescent="0.3"/>
    <row r="389" s="43" customFormat="1" x14ac:dyDescent="0.3"/>
    <row r="390" s="43" customFormat="1" x14ac:dyDescent="0.3"/>
    <row r="391" s="43" customFormat="1" x14ac:dyDescent="0.3"/>
    <row r="392" s="43" customFormat="1" x14ac:dyDescent="0.3"/>
    <row r="393" s="43" customFormat="1" x14ac:dyDescent="0.3"/>
    <row r="394" s="43" customFormat="1" x14ac:dyDescent="0.3"/>
    <row r="395" s="43" customFormat="1" x14ac:dyDescent="0.3"/>
    <row r="396" s="43" customFormat="1" x14ac:dyDescent="0.3"/>
    <row r="397" s="43" customFormat="1" x14ac:dyDescent="0.3"/>
    <row r="398" s="43" customFormat="1" x14ac:dyDescent="0.3"/>
    <row r="399" s="43" customFormat="1" x14ac:dyDescent="0.3"/>
    <row r="400" s="43" customFormat="1" x14ac:dyDescent="0.3"/>
    <row r="401" s="43" customFormat="1" x14ac:dyDescent="0.3"/>
    <row r="402" s="43" customFormat="1" x14ac:dyDescent="0.3"/>
    <row r="403" s="43" customFormat="1" x14ac:dyDescent="0.3"/>
    <row r="404" s="43" customFormat="1" x14ac:dyDescent="0.3"/>
    <row r="405" s="43" customFormat="1" x14ac:dyDescent="0.3"/>
    <row r="406" s="43" customFormat="1" x14ac:dyDescent="0.3"/>
    <row r="407" s="43" customFormat="1" x14ac:dyDescent="0.3"/>
    <row r="408" s="43" customFormat="1" x14ac:dyDescent="0.3"/>
    <row r="409" s="43" customFormat="1" x14ac:dyDescent="0.3"/>
    <row r="410" s="43" customFormat="1" x14ac:dyDescent="0.3"/>
    <row r="411" s="43" customFormat="1" x14ac:dyDescent="0.3"/>
    <row r="412" s="43" customFormat="1" x14ac:dyDescent="0.3"/>
    <row r="413" s="43" customFormat="1" x14ac:dyDescent="0.3"/>
    <row r="414" s="43" customFormat="1" x14ac:dyDescent="0.3"/>
    <row r="415" s="43" customFormat="1" x14ac:dyDescent="0.3"/>
    <row r="416" s="43" customFormat="1" x14ac:dyDescent="0.3"/>
    <row r="417" s="43" customFormat="1" x14ac:dyDescent="0.3"/>
    <row r="418" s="43" customFormat="1" x14ac:dyDescent="0.3"/>
    <row r="419" s="43" customFormat="1" x14ac:dyDescent="0.3"/>
    <row r="420" s="43" customFormat="1" x14ac:dyDescent="0.3"/>
    <row r="421" s="43" customFormat="1" x14ac:dyDescent="0.3"/>
    <row r="422" s="43" customFormat="1" x14ac:dyDescent="0.3"/>
    <row r="423" s="43" customFormat="1" x14ac:dyDescent="0.3"/>
    <row r="424" s="43" customFormat="1" x14ac:dyDescent="0.3"/>
    <row r="425" s="43" customFormat="1" x14ac:dyDescent="0.3"/>
    <row r="426" s="43" customFormat="1" x14ac:dyDescent="0.3"/>
    <row r="427" s="43" customFormat="1" x14ac:dyDescent="0.3"/>
    <row r="428" s="43" customFormat="1" x14ac:dyDescent="0.3"/>
    <row r="429" s="43" customFormat="1" x14ac:dyDescent="0.3"/>
    <row r="430" s="43" customFormat="1" x14ac:dyDescent="0.3"/>
    <row r="431" s="43" customFormat="1" x14ac:dyDescent="0.3"/>
    <row r="432" s="43" customFormat="1" x14ac:dyDescent="0.3"/>
    <row r="433" s="43" customFormat="1" x14ac:dyDescent="0.3"/>
    <row r="434" s="43" customFormat="1" x14ac:dyDescent="0.3"/>
    <row r="435" s="43" customFormat="1" x14ac:dyDescent="0.3"/>
    <row r="436" s="43" customFormat="1" x14ac:dyDescent="0.3"/>
    <row r="437" s="43" customFormat="1" x14ac:dyDescent="0.3"/>
    <row r="438" s="43" customFormat="1" x14ac:dyDescent="0.3"/>
    <row r="439" s="43" customFormat="1" x14ac:dyDescent="0.3"/>
    <row r="440" s="43" customFormat="1" x14ac:dyDescent="0.3"/>
    <row r="441" s="43" customFormat="1" x14ac:dyDescent="0.3"/>
    <row r="442" s="43" customFormat="1" x14ac:dyDescent="0.3"/>
    <row r="443" s="43" customFormat="1" x14ac:dyDescent="0.3"/>
    <row r="444" s="43" customFormat="1" x14ac:dyDescent="0.3"/>
    <row r="445" s="43" customFormat="1" x14ac:dyDescent="0.3"/>
    <row r="446" s="43" customFormat="1" x14ac:dyDescent="0.3"/>
    <row r="447" s="43" customFormat="1" x14ac:dyDescent="0.3"/>
    <row r="448" s="43" customFormat="1" x14ac:dyDescent="0.3"/>
    <row r="449" s="43" customFormat="1" x14ac:dyDescent="0.3"/>
    <row r="450" s="43" customFormat="1" x14ac:dyDescent="0.3"/>
    <row r="451" s="43" customFormat="1" x14ac:dyDescent="0.3"/>
    <row r="452" s="43" customFormat="1" x14ac:dyDescent="0.3"/>
    <row r="453" s="43" customFormat="1" x14ac:dyDescent="0.3"/>
    <row r="454" s="43" customFormat="1" x14ac:dyDescent="0.3"/>
    <row r="455" s="43" customFormat="1" x14ac:dyDescent="0.3"/>
    <row r="456" s="43" customFormat="1" x14ac:dyDescent="0.3"/>
    <row r="457" s="43" customFormat="1" x14ac:dyDescent="0.3"/>
    <row r="458" s="43" customFormat="1" x14ac:dyDescent="0.3"/>
    <row r="459" s="43" customFormat="1" x14ac:dyDescent="0.3"/>
    <row r="460" s="43" customFormat="1" x14ac:dyDescent="0.3"/>
    <row r="461" s="43" customFormat="1" x14ac:dyDescent="0.3"/>
    <row r="462" s="43" customFormat="1" x14ac:dyDescent="0.3"/>
    <row r="463" s="43" customFormat="1" x14ac:dyDescent="0.3"/>
    <row r="464" s="43" customFormat="1" x14ac:dyDescent="0.3"/>
    <row r="465" s="43" customFormat="1" x14ac:dyDescent="0.3"/>
    <row r="466" s="43" customFormat="1" x14ac:dyDescent="0.3"/>
    <row r="467" s="43" customFormat="1" x14ac:dyDescent="0.3"/>
    <row r="468" s="43" customFormat="1" x14ac:dyDescent="0.3"/>
    <row r="469" s="43" customFormat="1" x14ac:dyDescent="0.3"/>
    <row r="470" s="43" customFormat="1" x14ac:dyDescent="0.3"/>
    <row r="471" s="43" customFormat="1" x14ac:dyDescent="0.3"/>
    <row r="472" s="43" customFormat="1" x14ac:dyDescent="0.3"/>
    <row r="473" s="43" customFormat="1" x14ac:dyDescent="0.3"/>
    <row r="474" s="43" customFormat="1" x14ac:dyDescent="0.3"/>
    <row r="475" s="43" customFormat="1" x14ac:dyDescent="0.3"/>
    <row r="476" s="43" customFormat="1" x14ac:dyDescent="0.3"/>
    <row r="477" s="43" customFormat="1" x14ac:dyDescent="0.3"/>
    <row r="478" s="43" customFormat="1" x14ac:dyDescent="0.3"/>
    <row r="479" s="43" customFormat="1" x14ac:dyDescent="0.3"/>
    <row r="480" s="43" customFormat="1" x14ac:dyDescent="0.3"/>
    <row r="481" s="43" customFormat="1" x14ac:dyDescent="0.3"/>
    <row r="482" s="43" customFormat="1" x14ac:dyDescent="0.3"/>
    <row r="483" s="43" customFormat="1" x14ac:dyDescent="0.3"/>
    <row r="484" s="43" customFormat="1" x14ac:dyDescent="0.3"/>
    <row r="485" s="43" customFormat="1" x14ac:dyDescent="0.3"/>
    <row r="486" s="43" customFormat="1" x14ac:dyDescent="0.3"/>
    <row r="487" s="43" customFormat="1" x14ac:dyDescent="0.3"/>
    <row r="488" s="43" customFormat="1" x14ac:dyDescent="0.3"/>
    <row r="489" s="43" customFormat="1" x14ac:dyDescent="0.3"/>
    <row r="490" s="43" customFormat="1" x14ac:dyDescent="0.3"/>
    <row r="491" s="43" customFormat="1" x14ac:dyDescent="0.3"/>
    <row r="492" s="43" customFormat="1" x14ac:dyDescent="0.3"/>
    <row r="493" s="43" customFormat="1" x14ac:dyDescent="0.3"/>
    <row r="494" s="43" customFormat="1" x14ac:dyDescent="0.3"/>
    <row r="495" s="43" customFormat="1" x14ac:dyDescent="0.3"/>
    <row r="496" s="43" customFormat="1" x14ac:dyDescent="0.3"/>
    <row r="497" s="43" customFormat="1" x14ac:dyDescent="0.3"/>
    <row r="498" s="43" customFormat="1" x14ac:dyDescent="0.3"/>
    <row r="499" s="43" customFormat="1" x14ac:dyDescent="0.3"/>
    <row r="500" s="43" customFormat="1" x14ac:dyDescent="0.3"/>
    <row r="501" s="43" customFormat="1" x14ac:dyDescent="0.3"/>
    <row r="502" s="43" customFormat="1" x14ac:dyDescent="0.3"/>
    <row r="503" s="43" customFormat="1" x14ac:dyDescent="0.3"/>
    <row r="504" s="43" customFormat="1" x14ac:dyDescent="0.3"/>
    <row r="505" s="43" customFormat="1" x14ac:dyDescent="0.3"/>
    <row r="506" s="43" customFormat="1" x14ac:dyDescent="0.3"/>
    <row r="507" s="43" customFormat="1" x14ac:dyDescent="0.3"/>
    <row r="508" s="43" customFormat="1" x14ac:dyDescent="0.3"/>
    <row r="509" s="43" customFormat="1" x14ac:dyDescent="0.3"/>
    <row r="510" s="43" customFormat="1" x14ac:dyDescent="0.3"/>
    <row r="511" s="43" customFormat="1" x14ac:dyDescent="0.3"/>
    <row r="512" s="43" customFormat="1" x14ac:dyDescent="0.3"/>
    <row r="513" s="43" customFormat="1" x14ac:dyDescent="0.3"/>
    <row r="514" s="43" customFormat="1" x14ac:dyDescent="0.3"/>
    <row r="515" s="43" customFormat="1" x14ac:dyDescent="0.3"/>
    <row r="516" s="43" customFormat="1" x14ac:dyDescent="0.3"/>
    <row r="517" s="43" customFormat="1" x14ac:dyDescent="0.3"/>
    <row r="518" s="43" customFormat="1" x14ac:dyDescent="0.3"/>
    <row r="519" s="43" customFormat="1" x14ac:dyDescent="0.3"/>
    <row r="520" s="43" customFormat="1" x14ac:dyDescent="0.3"/>
    <row r="521" s="43" customFormat="1" x14ac:dyDescent="0.3"/>
    <row r="522" s="43" customFormat="1" x14ac:dyDescent="0.3"/>
    <row r="523" s="43" customFormat="1" x14ac:dyDescent="0.3"/>
    <row r="524" s="43" customFormat="1" x14ac:dyDescent="0.3"/>
    <row r="525" s="43" customFormat="1" x14ac:dyDescent="0.3"/>
    <row r="526" s="43" customFormat="1" x14ac:dyDescent="0.3"/>
    <row r="527" s="43" customFormat="1" x14ac:dyDescent="0.3"/>
    <row r="528" s="43" customFormat="1" x14ac:dyDescent="0.3"/>
    <row r="529" s="43" customFormat="1" x14ac:dyDescent="0.3"/>
    <row r="530" s="43" customFormat="1" x14ac:dyDescent="0.3"/>
    <row r="531" s="43" customFormat="1" x14ac:dyDescent="0.3"/>
    <row r="532" s="43" customFormat="1" x14ac:dyDescent="0.3"/>
    <row r="533" s="43" customFormat="1" x14ac:dyDescent="0.3"/>
    <row r="534" s="43" customFormat="1" x14ac:dyDescent="0.3"/>
    <row r="535" s="43" customFormat="1" x14ac:dyDescent="0.3"/>
    <row r="536" s="43" customFormat="1" x14ac:dyDescent="0.3"/>
    <row r="537" s="43" customFormat="1" x14ac:dyDescent="0.3"/>
    <row r="538" s="43" customFormat="1" x14ac:dyDescent="0.3"/>
    <row r="539" s="43" customFormat="1" x14ac:dyDescent="0.3"/>
    <row r="540" s="43" customFormat="1" x14ac:dyDescent="0.3"/>
    <row r="541" s="43" customFormat="1" x14ac:dyDescent="0.3"/>
    <row r="542" s="43" customFormat="1" x14ac:dyDescent="0.3"/>
    <row r="543" s="43" customFormat="1" x14ac:dyDescent="0.3"/>
    <row r="544" s="43" customFormat="1" x14ac:dyDescent="0.3"/>
    <row r="545" s="43" customFormat="1" x14ac:dyDescent="0.3"/>
    <row r="546" s="43" customFormat="1" x14ac:dyDescent="0.3"/>
    <row r="547" s="43" customFormat="1" x14ac:dyDescent="0.3"/>
    <row r="548" s="43" customFormat="1" x14ac:dyDescent="0.3"/>
    <row r="549" s="43" customFormat="1" x14ac:dyDescent="0.3"/>
    <row r="550" s="43" customFormat="1" x14ac:dyDescent="0.3"/>
    <row r="551" s="43" customFormat="1" x14ac:dyDescent="0.3"/>
    <row r="552" s="43" customFormat="1" x14ac:dyDescent="0.3"/>
    <row r="553" s="43" customFormat="1" x14ac:dyDescent="0.3"/>
    <row r="554" s="43" customFormat="1" x14ac:dyDescent="0.3"/>
    <row r="555" s="43" customFormat="1" x14ac:dyDescent="0.3"/>
    <row r="556" s="43" customFormat="1" x14ac:dyDescent="0.3"/>
    <row r="557" s="43" customFormat="1" x14ac:dyDescent="0.3"/>
    <row r="558" s="43" customFormat="1" x14ac:dyDescent="0.3"/>
    <row r="559" s="43" customFormat="1" x14ac:dyDescent="0.3"/>
    <row r="560" s="43" customFormat="1" x14ac:dyDescent="0.3"/>
    <row r="561" s="43" customFormat="1" x14ac:dyDescent="0.3"/>
    <row r="562" s="43" customFormat="1" x14ac:dyDescent="0.3"/>
    <row r="563" s="43" customFormat="1" x14ac:dyDescent="0.3"/>
    <row r="564" s="43" customFormat="1" x14ac:dyDescent="0.3"/>
    <row r="565" s="43" customFormat="1" x14ac:dyDescent="0.3"/>
    <row r="566" s="43" customFormat="1" x14ac:dyDescent="0.3"/>
    <row r="567" s="43" customFormat="1" x14ac:dyDescent="0.3"/>
    <row r="568" s="43" customFormat="1" x14ac:dyDescent="0.3"/>
    <row r="569" s="43" customFormat="1" x14ac:dyDescent="0.3"/>
    <row r="570" s="43" customFormat="1" x14ac:dyDescent="0.3"/>
    <row r="571" s="43" customFormat="1" x14ac:dyDescent="0.3"/>
    <row r="572" s="43" customFormat="1" x14ac:dyDescent="0.3"/>
    <row r="573" s="43" customFormat="1" x14ac:dyDescent="0.3"/>
    <row r="574" s="43" customFormat="1" x14ac:dyDescent="0.3"/>
    <row r="575" s="43" customFormat="1" x14ac:dyDescent="0.3"/>
    <row r="576" s="43" customFormat="1" x14ac:dyDescent="0.3"/>
    <row r="577" s="43" customFormat="1" x14ac:dyDescent="0.3"/>
    <row r="578" s="43" customFormat="1" x14ac:dyDescent="0.3"/>
    <row r="579" s="43" customFormat="1" x14ac:dyDescent="0.3"/>
    <row r="580" s="43" customFormat="1" x14ac:dyDescent="0.3"/>
    <row r="581" s="43" customFormat="1" x14ac:dyDescent="0.3"/>
    <row r="582" s="43" customFormat="1" x14ac:dyDescent="0.3"/>
    <row r="583" s="43" customFormat="1" x14ac:dyDescent="0.3"/>
    <row r="584" s="43" customFormat="1" x14ac:dyDescent="0.3"/>
    <row r="585" s="43" customFormat="1" x14ac:dyDescent="0.3"/>
    <row r="586" s="43" customFormat="1" x14ac:dyDescent="0.3"/>
    <row r="587" s="43" customFormat="1" x14ac:dyDescent="0.3"/>
    <row r="588" s="43" customFormat="1" x14ac:dyDescent="0.3"/>
    <row r="589" s="43" customFormat="1" x14ac:dyDescent="0.3"/>
    <row r="590" s="43" customFormat="1" x14ac:dyDescent="0.3"/>
    <row r="591" s="43" customFormat="1" x14ac:dyDescent="0.3"/>
    <row r="592" s="43" customFormat="1" x14ac:dyDescent="0.3"/>
    <row r="593" s="43" customFormat="1" x14ac:dyDescent="0.3"/>
    <row r="594" s="43" customFormat="1" x14ac:dyDescent="0.3"/>
    <row r="595" s="43" customFormat="1" x14ac:dyDescent="0.3"/>
    <row r="596" s="43" customFormat="1" x14ac:dyDescent="0.3"/>
    <row r="597" s="43" customFormat="1" x14ac:dyDescent="0.3"/>
    <row r="598" s="43" customFormat="1" x14ac:dyDescent="0.3"/>
    <row r="599" s="43" customFormat="1" x14ac:dyDescent="0.3"/>
    <row r="600" s="43" customFormat="1" x14ac:dyDescent="0.3"/>
    <row r="601" s="43" customFormat="1" x14ac:dyDescent="0.3"/>
    <row r="602" s="43" customFormat="1" x14ac:dyDescent="0.3"/>
    <row r="603" s="43" customFormat="1" x14ac:dyDescent="0.3"/>
    <row r="604" s="43" customFormat="1" x14ac:dyDescent="0.3"/>
    <row r="605" s="43" customFormat="1" x14ac:dyDescent="0.3"/>
    <row r="606" s="43" customFormat="1" x14ac:dyDescent="0.3"/>
    <row r="607" s="43" customFormat="1" x14ac:dyDescent="0.3"/>
    <row r="608" s="43" customFormat="1" x14ac:dyDescent="0.3"/>
    <row r="609" s="43" customFormat="1" x14ac:dyDescent="0.3"/>
    <row r="610" s="43" customFormat="1" x14ac:dyDescent="0.3"/>
    <row r="611" s="43" customFormat="1" x14ac:dyDescent="0.3"/>
    <row r="612" s="43" customFormat="1" x14ac:dyDescent="0.3"/>
    <row r="613" s="43" customFormat="1" x14ac:dyDescent="0.3"/>
    <row r="614" s="43" customFormat="1" x14ac:dyDescent="0.3"/>
    <row r="615" s="43" customFormat="1" x14ac:dyDescent="0.3"/>
    <row r="616" s="43" customFormat="1" x14ac:dyDescent="0.3"/>
    <row r="617" s="43" customFormat="1" x14ac:dyDescent="0.3"/>
    <row r="618" s="43" customFormat="1" x14ac:dyDescent="0.3"/>
    <row r="619" s="43" customFormat="1" x14ac:dyDescent="0.3"/>
    <row r="620" s="43" customFormat="1" x14ac:dyDescent="0.3"/>
    <row r="621" s="43" customFormat="1" x14ac:dyDescent="0.3"/>
    <row r="622" s="43" customFormat="1" x14ac:dyDescent="0.3"/>
    <row r="623" s="43" customFormat="1" x14ac:dyDescent="0.3"/>
    <row r="624" s="43" customFormat="1" x14ac:dyDescent="0.3"/>
    <row r="625" s="43" customFormat="1" x14ac:dyDescent="0.3"/>
    <row r="626" s="43" customFormat="1" x14ac:dyDescent="0.3"/>
    <row r="627" s="43" customFormat="1" x14ac:dyDescent="0.3"/>
    <row r="628" s="43" customFormat="1" x14ac:dyDescent="0.3"/>
    <row r="629" s="43" customFormat="1" x14ac:dyDescent="0.3"/>
    <row r="630" s="43" customFormat="1" x14ac:dyDescent="0.3"/>
    <row r="631" s="43" customFormat="1" x14ac:dyDescent="0.3"/>
    <row r="632" s="43" customFormat="1" x14ac:dyDescent="0.3"/>
    <row r="633" s="43" customFormat="1" x14ac:dyDescent="0.3"/>
    <row r="634" s="43" customFormat="1" x14ac:dyDescent="0.3"/>
    <row r="635" s="43" customFormat="1" x14ac:dyDescent="0.3"/>
    <row r="636" s="43" customFormat="1" x14ac:dyDescent="0.3"/>
    <row r="637" s="43" customFormat="1" x14ac:dyDescent="0.3"/>
    <row r="638" s="43" customFormat="1" x14ac:dyDescent="0.3"/>
    <row r="639" s="43" customFormat="1" x14ac:dyDescent="0.3"/>
    <row r="640" s="43" customFormat="1" x14ac:dyDescent="0.3"/>
    <row r="641" s="43" customFormat="1" x14ac:dyDescent="0.3"/>
    <row r="642" s="43" customFormat="1" x14ac:dyDescent="0.3"/>
    <row r="643" s="43" customFormat="1" x14ac:dyDescent="0.3"/>
    <row r="644" s="43" customFormat="1" x14ac:dyDescent="0.3"/>
    <row r="645" s="43" customFormat="1" x14ac:dyDescent="0.3"/>
    <row r="646" s="43" customFormat="1" x14ac:dyDescent="0.3"/>
    <row r="647" s="43" customFormat="1" x14ac:dyDescent="0.3"/>
    <row r="648" s="43" customFormat="1" x14ac:dyDescent="0.3"/>
    <row r="649" s="43" customFormat="1" x14ac:dyDescent="0.3"/>
    <row r="650" s="43" customFormat="1" x14ac:dyDescent="0.3"/>
    <row r="651" s="43" customFormat="1" x14ac:dyDescent="0.3"/>
    <row r="652" s="43" customFormat="1" x14ac:dyDescent="0.3"/>
    <row r="653" s="43" customFormat="1" x14ac:dyDescent="0.3"/>
    <row r="654" s="43" customFormat="1" x14ac:dyDescent="0.3"/>
    <row r="655" s="43" customFormat="1" x14ac:dyDescent="0.3"/>
    <row r="656" s="43" customFormat="1" x14ac:dyDescent="0.3"/>
    <row r="657" s="43" customFormat="1" x14ac:dyDescent="0.3"/>
    <row r="658" s="43" customFormat="1" x14ac:dyDescent="0.3"/>
    <row r="659" s="43" customFormat="1" x14ac:dyDescent="0.3"/>
    <row r="660" s="43" customFormat="1" x14ac:dyDescent="0.3"/>
    <row r="661" s="43" customFormat="1" x14ac:dyDescent="0.3"/>
    <row r="662" s="43" customFormat="1" x14ac:dyDescent="0.3"/>
    <row r="663" s="43" customFormat="1" x14ac:dyDescent="0.3"/>
    <row r="664" s="43" customFormat="1" x14ac:dyDescent="0.3"/>
    <row r="665" s="43" customFormat="1" x14ac:dyDescent="0.3"/>
    <row r="666" s="43" customFormat="1" x14ac:dyDescent="0.3"/>
    <row r="667" s="43" customFormat="1" x14ac:dyDescent="0.3"/>
    <row r="668" s="43" customFormat="1" x14ac:dyDescent="0.3"/>
    <row r="669" s="43" customFormat="1" x14ac:dyDescent="0.3"/>
    <row r="670" s="43" customFormat="1" x14ac:dyDescent="0.3"/>
    <row r="671" s="43" customFormat="1" x14ac:dyDescent="0.3"/>
    <row r="672" s="43" customFormat="1" x14ac:dyDescent="0.3"/>
    <row r="673" s="43" customFormat="1" x14ac:dyDescent="0.3"/>
    <row r="674" s="43" customFormat="1" x14ac:dyDescent="0.3"/>
    <row r="675" s="43" customFormat="1" x14ac:dyDescent="0.3"/>
    <row r="676" s="43" customFormat="1" x14ac:dyDescent="0.3"/>
    <row r="677" s="43" customFormat="1" x14ac:dyDescent="0.3"/>
    <row r="678" s="43" customFormat="1" x14ac:dyDescent="0.3"/>
    <row r="679" s="43" customFormat="1" x14ac:dyDescent="0.3"/>
    <row r="680" s="43" customFormat="1" x14ac:dyDescent="0.3"/>
    <row r="681" s="43" customFormat="1" x14ac:dyDescent="0.3"/>
    <row r="682" s="43" customFormat="1" x14ac:dyDescent="0.3"/>
    <row r="683" s="43" customFormat="1" x14ac:dyDescent="0.3"/>
    <row r="684" s="43" customFormat="1" x14ac:dyDescent="0.3"/>
    <row r="685" s="43" customFormat="1" x14ac:dyDescent="0.3"/>
    <row r="686" s="43" customFormat="1" x14ac:dyDescent="0.3"/>
    <row r="687" s="43" customFormat="1" x14ac:dyDescent="0.3"/>
    <row r="688" s="43" customFormat="1" x14ac:dyDescent="0.3"/>
    <row r="689" s="43" customFormat="1" x14ac:dyDescent="0.3"/>
    <row r="690" s="43" customFormat="1" x14ac:dyDescent="0.3"/>
    <row r="691" s="43" customFormat="1" x14ac:dyDescent="0.3"/>
    <row r="692" s="43" customFormat="1" x14ac:dyDescent="0.3"/>
    <row r="693" s="43" customFormat="1" x14ac:dyDescent="0.3"/>
    <row r="694" s="43" customFormat="1" x14ac:dyDescent="0.3"/>
    <row r="695" s="43" customFormat="1" x14ac:dyDescent="0.3"/>
    <row r="696" s="43" customFormat="1" x14ac:dyDescent="0.3"/>
    <row r="697" s="43" customFormat="1" x14ac:dyDescent="0.3"/>
    <row r="698" s="43" customFormat="1" x14ac:dyDescent="0.3"/>
    <row r="699" s="43" customFormat="1" x14ac:dyDescent="0.3"/>
    <row r="700" s="43" customFormat="1" x14ac:dyDescent="0.3"/>
    <row r="701" s="43" customFormat="1" x14ac:dyDescent="0.3"/>
    <row r="702" s="43" customFormat="1" x14ac:dyDescent="0.3"/>
    <row r="703" s="43" customFormat="1" x14ac:dyDescent="0.3"/>
    <row r="704" s="43" customFormat="1" x14ac:dyDescent="0.3"/>
    <row r="705" s="43" customFormat="1" x14ac:dyDescent="0.3"/>
    <row r="706" s="43" customFormat="1" x14ac:dyDescent="0.3"/>
    <row r="707" s="43" customFormat="1" x14ac:dyDescent="0.3"/>
    <row r="708" s="43" customFormat="1" x14ac:dyDescent="0.3"/>
    <row r="709" s="43" customFormat="1" x14ac:dyDescent="0.3"/>
    <row r="710" s="43" customFormat="1" x14ac:dyDescent="0.3"/>
    <row r="711" s="43" customFormat="1" x14ac:dyDescent="0.3"/>
    <row r="712" s="43" customFormat="1" x14ac:dyDescent="0.3"/>
    <row r="713" s="43" customFormat="1" x14ac:dyDescent="0.3"/>
    <row r="714" s="43" customFormat="1" x14ac:dyDescent="0.3"/>
    <row r="715" s="43" customFormat="1" x14ac:dyDescent="0.3"/>
    <row r="716" s="43" customFormat="1" x14ac:dyDescent="0.3"/>
    <row r="717" s="43" customFormat="1" x14ac:dyDescent="0.3"/>
    <row r="718" s="43" customFormat="1" x14ac:dyDescent="0.3"/>
    <row r="719" s="43" customFormat="1" x14ac:dyDescent="0.3"/>
    <row r="720" s="43" customFormat="1" x14ac:dyDescent="0.3"/>
    <row r="721" s="43" customFormat="1" x14ac:dyDescent="0.3"/>
    <row r="722" s="43" customFormat="1" x14ac:dyDescent="0.3"/>
    <row r="723" s="43" customFormat="1" x14ac:dyDescent="0.3"/>
    <row r="724" s="43" customFormat="1" x14ac:dyDescent="0.3"/>
    <row r="725" s="43" customFormat="1" x14ac:dyDescent="0.3"/>
    <row r="726" s="43" customFormat="1" x14ac:dyDescent="0.3"/>
    <row r="727" s="43" customFormat="1" x14ac:dyDescent="0.3"/>
    <row r="728" s="43" customFormat="1" x14ac:dyDescent="0.3"/>
    <row r="729" s="43" customFormat="1" x14ac:dyDescent="0.3"/>
    <row r="730" s="43" customFormat="1" x14ac:dyDescent="0.3"/>
    <row r="731" s="43" customFormat="1" x14ac:dyDescent="0.3"/>
    <row r="732" s="43" customFormat="1" x14ac:dyDescent="0.3"/>
    <row r="733" s="43" customFormat="1" x14ac:dyDescent="0.3"/>
    <row r="734" s="43" customFormat="1" x14ac:dyDescent="0.3"/>
    <row r="735" s="43" customFormat="1" x14ac:dyDescent="0.3"/>
    <row r="736" s="43" customFormat="1" x14ac:dyDescent="0.3"/>
    <row r="737" s="43" customFormat="1" x14ac:dyDescent="0.3"/>
    <row r="738" s="43" customFormat="1" x14ac:dyDescent="0.3"/>
    <row r="739" s="43" customFormat="1" x14ac:dyDescent="0.3"/>
    <row r="740" s="43" customFormat="1" x14ac:dyDescent="0.3"/>
    <row r="741" s="43" customFormat="1" x14ac:dyDescent="0.3"/>
    <row r="742" s="43" customFormat="1" x14ac:dyDescent="0.3"/>
    <row r="743" s="43" customFormat="1" x14ac:dyDescent="0.3"/>
    <row r="744" s="43" customFormat="1" x14ac:dyDescent="0.3"/>
    <row r="745" s="43" customFormat="1" x14ac:dyDescent="0.3"/>
    <row r="746" s="43" customFormat="1" x14ac:dyDescent="0.3"/>
    <row r="747" s="43" customFormat="1" x14ac:dyDescent="0.3"/>
    <row r="748" s="43" customFormat="1" x14ac:dyDescent="0.3"/>
    <row r="749" s="43" customFormat="1" x14ac:dyDescent="0.3"/>
    <row r="750" s="43" customFormat="1" x14ac:dyDescent="0.3"/>
    <row r="751" s="43" customFormat="1" x14ac:dyDescent="0.3"/>
    <row r="752" s="43" customFormat="1" x14ac:dyDescent="0.3"/>
    <row r="753" s="43" customFormat="1" x14ac:dyDescent="0.3"/>
    <row r="754" s="43" customFormat="1" x14ac:dyDescent="0.3"/>
    <row r="755" s="43" customFormat="1" x14ac:dyDescent="0.3"/>
    <row r="756" s="43" customFormat="1" x14ac:dyDescent="0.3"/>
    <row r="757" s="43" customFormat="1" x14ac:dyDescent="0.3"/>
    <row r="758" s="43" customFormat="1" x14ac:dyDescent="0.3"/>
    <row r="759" s="43" customFormat="1" x14ac:dyDescent="0.3"/>
    <row r="760" s="43" customFormat="1" x14ac:dyDescent="0.3"/>
    <row r="761" s="43" customFormat="1" x14ac:dyDescent="0.3"/>
    <row r="762" s="43" customFormat="1" x14ac:dyDescent="0.3"/>
    <row r="763" s="43" customFormat="1" x14ac:dyDescent="0.3"/>
    <row r="764" s="43" customFormat="1" x14ac:dyDescent="0.3"/>
    <row r="765" s="43" customFormat="1" x14ac:dyDescent="0.3"/>
    <row r="766" s="43" customFormat="1" x14ac:dyDescent="0.3"/>
    <row r="767" s="43" customFormat="1" x14ac:dyDescent="0.3"/>
    <row r="768" s="43" customFormat="1" x14ac:dyDescent="0.3"/>
    <row r="769" s="43" customFormat="1" x14ac:dyDescent="0.3"/>
    <row r="770" s="43" customFormat="1" x14ac:dyDescent="0.3"/>
    <row r="771" s="43" customFormat="1" x14ac:dyDescent="0.3"/>
    <row r="772" s="43" customFormat="1" x14ac:dyDescent="0.3"/>
    <row r="773" s="43" customFormat="1" x14ac:dyDescent="0.3"/>
    <row r="774" s="43" customFormat="1" x14ac:dyDescent="0.3"/>
    <row r="775" s="43" customFormat="1" x14ac:dyDescent="0.3"/>
    <row r="776" s="43" customFormat="1" x14ac:dyDescent="0.3"/>
    <row r="777" s="43" customFormat="1" x14ac:dyDescent="0.3"/>
    <row r="778" s="43" customFormat="1" x14ac:dyDescent="0.3"/>
    <row r="779" s="43" customFormat="1" x14ac:dyDescent="0.3"/>
    <row r="780" s="43" customFormat="1" x14ac:dyDescent="0.3"/>
    <row r="781" s="43" customFormat="1" x14ac:dyDescent="0.3"/>
    <row r="782" s="43" customFormat="1" x14ac:dyDescent="0.3"/>
    <row r="783" s="43" customFormat="1" x14ac:dyDescent="0.3"/>
    <row r="784" s="43" customFormat="1" x14ac:dyDescent="0.3"/>
    <row r="785" s="43" customFormat="1" x14ac:dyDescent="0.3"/>
    <row r="786" s="43" customFormat="1" x14ac:dyDescent="0.3"/>
    <row r="787" s="43" customFormat="1" x14ac:dyDescent="0.3"/>
    <row r="788" s="43" customFormat="1" x14ac:dyDescent="0.3"/>
    <row r="789" s="43" customFormat="1" x14ac:dyDescent="0.3"/>
    <row r="790" s="43" customFormat="1" x14ac:dyDescent="0.3"/>
    <row r="791" s="43" customFormat="1" x14ac:dyDescent="0.3"/>
    <row r="792" s="43" customFormat="1" x14ac:dyDescent="0.3"/>
    <row r="793" s="43" customFormat="1" x14ac:dyDescent="0.3"/>
    <row r="794" s="43" customFormat="1" x14ac:dyDescent="0.3"/>
    <row r="795" s="43" customFormat="1" x14ac:dyDescent="0.3"/>
    <row r="796" s="43" customFormat="1" x14ac:dyDescent="0.3"/>
    <row r="797" s="43" customFormat="1" x14ac:dyDescent="0.3"/>
    <row r="798" s="43" customFormat="1" x14ac:dyDescent="0.3"/>
    <row r="799" s="43" customFormat="1" x14ac:dyDescent="0.3"/>
    <row r="800" s="43" customFormat="1" x14ac:dyDescent="0.3"/>
    <row r="801" s="43" customFormat="1" x14ac:dyDescent="0.3"/>
    <row r="802" s="43" customFormat="1" x14ac:dyDescent="0.3"/>
    <row r="803" s="43" customFormat="1" x14ac:dyDescent="0.3"/>
    <row r="804" s="43" customFormat="1" x14ac:dyDescent="0.3"/>
    <row r="805" s="43" customFormat="1" x14ac:dyDescent="0.3"/>
    <row r="806" s="43" customFormat="1" x14ac:dyDescent="0.3"/>
    <row r="807" s="43" customFormat="1" x14ac:dyDescent="0.3"/>
    <row r="808" s="43" customFormat="1" x14ac:dyDescent="0.3"/>
    <row r="809" s="43" customFormat="1" x14ac:dyDescent="0.3"/>
    <row r="810" s="43" customFormat="1" x14ac:dyDescent="0.3"/>
    <row r="811" s="43" customFormat="1" x14ac:dyDescent="0.3"/>
    <row r="812" s="43" customFormat="1" x14ac:dyDescent="0.3"/>
    <row r="813" s="43" customFormat="1" x14ac:dyDescent="0.3"/>
    <row r="814" s="43" customFormat="1" x14ac:dyDescent="0.3"/>
    <row r="815" s="43" customFormat="1" x14ac:dyDescent="0.3"/>
    <row r="816" s="43" customFormat="1" x14ac:dyDescent="0.3"/>
    <row r="817" s="43" customFormat="1" x14ac:dyDescent="0.3"/>
    <row r="818" s="43" customFormat="1" x14ac:dyDescent="0.3"/>
    <row r="819" s="43" customFormat="1" x14ac:dyDescent="0.3"/>
    <row r="820" s="43" customFormat="1" x14ac:dyDescent="0.3"/>
    <row r="821" s="43" customFormat="1" x14ac:dyDescent="0.3"/>
    <row r="822" s="43" customFormat="1" x14ac:dyDescent="0.3"/>
    <row r="823" s="43" customFormat="1" x14ac:dyDescent="0.3"/>
    <row r="824" s="43" customFormat="1" x14ac:dyDescent="0.3"/>
    <row r="825" s="43" customFormat="1" x14ac:dyDescent="0.3"/>
    <row r="826" s="43" customFormat="1" x14ac:dyDescent="0.3"/>
    <row r="827" s="43" customFormat="1" x14ac:dyDescent="0.3"/>
    <row r="828" s="43" customFormat="1" x14ac:dyDescent="0.3"/>
    <row r="829" s="43" customFormat="1" x14ac:dyDescent="0.3"/>
    <row r="830" s="43" customFormat="1" x14ac:dyDescent="0.3"/>
    <row r="831" s="43" customFormat="1" x14ac:dyDescent="0.3"/>
    <row r="832" s="43" customFormat="1" x14ac:dyDescent="0.3"/>
    <row r="833" s="43" customFormat="1" x14ac:dyDescent="0.3"/>
    <row r="834" s="43" customFormat="1" x14ac:dyDescent="0.3"/>
    <row r="835" s="43" customFormat="1" x14ac:dyDescent="0.3"/>
    <row r="836" s="43" customFormat="1" x14ac:dyDescent="0.3"/>
    <row r="837" s="43" customFormat="1" x14ac:dyDescent="0.3"/>
    <row r="838" s="43" customFormat="1" x14ac:dyDescent="0.3"/>
    <row r="839" s="43" customFormat="1" x14ac:dyDescent="0.3"/>
    <row r="840" s="43" customFormat="1" x14ac:dyDescent="0.3"/>
    <row r="841" s="43" customFormat="1" x14ac:dyDescent="0.3"/>
    <row r="842" s="43" customFormat="1" x14ac:dyDescent="0.3"/>
    <row r="843" s="43" customFormat="1" x14ac:dyDescent="0.3"/>
    <row r="844" s="43" customFormat="1" x14ac:dyDescent="0.3"/>
    <row r="845" s="43" customFormat="1" x14ac:dyDescent="0.3"/>
    <row r="846" s="43" customFormat="1" x14ac:dyDescent="0.3"/>
    <row r="847" s="43" customFormat="1" x14ac:dyDescent="0.3"/>
    <row r="848" s="43" customFormat="1" x14ac:dyDescent="0.3"/>
    <row r="849" s="43" customFormat="1" x14ac:dyDescent="0.3"/>
    <row r="850" s="43" customFormat="1" x14ac:dyDescent="0.3"/>
    <row r="851" s="43" customFormat="1" x14ac:dyDescent="0.3"/>
    <row r="852" s="43" customFormat="1" x14ac:dyDescent="0.3"/>
    <row r="853" s="43" customFormat="1" x14ac:dyDescent="0.3"/>
    <row r="854" s="43" customFormat="1" x14ac:dyDescent="0.3"/>
    <row r="855" s="43" customFormat="1" x14ac:dyDescent="0.3"/>
    <row r="856" s="43" customFormat="1" x14ac:dyDescent="0.3"/>
    <row r="857" s="43" customFormat="1" x14ac:dyDescent="0.3"/>
    <row r="858" s="43" customFormat="1" x14ac:dyDescent="0.3"/>
    <row r="859" s="43" customFormat="1" x14ac:dyDescent="0.3"/>
    <row r="860" s="43" customFormat="1" x14ac:dyDescent="0.3"/>
    <row r="861" s="43" customFormat="1" x14ac:dyDescent="0.3"/>
    <row r="862" s="43" customFormat="1" x14ac:dyDescent="0.3"/>
    <row r="863" s="43" customFormat="1" x14ac:dyDescent="0.3"/>
    <row r="864" s="43" customFormat="1" x14ac:dyDescent="0.3"/>
    <row r="865" s="43" customFormat="1" x14ac:dyDescent="0.3"/>
    <row r="866" s="43" customFormat="1" x14ac:dyDescent="0.3"/>
    <row r="867" s="43" customFormat="1" x14ac:dyDescent="0.3"/>
    <row r="868" s="43" customFormat="1" x14ac:dyDescent="0.3"/>
    <row r="869" s="43" customFormat="1" x14ac:dyDescent="0.3"/>
    <row r="870" s="43" customFormat="1" x14ac:dyDescent="0.3"/>
    <row r="871" s="43" customFormat="1" x14ac:dyDescent="0.3"/>
    <row r="872" s="43" customFormat="1" x14ac:dyDescent="0.3"/>
    <row r="873" s="43" customFormat="1" x14ac:dyDescent="0.3"/>
    <row r="874" s="43" customFormat="1" x14ac:dyDescent="0.3"/>
    <row r="875" s="43" customFormat="1" x14ac:dyDescent="0.3"/>
    <row r="876" s="43" customFormat="1" x14ac:dyDescent="0.3"/>
    <row r="877" s="43" customFormat="1" x14ac:dyDescent="0.3"/>
    <row r="878" s="43" customFormat="1" x14ac:dyDescent="0.3"/>
    <row r="879" s="43" customFormat="1" x14ac:dyDescent="0.3"/>
    <row r="880" s="43" customFormat="1" x14ac:dyDescent="0.3"/>
    <row r="881" s="43" customFormat="1" x14ac:dyDescent="0.3"/>
    <row r="882" s="43" customFormat="1" x14ac:dyDescent="0.3"/>
    <row r="883" s="43" customFormat="1" x14ac:dyDescent="0.3"/>
    <row r="884" s="43" customFormat="1" x14ac:dyDescent="0.3"/>
    <row r="885" s="43" customFormat="1" x14ac:dyDescent="0.3"/>
    <row r="886" s="43" customFormat="1" x14ac:dyDescent="0.3"/>
    <row r="887" s="43" customFormat="1" x14ac:dyDescent="0.3"/>
    <row r="888" s="43" customFormat="1" x14ac:dyDescent="0.3"/>
    <row r="889" s="43" customFormat="1" x14ac:dyDescent="0.3"/>
    <row r="890" s="43" customFormat="1" x14ac:dyDescent="0.3"/>
    <row r="891" s="43" customFormat="1" x14ac:dyDescent="0.3"/>
    <row r="892" s="43" customFormat="1" x14ac:dyDescent="0.3"/>
    <row r="893" s="43" customFormat="1" x14ac:dyDescent="0.3"/>
    <row r="894" s="43" customFormat="1" x14ac:dyDescent="0.3"/>
    <row r="895" s="43" customFormat="1" x14ac:dyDescent="0.3"/>
    <row r="896" s="43" customFormat="1" x14ac:dyDescent="0.3"/>
    <row r="897" s="43" customFormat="1" x14ac:dyDescent="0.3"/>
    <row r="898" s="43" customFormat="1" x14ac:dyDescent="0.3"/>
    <row r="899" s="43" customFormat="1" x14ac:dyDescent="0.3"/>
    <row r="900" s="43" customFormat="1" x14ac:dyDescent="0.3"/>
    <row r="901" s="43" customFormat="1" x14ac:dyDescent="0.3"/>
    <row r="902" s="43" customFormat="1" x14ac:dyDescent="0.3"/>
    <row r="903" s="43" customFormat="1" x14ac:dyDescent="0.3"/>
    <row r="904" s="43" customFormat="1" x14ac:dyDescent="0.3"/>
    <row r="905" s="43" customFormat="1" x14ac:dyDescent="0.3"/>
    <row r="906" s="43" customFormat="1" x14ac:dyDescent="0.3"/>
    <row r="907" s="43" customFormat="1" x14ac:dyDescent="0.3"/>
    <row r="908" s="43" customFormat="1" x14ac:dyDescent="0.3"/>
    <row r="909" s="43" customFormat="1" x14ac:dyDescent="0.3"/>
    <row r="910" s="43" customFormat="1" x14ac:dyDescent="0.3"/>
    <row r="911" s="43" customFormat="1" x14ac:dyDescent="0.3"/>
    <row r="912" s="43" customFormat="1" x14ac:dyDescent="0.3"/>
    <row r="913" s="43" customFormat="1" x14ac:dyDescent="0.3"/>
    <row r="914" s="43" customFormat="1" x14ac:dyDescent="0.3"/>
    <row r="915" s="43" customFormat="1" x14ac:dyDescent="0.3"/>
    <row r="916" s="43" customFormat="1" x14ac:dyDescent="0.3"/>
    <row r="917" s="43" customFormat="1" x14ac:dyDescent="0.3"/>
    <row r="918" s="43" customFormat="1" x14ac:dyDescent="0.3"/>
    <row r="919" s="43" customFormat="1" x14ac:dyDescent="0.3"/>
    <row r="920" s="43" customFormat="1" x14ac:dyDescent="0.3"/>
    <row r="921" s="43" customFormat="1" x14ac:dyDescent="0.3"/>
    <row r="922" s="43" customFormat="1" x14ac:dyDescent="0.3"/>
    <row r="923" s="43" customFormat="1" x14ac:dyDescent="0.3"/>
    <row r="924" s="43" customFormat="1" x14ac:dyDescent="0.3"/>
    <row r="925" s="43" customFormat="1" x14ac:dyDescent="0.3"/>
    <row r="926" s="43" customFormat="1" x14ac:dyDescent="0.3"/>
    <row r="927" s="43" customFormat="1" x14ac:dyDescent="0.3"/>
    <row r="928" s="43" customFormat="1" x14ac:dyDescent="0.3"/>
    <row r="929" s="43" customFormat="1" x14ac:dyDescent="0.3"/>
    <row r="930" s="43" customFormat="1" x14ac:dyDescent="0.3"/>
    <row r="931" s="43" customFormat="1" x14ac:dyDescent="0.3"/>
    <row r="932" s="43" customFormat="1" x14ac:dyDescent="0.3"/>
    <row r="933" s="43" customFormat="1" x14ac:dyDescent="0.3"/>
    <row r="934" s="43" customFormat="1" x14ac:dyDescent="0.3"/>
    <row r="935" s="43" customFormat="1" x14ac:dyDescent="0.3"/>
    <row r="936" s="43" customFormat="1" x14ac:dyDescent="0.3"/>
    <row r="937" s="43" customFormat="1" x14ac:dyDescent="0.3"/>
    <row r="938" s="43" customFormat="1" x14ac:dyDescent="0.3"/>
    <row r="939" s="43" customFormat="1" x14ac:dyDescent="0.3"/>
    <row r="940" s="43" customFormat="1" x14ac:dyDescent="0.3"/>
    <row r="941" s="43" customFormat="1" x14ac:dyDescent="0.3"/>
    <row r="942" s="43" customFormat="1" x14ac:dyDescent="0.3"/>
    <row r="943" s="43" customFormat="1" x14ac:dyDescent="0.3"/>
    <row r="944" s="43" customFormat="1" x14ac:dyDescent="0.3"/>
    <row r="945" s="43" customFormat="1" x14ac:dyDescent="0.3"/>
    <row r="946" s="43" customFormat="1" x14ac:dyDescent="0.3"/>
    <row r="947" s="43" customFormat="1" x14ac:dyDescent="0.3"/>
    <row r="948" s="43" customFormat="1" x14ac:dyDescent="0.3"/>
    <row r="949" s="43" customFormat="1" x14ac:dyDescent="0.3"/>
    <row r="950" s="43" customFormat="1" x14ac:dyDescent="0.3"/>
    <row r="951" s="43" customFormat="1" x14ac:dyDescent="0.3"/>
    <row r="952" s="43" customFormat="1" x14ac:dyDescent="0.3"/>
    <row r="953" s="43" customFormat="1" x14ac:dyDescent="0.3"/>
    <row r="954" s="43" customFormat="1" x14ac:dyDescent="0.3"/>
    <row r="955" s="43" customFormat="1" x14ac:dyDescent="0.3"/>
    <row r="956" s="43" customFormat="1" x14ac:dyDescent="0.3"/>
    <row r="957" s="43" customFormat="1" x14ac:dyDescent="0.3"/>
    <row r="958" s="43" customFormat="1" x14ac:dyDescent="0.3"/>
    <row r="959" s="43" customFormat="1" x14ac:dyDescent="0.3"/>
    <row r="960" s="43" customFormat="1" x14ac:dyDescent="0.3"/>
    <row r="961" s="43" customFormat="1" x14ac:dyDescent="0.3"/>
    <row r="962" s="43" customFormat="1" x14ac:dyDescent="0.3"/>
    <row r="963" s="43" customFormat="1" x14ac:dyDescent="0.3"/>
    <row r="964" s="43" customFormat="1" x14ac:dyDescent="0.3"/>
    <row r="965" s="43" customFormat="1" x14ac:dyDescent="0.3"/>
    <row r="966" s="43" customFormat="1" x14ac:dyDescent="0.3"/>
    <row r="967" s="43" customFormat="1" x14ac:dyDescent="0.3"/>
    <row r="968" s="43" customFormat="1" x14ac:dyDescent="0.3"/>
    <row r="969" s="43" customFormat="1" x14ac:dyDescent="0.3"/>
    <row r="970" s="43" customFormat="1" x14ac:dyDescent="0.3"/>
    <row r="971" s="43" customFormat="1" x14ac:dyDescent="0.3"/>
    <row r="972" s="43" customFormat="1" x14ac:dyDescent="0.3"/>
    <row r="973" s="43" customFormat="1" x14ac:dyDescent="0.3"/>
    <row r="974" s="43" customFormat="1" x14ac:dyDescent="0.3"/>
    <row r="975" s="43" customFormat="1" x14ac:dyDescent="0.3"/>
    <row r="976" s="43" customFormat="1" x14ac:dyDescent="0.3"/>
    <row r="977" s="43" customFormat="1" x14ac:dyDescent="0.3"/>
    <row r="978" s="43" customFormat="1" x14ac:dyDescent="0.3"/>
    <row r="979" s="43" customFormat="1" x14ac:dyDescent="0.3"/>
    <row r="980" s="43" customFormat="1" x14ac:dyDescent="0.3"/>
    <row r="981" s="43" customFormat="1" x14ac:dyDescent="0.3"/>
    <row r="982" s="43" customFormat="1" x14ac:dyDescent="0.3"/>
    <row r="983" s="43" customFormat="1" x14ac:dyDescent="0.3"/>
    <row r="984" s="43" customFormat="1" x14ac:dyDescent="0.3"/>
    <row r="985" s="43" customFormat="1" x14ac:dyDescent="0.3"/>
    <row r="986" s="43" customFormat="1" x14ac:dyDescent="0.3"/>
    <row r="987" s="43" customFormat="1" x14ac:dyDescent="0.3"/>
    <row r="988" s="43" customFormat="1" x14ac:dyDescent="0.3"/>
    <row r="989" s="43" customFormat="1" x14ac:dyDescent="0.3"/>
    <row r="990" s="43" customFormat="1" x14ac:dyDescent="0.3"/>
    <row r="991" s="43" customFormat="1" x14ac:dyDescent="0.3"/>
    <row r="992" s="43" customFormat="1" x14ac:dyDescent="0.3"/>
    <row r="993" s="43" customFormat="1" x14ac:dyDescent="0.3"/>
    <row r="994" s="43" customFormat="1" x14ac:dyDescent="0.3"/>
    <row r="995" s="43" customFormat="1" x14ac:dyDescent="0.3"/>
    <row r="996" s="43" customFormat="1" x14ac:dyDescent="0.3"/>
    <row r="997" s="43" customFormat="1" x14ac:dyDescent="0.3"/>
    <row r="998" s="43" customFormat="1" x14ac:dyDescent="0.3"/>
    <row r="999" s="43" customFormat="1" x14ac:dyDescent="0.3"/>
    <row r="1000" s="43" customFormat="1" x14ac:dyDescent="0.3"/>
    <row r="1001" s="43" customFormat="1" x14ac:dyDescent="0.3"/>
    <row r="1002" s="43" customFormat="1" x14ac:dyDescent="0.3"/>
    <row r="1003" s="43" customFormat="1" x14ac:dyDescent="0.3"/>
    <row r="1004" s="43" customFormat="1" x14ac:dyDescent="0.3"/>
    <row r="1005" s="43" customFormat="1" x14ac:dyDescent="0.3"/>
    <row r="1006" s="43" customFormat="1" x14ac:dyDescent="0.3"/>
    <row r="1007" s="43" customFormat="1" x14ac:dyDescent="0.3"/>
    <row r="1008" s="43" customFormat="1" x14ac:dyDescent="0.3"/>
    <row r="1009" s="43" customFormat="1" x14ac:dyDescent="0.3"/>
    <row r="1010" s="43" customFormat="1" x14ac:dyDescent="0.3"/>
    <row r="1011" s="43" customFormat="1" x14ac:dyDescent="0.3"/>
    <row r="1012" s="43" customFormat="1" x14ac:dyDescent="0.3"/>
    <row r="1013" s="43" customFormat="1" x14ac:dyDescent="0.3"/>
    <row r="1014" s="43" customFormat="1" x14ac:dyDescent="0.3"/>
    <row r="1015" s="43" customFormat="1" x14ac:dyDescent="0.3"/>
    <row r="1016" s="43" customFormat="1" x14ac:dyDescent="0.3"/>
    <row r="1017" s="43" customFormat="1" x14ac:dyDescent="0.3"/>
    <row r="1018" s="43" customFormat="1" x14ac:dyDescent="0.3"/>
    <row r="1019" s="43" customFormat="1" x14ac:dyDescent="0.3"/>
    <row r="1020" s="43" customFormat="1" x14ac:dyDescent="0.3"/>
    <row r="1021" s="43" customFormat="1" x14ac:dyDescent="0.3"/>
    <row r="1022" s="43" customFormat="1" x14ac:dyDescent="0.3"/>
    <row r="1023" s="43" customFormat="1" x14ac:dyDescent="0.3"/>
    <row r="1024" s="43" customFormat="1" x14ac:dyDescent="0.3"/>
    <row r="1025" s="43" customFormat="1" x14ac:dyDescent="0.3"/>
    <row r="1026" s="43" customFormat="1" x14ac:dyDescent="0.3"/>
    <row r="1027" s="43" customFormat="1" x14ac:dyDescent="0.3"/>
    <row r="1028" s="43" customFormat="1" x14ac:dyDescent="0.3"/>
    <row r="1029" s="43" customFormat="1" x14ac:dyDescent="0.3"/>
    <row r="1030" s="43" customFormat="1" x14ac:dyDescent="0.3"/>
    <row r="1031" s="43" customFormat="1" x14ac:dyDescent="0.3"/>
    <row r="1032" s="43" customFormat="1" x14ac:dyDescent="0.3"/>
    <row r="1033" s="43" customFormat="1" x14ac:dyDescent="0.3"/>
    <row r="1034" s="43" customFormat="1" x14ac:dyDescent="0.3"/>
    <row r="1035" s="43" customFormat="1" x14ac:dyDescent="0.3"/>
    <row r="1036" s="43" customFormat="1" x14ac:dyDescent="0.3"/>
    <row r="1037" s="43" customFormat="1" x14ac:dyDescent="0.3"/>
    <row r="1038" s="43" customFormat="1" x14ac:dyDescent="0.3"/>
    <row r="1039" s="43" customFormat="1" x14ac:dyDescent="0.3"/>
    <row r="1040" s="43" customFormat="1" x14ac:dyDescent="0.3"/>
    <row r="1041" s="43" customFormat="1" x14ac:dyDescent="0.3"/>
    <row r="1042" s="43" customFormat="1" x14ac:dyDescent="0.3"/>
    <row r="1043" s="43" customFormat="1" x14ac:dyDescent="0.3"/>
    <row r="1044" s="43" customFormat="1" x14ac:dyDescent="0.3"/>
    <row r="1045" s="43" customFormat="1" x14ac:dyDescent="0.3"/>
    <row r="1046" s="43" customFormat="1" x14ac:dyDescent="0.3"/>
    <row r="1047" s="43" customFormat="1" x14ac:dyDescent="0.3"/>
    <row r="1048" s="43" customFormat="1" x14ac:dyDescent="0.3"/>
    <row r="1049" s="43" customFormat="1" x14ac:dyDescent="0.3"/>
    <row r="1050" s="43" customFormat="1" x14ac:dyDescent="0.3"/>
    <row r="1051" s="43" customFormat="1" x14ac:dyDescent="0.3"/>
    <row r="1052" s="43" customFormat="1" x14ac:dyDescent="0.3"/>
    <row r="1053" s="43" customFormat="1" x14ac:dyDescent="0.3"/>
    <row r="1054" s="43" customFormat="1" x14ac:dyDescent="0.3"/>
    <row r="1055" s="43" customFormat="1" x14ac:dyDescent="0.3"/>
    <row r="1056" s="43" customFormat="1" x14ac:dyDescent="0.3"/>
    <row r="1057" s="43" customFormat="1" x14ac:dyDescent="0.3"/>
    <row r="1058" s="43" customFormat="1" x14ac:dyDescent="0.3"/>
    <row r="1059" s="43" customFormat="1" x14ac:dyDescent="0.3"/>
    <row r="1060" s="43" customFormat="1" x14ac:dyDescent="0.3"/>
    <row r="1061" s="43" customFormat="1" x14ac:dyDescent="0.3"/>
    <row r="1062" s="43" customFormat="1" x14ac:dyDescent="0.3"/>
    <row r="1063" s="43" customFormat="1" x14ac:dyDescent="0.3"/>
    <row r="1064" s="43" customFormat="1" x14ac:dyDescent="0.3"/>
    <row r="1065" s="43" customFormat="1" x14ac:dyDescent="0.3"/>
    <row r="1066" s="43" customFormat="1" x14ac:dyDescent="0.3"/>
    <row r="1067" s="43" customFormat="1" x14ac:dyDescent="0.3"/>
    <row r="1068" s="43" customFormat="1" x14ac:dyDescent="0.3"/>
    <row r="1069" s="43" customFormat="1" x14ac:dyDescent="0.3"/>
    <row r="1070" s="43" customFormat="1" x14ac:dyDescent="0.3"/>
    <row r="1071" s="43" customFormat="1" x14ac:dyDescent="0.3"/>
    <row r="1072" s="43" customFormat="1" x14ac:dyDescent="0.3"/>
    <row r="1073" s="43" customFormat="1" x14ac:dyDescent="0.3"/>
    <row r="1074" s="43" customFormat="1" x14ac:dyDescent="0.3"/>
    <row r="1075" s="43" customFormat="1" x14ac:dyDescent="0.3"/>
    <row r="1076" s="43" customFormat="1" x14ac:dyDescent="0.3"/>
    <row r="1077" s="43" customFormat="1" x14ac:dyDescent="0.3"/>
    <row r="1078" s="43" customFormat="1" x14ac:dyDescent="0.3"/>
    <row r="1079" s="43" customFormat="1" x14ac:dyDescent="0.3"/>
    <row r="1080" s="43" customFormat="1" x14ac:dyDescent="0.3"/>
    <row r="1081" s="43" customFormat="1" x14ac:dyDescent="0.3"/>
    <row r="1082" s="43" customFormat="1" x14ac:dyDescent="0.3"/>
    <row r="1083" s="43" customFormat="1" x14ac:dyDescent="0.3"/>
    <row r="1084" s="43" customFormat="1" x14ac:dyDescent="0.3"/>
    <row r="1085" s="43" customFormat="1" x14ac:dyDescent="0.3"/>
    <row r="1086" s="43" customFormat="1" x14ac:dyDescent="0.3"/>
    <row r="1087" s="43" customFormat="1" x14ac:dyDescent="0.3"/>
    <row r="1088" s="43" customFormat="1" x14ac:dyDescent="0.3"/>
    <row r="1089" s="43" customFormat="1" x14ac:dyDescent="0.3"/>
    <row r="1090" s="43" customFormat="1" x14ac:dyDescent="0.3"/>
    <row r="1091" s="43" customFormat="1" x14ac:dyDescent="0.3"/>
    <row r="1092" s="43" customFormat="1" x14ac:dyDescent="0.3"/>
    <row r="1093" s="43" customFormat="1" x14ac:dyDescent="0.3"/>
    <row r="1094" s="43" customFormat="1" x14ac:dyDescent="0.3"/>
    <row r="1095" s="43" customFormat="1" x14ac:dyDescent="0.3"/>
    <row r="1096" s="43" customFormat="1" x14ac:dyDescent="0.3"/>
    <row r="1097" s="43" customFormat="1" x14ac:dyDescent="0.3"/>
    <row r="1098" s="43" customFormat="1" x14ac:dyDescent="0.3"/>
    <row r="1099" s="43" customFormat="1" x14ac:dyDescent="0.3"/>
    <row r="1100" s="43" customFormat="1" x14ac:dyDescent="0.3"/>
    <row r="1101" s="43" customFormat="1" x14ac:dyDescent="0.3"/>
    <row r="1102" s="43" customFormat="1" x14ac:dyDescent="0.3"/>
    <row r="1103" s="43" customFormat="1" x14ac:dyDescent="0.3"/>
    <row r="1104" s="43" customFormat="1" x14ac:dyDescent="0.3"/>
    <row r="1105" s="43" customFormat="1" x14ac:dyDescent="0.3"/>
    <row r="1106" s="43" customFormat="1" x14ac:dyDescent="0.3"/>
    <row r="1107" s="43" customFormat="1" x14ac:dyDescent="0.3"/>
    <row r="1108" s="43" customFormat="1" x14ac:dyDescent="0.3"/>
    <row r="1109" s="43" customFormat="1" x14ac:dyDescent="0.3"/>
    <row r="1110" s="43" customFormat="1" x14ac:dyDescent="0.3"/>
    <row r="1111" s="43" customFormat="1" x14ac:dyDescent="0.3"/>
    <row r="1112" s="43" customFormat="1" x14ac:dyDescent="0.3"/>
    <row r="1113" s="43" customFormat="1" x14ac:dyDescent="0.3"/>
    <row r="1114" s="43" customFormat="1" x14ac:dyDescent="0.3"/>
    <row r="1115" s="43" customFormat="1" x14ac:dyDescent="0.3"/>
    <row r="1116" s="43" customFormat="1" x14ac:dyDescent="0.3"/>
    <row r="1117" s="43" customFormat="1" x14ac:dyDescent="0.3"/>
    <row r="1118" s="43" customFormat="1" x14ac:dyDescent="0.3"/>
    <row r="1119" s="43" customFormat="1" x14ac:dyDescent="0.3"/>
    <row r="1120" s="43" customFormat="1" x14ac:dyDescent="0.3"/>
    <row r="1121" s="43" customFormat="1" x14ac:dyDescent="0.3"/>
    <row r="1122" s="43" customFormat="1" x14ac:dyDescent="0.3"/>
    <row r="1123" s="43" customFormat="1" x14ac:dyDescent="0.3"/>
    <row r="1124" s="43" customFormat="1" x14ac:dyDescent="0.3"/>
    <row r="1125" s="43" customFormat="1" x14ac:dyDescent="0.3"/>
    <row r="1126" s="43" customFormat="1" x14ac:dyDescent="0.3"/>
    <row r="1127" s="43" customFormat="1" x14ac:dyDescent="0.3"/>
    <row r="1128" s="43" customFormat="1" x14ac:dyDescent="0.3"/>
    <row r="1129" s="43" customFormat="1" x14ac:dyDescent="0.3"/>
    <row r="1130" s="43" customFormat="1" x14ac:dyDescent="0.3"/>
    <row r="1131" s="43" customFormat="1" x14ac:dyDescent="0.3"/>
    <row r="1132" s="43" customFormat="1" x14ac:dyDescent="0.3"/>
    <row r="1133" s="43" customFormat="1" x14ac:dyDescent="0.3"/>
    <row r="1134" s="43" customFormat="1" x14ac:dyDescent="0.3"/>
    <row r="1135" s="43" customFormat="1" x14ac:dyDescent="0.3"/>
    <row r="1136" s="43" customFormat="1" x14ac:dyDescent="0.3"/>
    <row r="1137" s="43" customFormat="1" x14ac:dyDescent="0.3"/>
    <row r="1138" s="43" customFormat="1" x14ac:dyDescent="0.3"/>
    <row r="1139" s="43" customFormat="1" x14ac:dyDescent="0.3"/>
    <row r="1140" s="43" customFormat="1" x14ac:dyDescent="0.3"/>
    <row r="1141" s="43" customFormat="1" x14ac:dyDescent="0.3"/>
    <row r="1142" s="43" customFormat="1" x14ac:dyDescent="0.3"/>
    <row r="1143" s="43" customFormat="1" x14ac:dyDescent="0.3"/>
    <row r="1144" s="43" customFormat="1" x14ac:dyDescent="0.3"/>
    <row r="1145" s="43" customFormat="1" x14ac:dyDescent="0.3"/>
    <row r="1146" s="43" customFormat="1" x14ac:dyDescent="0.3"/>
    <row r="1147" s="43" customFormat="1" x14ac:dyDescent="0.3"/>
    <row r="1148" s="43" customFormat="1" x14ac:dyDescent="0.3"/>
    <row r="1149" s="43" customFormat="1" x14ac:dyDescent="0.3"/>
    <row r="1150" s="43" customFormat="1" x14ac:dyDescent="0.3"/>
    <row r="1151" s="43" customFormat="1" x14ac:dyDescent="0.3"/>
    <row r="1152" s="43" customFormat="1" x14ac:dyDescent="0.3"/>
    <row r="1153" s="43" customFormat="1" x14ac:dyDescent="0.3"/>
    <row r="1154" s="43" customFormat="1" x14ac:dyDescent="0.3"/>
    <row r="1155" s="43" customFormat="1" x14ac:dyDescent="0.3"/>
    <row r="1156" s="43" customFormat="1" x14ac:dyDescent="0.3"/>
    <row r="1157" s="43" customFormat="1" x14ac:dyDescent="0.3"/>
    <row r="1158" s="43" customFormat="1" x14ac:dyDescent="0.3"/>
    <row r="1159" s="43" customFormat="1" x14ac:dyDescent="0.3"/>
    <row r="1160" s="43" customFormat="1" x14ac:dyDescent="0.3"/>
    <row r="1161" s="43" customFormat="1" x14ac:dyDescent="0.3"/>
    <row r="1162" s="43" customFormat="1" x14ac:dyDescent="0.3"/>
    <row r="1163" s="43" customFormat="1" x14ac:dyDescent="0.3"/>
    <row r="1164" s="43" customFormat="1" x14ac:dyDescent="0.3"/>
    <row r="1165" s="43" customFormat="1" x14ac:dyDescent="0.3"/>
    <row r="1166" s="43" customFormat="1" x14ac:dyDescent="0.3"/>
    <row r="1167" s="43" customFormat="1" x14ac:dyDescent="0.3"/>
    <row r="1168" s="43" customFormat="1" x14ac:dyDescent="0.3"/>
    <row r="1169" s="43" customFormat="1" x14ac:dyDescent="0.3"/>
    <row r="1170" s="43" customFormat="1" x14ac:dyDescent="0.3"/>
    <row r="1171" s="43" customFormat="1" x14ac:dyDescent="0.3"/>
    <row r="1172" s="43" customFormat="1" x14ac:dyDescent="0.3"/>
    <row r="1173" s="43" customFormat="1" x14ac:dyDescent="0.3"/>
    <row r="1174" s="43" customFormat="1" x14ac:dyDescent="0.3"/>
    <row r="1175" s="43" customFormat="1" x14ac:dyDescent="0.3"/>
    <row r="1176" s="43" customFormat="1" x14ac:dyDescent="0.3"/>
    <row r="1177" s="43" customFormat="1" x14ac:dyDescent="0.3"/>
    <row r="1178" s="43" customFormat="1" x14ac:dyDescent="0.3"/>
    <row r="1179" s="43" customFormat="1" x14ac:dyDescent="0.3"/>
    <row r="1180" s="43" customFormat="1" x14ac:dyDescent="0.3"/>
    <row r="1181" s="43" customFormat="1" x14ac:dyDescent="0.3"/>
    <row r="1182" s="43" customFormat="1" x14ac:dyDescent="0.3"/>
    <row r="1183" s="43" customFormat="1" x14ac:dyDescent="0.3"/>
    <row r="1184" s="43" customFormat="1" x14ac:dyDescent="0.3"/>
    <row r="1185" s="43" customFormat="1" x14ac:dyDescent="0.3"/>
    <row r="1186" s="43" customFormat="1" x14ac:dyDescent="0.3"/>
    <row r="1187" s="43" customFormat="1" x14ac:dyDescent="0.3"/>
    <row r="1188" s="43" customFormat="1" x14ac:dyDescent="0.3"/>
    <row r="1189" s="43" customFormat="1" x14ac:dyDescent="0.3"/>
    <row r="1190" s="43" customFormat="1" x14ac:dyDescent="0.3"/>
    <row r="1191" s="43" customFormat="1" x14ac:dyDescent="0.3"/>
    <row r="1192" s="43" customFormat="1" x14ac:dyDescent="0.3"/>
    <row r="1193" s="43" customFormat="1" x14ac:dyDescent="0.3"/>
    <row r="1194" s="43" customFormat="1" x14ac:dyDescent="0.3"/>
    <row r="1195" s="43" customFormat="1" x14ac:dyDescent="0.3"/>
    <row r="1196" s="43" customFormat="1" x14ac:dyDescent="0.3"/>
    <row r="1197" s="43" customFormat="1" x14ac:dyDescent="0.3"/>
    <row r="1198" s="43" customFormat="1" x14ac:dyDescent="0.3"/>
    <row r="1199" s="43" customFormat="1" x14ac:dyDescent="0.3"/>
    <row r="1200" s="43" customFormat="1" x14ac:dyDescent="0.3"/>
    <row r="1201" s="43" customFormat="1" x14ac:dyDescent="0.3"/>
    <row r="1202" s="43" customFormat="1" x14ac:dyDescent="0.3"/>
    <row r="1203" s="43" customFormat="1" x14ac:dyDescent="0.3"/>
    <row r="1204" s="43" customFormat="1" x14ac:dyDescent="0.3"/>
    <row r="1205" s="43" customFormat="1" x14ac:dyDescent="0.3"/>
    <row r="1206" s="43" customFormat="1" x14ac:dyDescent="0.3"/>
    <row r="1207" s="43" customFormat="1" x14ac:dyDescent="0.3"/>
    <row r="1208" s="43" customFormat="1" x14ac:dyDescent="0.3"/>
    <row r="1209" s="43" customFormat="1" x14ac:dyDescent="0.3"/>
    <row r="1210" s="43" customFormat="1" x14ac:dyDescent="0.3"/>
    <row r="1211" s="43" customFormat="1" x14ac:dyDescent="0.3"/>
    <row r="1212" s="43" customFormat="1" x14ac:dyDescent="0.3"/>
    <row r="1213" s="43" customFormat="1" x14ac:dyDescent="0.3"/>
    <row r="1214" s="43" customFormat="1" x14ac:dyDescent="0.3"/>
    <row r="1215" s="43" customFormat="1" x14ac:dyDescent="0.3"/>
    <row r="1216" s="43" customFormat="1" x14ac:dyDescent="0.3"/>
    <row r="1217" s="43" customFormat="1" x14ac:dyDescent="0.3"/>
    <row r="1218" s="43" customFormat="1" x14ac:dyDescent="0.3"/>
    <row r="1219" s="43" customFormat="1" x14ac:dyDescent="0.3"/>
    <row r="1220" s="43" customFormat="1" x14ac:dyDescent="0.3"/>
    <row r="1221" s="43" customFormat="1" x14ac:dyDescent="0.3"/>
    <row r="1222" s="43" customFormat="1" x14ac:dyDescent="0.3"/>
    <row r="1223" s="43" customFormat="1" x14ac:dyDescent="0.3"/>
    <row r="1224" s="43" customFormat="1" x14ac:dyDescent="0.3"/>
    <row r="1225" s="43" customFormat="1" x14ac:dyDescent="0.3"/>
    <row r="1226" s="43" customFormat="1" x14ac:dyDescent="0.3"/>
    <row r="1227" s="43" customFormat="1" x14ac:dyDescent="0.3"/>
    <row r="1228" s="43" customFormat="1" x14ac:dyDescent="0.3"/>
    <row r="1229" s="43" customFormat="1" x14ac:dyDescent="0.3"/>
    <row r="1230" s="43" customFormat="1" x14ac:dyDescent="0.3"/>
    <row r="1231" s="43" customFormat="1" x14ac:dyDescent="0.3"/>
    <row r="1232" s="43" customFormat="1" x14ac:dyDescent="0.3"/>
    <row r="1233" s="43" customFormat="1" x14ac:dyDescent="0.3"/>
    <row r="1234" s="43" customFormat="1" x14ac:dyDescent="0.3"/>
    <row r="1235" s="43" customFormat="1" x14ac:dyDescent="0.3"/>
    <row r="1236" s="43" customFormat="1" x14ac:dyDescent="0.3"/>
    <row r="1237" s="43" customFormat="1" x14ac:dyDescent="0.3"/>
    <row r="1238" s="43" customFormat="1" x14ac:dyDescent="0.3"/>
    <row r="1239" s="43" customFormat="1" x14ac:dyDescent="0.3"/>
    <row r="1240" s="43" customFormat="1" x14ac:dyDescent="0.3"/>
    <row r="1241" s="43" customFormat="1" x14ac:dyDescent="0.3"/>
    <row r="1242" s="43" customFormat="1" x14ac:dyDescent="0.3"/>
    <row r="1243" s="43" customFormat="1" x14ac:dyDescent="0.3"/>
    <row r="1244" s="43" customFormat="1" x14ac:dyDescent="0.3"/>
    <row r="1245" s="43" customFormat="1" x14ac:dyDescent="0.3"/>
    <row r="1246" s="43" customFormat="1" x14ac:dyDescent="0.3"/>
    <row r="1247" s="43" customFormat="1" x14ac:dyDescent="0.3"/>
    <row r="1248" s="43" customFormat="1" x14ac:dyDescent="0.3"/>
    <row r="1249" s="43" customFormat="1" x14ac:dyDescent="0.3"/>
    <row r="1250" s="43" customFormat="1" x14ac:dyDescent="0.3"/>
    <row r="1251" s="43" customFormat="1" x14ac:dyDescent="0.3"/>
    <row r="1252" s="43" customFormat="1" x14ac:dyDescent="0.3"/>
    <row r="1253" s="43" customFormat="1" x14ac:dyDescent="0.3"/>
    <row r="1254" s="43" customFormat="1" x14ac:dyDescent="0.3"/>
    <row r="1255" s="43" customFormat="1" x14ac:dyDescent="0.3"/>
    <row r="1256" s="43" customFormat="1" x14ac:dyDescent="0.3"/>
    <row r="1257" s="43" customFormat="1" x14ac:dyDescent="0.3"/>
    <row r="1258" s="43" customFormat="1" x14ac:dyDescent="0.3"/>
    <row r="1259" s="43" customFormat="1" x14ac:dyDescent="0.3"/>
    <row r="1260" s="43" customFormat="1" x14ac:dyDescent="0.3"/>
    <row r="1261" s="43" customFormat="1" x14ac:dyDescent="0.3"/>
    <row r="1262" s="43" customFormat="1" x14ac:dyDescent="0.3"/>
    <row r="1263" s="43" customFormat="1" x14ac:dyDescent="0.3"/>
    <row r="1264" s="43" customFormat="1" x14ac:dyDescent="0.3"/>
    <row r="1265" s="43" customFormat="1" x14ac:dyDescent="0.3"/>
    <row r="1266" s="43" customFormat="1" x14ac:dyDescent="0.3"/>
    <row r="1267" s="43" customFormat="1" x14ac:dyDescent="0.3"/>
    <row r="1268" s="43" customFormat="1" x14ac:dyDescent="0.3"/>
    <row r="1269" s="43" customFormat="1" x14ac:dyDescent="0.3"/>
    <row r="1270" s="43" customFormat="1" x14ac:dyDescent="0.3"/>
    <row r="1271" s="43" customFormat="1" x14ac:dyDescent="0.3"/>
    <row r="1272" s="43" customFormat="1" x14ac:dyDescent="0.3"/>
    <row r="1273" s="43" customFormat="1" x14ac:dyDescent="0.3"/>
    <row r="1274" s="43" customFormat="1" x14ac:dyDescent="0.3"/>
    <row r="1275" s="43" customFormat="1" x14ac:dyDescent="0.3"/>
    <row r="1276" s="43" customFormat="1" x14ac:dyDescent="0.3"/>
    <row r="1277" s="43" customFormat="1" x14ac:dyDescent="0.3"/>
    <row r="1278" s="43" customFormat="1" x14ac:dyDescent="0.3"/>
    <row r="1279" s="43" customFormat="1" x14ac:dyDescent="0.3"/>
    <row r="1280" s="43" customFormat="1" x14ac:dyDescent="0.3"/>
    <row r="1281" s="43" customFormat="1" x14ac:dyDescent="0.3"/>
    <row r="1282" s="43" customFormat="1" x14ac:dyDescent="0.3"/>
    <row r="1283" s="43" customFormat="1" x14ac:dyDescent="0.3"/>
    <row r="1284" s="43" customFormat="1" x14ac:dyDescent="0.3"/>
    <row r="1285" s="43" customFormat="1" x14ac:dyDescent="0.3"/>
    <row r="1286" s="43" customFormat="1" x14ac:dyDescent="0.3"/>
    <row r="1287" s="43" customFormat="1" x14ac:dyDescent="0.3"/>
    <row r="1288" s="43" customFormat="1" x14ac:dyDescent="0.3"/>
    <row r="1289" s="43" customFormat="1" x14ac:dyDescent="0.3"/>
    <row r="1290" s="43" customFormat="1" x14ac:dyDescent="0.3"/>
    <row r="1291" s="43" customFormat="1" x14ac:dyDescent="0.3"/>
    <row r="1292" s="43" customFormat="1" x14ac:dyDescent="0.3"/>
    <row r="1293" s="43" customFormat="1" x14ac:dyDescent="0.3"/>
    <row r="1294" s="43" customFormat="1" x14ac:dyDescent="0.3"/>
    <row r="1295" s="43" customFormat="1" x14ac:dyDescent="0.3"/>
    <row r="1296" s="43" customFormat="1" x14ac:dyDescent="0.3"/>
    <row r="1297" s="43" customFormat="1" x14ac:dyDescent="0.3"/>
    <row r="1298" s="43" customFormat="1" x14ac:dyDescent="0.3"/>
    <row r="1299" s="43" customFormat="1" x14ac:dyDescent="0.3"/>
    <row r="1300" s="43" customFormat="1" x14ac:dyDescent="0.3"/>
    <row r="1301" s="43" customFormat="1" x14ac:dyDescent="0.3"/>
    <row r="1302" s="43" customFormat="1" x14ac:dyDescent="0.3"/>
    <row r="1303" s="43" customFormat="1" x14ac:dyDescent="0.3"/>
    <row r="1304" s="43" customFormat="1" x14ac:dyDescent="0.3"/>
    <row r="1305" s="43" customFormat="1" x14ac:dyDescent="0.3"/>
    <row r="1306" s="43" customFormat="1" x14ac:dyDescent="0.3"/>
    <row r="1307" s="43" customFormat="1" x14ac:dyDescent="0.3"/>
    <row r="1308" s="43" customFormat="1" x14ac:dyDescent="0.3"/>
    <row r="1309" s="43" customFormat="1" x14ac:dyDescent="0.3"/>
    <row r="1310" s="43" customFormat="1" x14ac:dyDescent="0.3"/>
    <row r="1311" s="43" customFormat="1" x14ac:dyDescent="0.3"/>
    <row r="1312" s="43" customFormat="1" x14ac:dyDescent="0.3"/>
    <row r="1313" s="43" customFormat="1" x14ac:dyDescent="0.3"/>
    <row r="1314" s="43" customFormat="1" x14ac:dyDescent="0.3"/>
    <row r="1315" s="43" customFormat="1" x14ac:dyDescent="0.3"/>
    <row r="1316" s="43" customFormat="1" x14ac:dyDescent="0.3"/>
    <row r="1317" s="43" customFormat="1" x14ac:dyDescent="0.3"/>
    <row r="1318" s="43" customFormat="1" x14ac:dyDescent="0.3"/>
    <row r="1319" s="43" customFormat="1" x14ac:dyDescent="0.3"/>
    <row r="1320" s="43" customFormat="1" x14ac:dyDescent="0.3"/>
    <row r="1321" s="43" customFormat="1" x14ac:dyDescent="0.3"/>
    <row r="1322" s="43" customFormat="1" x14ac:dyDescent="0.3"/>
    <row r="1323" s="43" customFormat="1" x14ac:dyDescent="0.3"/>
    <row r="1324" s="43" customFormat="1" x14ac:dyDescent="0.3"/>
    <row r="1325" s="43" customFormat="1" x14ac:dyDescent="0.3"/>
    <row r="1326" s="43" customFormat="1" x14ac:dyDescent="0.3"/>
    <row r="1327" s="43" customFormat="1" x14ac:dyDescent="0.3"/>
    <row r="1328" s="43" customFormat="1" x14ac:dyDescent="0.3"/>
    <row r="1329" s="43" customFormat="1" x14ac:dyDescent="0.3"/>
    <row r="1330" s="43" customFormat="1" x14ac:dyDescent="0.3"/>
    <row r="1331" s="43" customFormat="1" x14ac:dyDescent="0.3"/>
    <row r="1332" s="43" customFormat="1" x14ac:dyDescent="0.3"/>
    <row r="1333" s="43" customFormat="1" x14ac:dyDescent="0.3"/>
    <row r="1334" s="43" customFormat="1" x14ac:dyDescent="0.3"/>
    <row r="1335" s="43" customFormat="1" x14ac:dyDescent="0.3"/>
    <row r="1336" s="43" customFormat="1" x14ac:dyDescent="0.3"/>
    <row r="1337" s="43" customFormat="1" x14ac:dyDescent="0.3"/>
    <row r="1338" s="43" customFormat="1" x14ac:dyDescent="0.3"/>
    <row r="1339" s="43" customFormat="1" x14ac:dyDescent="0.3"/>
    <row r="1340" s="43" customFormat="1" x14ac:dyDescent="0.3"/>
    <row r="1341" s="43" customFormat="1" x14ac:dyDescent="0.3"/>
    <row r="1342" s="43" customFormat="1" x14ac:dyDescent="0.3"/>
    <row r="1343" s="43" customFormat="1" x14ac:dyDescent="0.3"/>
    <row r="1344" s="43" customFormat="1" x14ac:dyDescent="0.3"/>
    <row r="1345" s="43" customFormat="1" x14ac:dyDescent="0.3"/>
    <row r="1346" s="43" customFormat="1" x14ac:dyDescent="0.3"/>
    <row r="1347" s="43" customFormat="1" x14ac:dyDescent="0.3"/>
    <row r="1348" s="43" customFormat="1" x14ac:dyDescent="0.3"/>
    <row r="1349" s="43" customFormat="1" x14ac:dyDescent="0.3"/>
    <row r="1350" s="43" customFormat="1" x14ac:dyDescent="0.3"/>
    <row r="1351" s="43" customFormat="1" x14ac:dyDescent="0.3"/>
    <row r="1352" s="43" customFormat="1" x14ac:dyDescent="0.3"/>
    <row r="1353" s="43" customFormat="1" x14ac:dyDescent="0.3"/>
    <row r="1354" s="43" customFormat="1" x14ac:dyDescent="0.3"/>
    <row r="1355" s="43" customFormat="1" x14ac:dyDescent="0.3"/>
    <row r="1356" s="43" customFormat="1" x14ac:dyDescent="0.3"/>
    <row r="1357" s="43" customFormat="1" x14ac:dyDescent="0.3"/>
    <row r="1358" s="43" customFormat="1" x14ac:dyDescent="0.3"/>
    <row r="1359" s="43" customFormat="1" x14ac:dyDescent="0.3"/>
    <row r="1360" s="43" customFormat="1" x14ac:dyDescent="0.3"/>
    <row r="1361" s="43" customFormat="1" x14ac:dyDescent="0.3"/>
    <row r="1362" s="43" customFormat="1" x14ac:dyDescent="0.3"/>
    <row r="1363" s="43" customFormat="1" x14ac:dyDescent="0.3"/>
    <row r="1364" s="43" customFormat="1" x14ac:dyDescent="0.3"/>
    <row r="1365" s="43" customFormat="1" x14ac:dyDescent="0.3"/>
    <row r="1366" s="43" customFormat="1" x14ac:dyDescent="0.3"/>
    <row r="1367" s="43" customFormat="1" x14ac:dyDescent="0.3"/>
    <row r="1368" s="43" customFormat="1" x14ac:dyDescent="0.3"/>
    <row r="1369" s="43" customFormat="1" x14ac:dyDescent="0.3"/>
    <row r="1370" s="43" customFormat="1" x14ac:dyDescent="0.3"/>
    <row r="1371" s="43" customFormat="1" x14ac:dyDescent="0.3"/>
    <row r="1372" s="43" customFormat="1" x14ac:dyDescent="0.3"/>
    <row r="1373" s="43" customFormat="1" x14ac:dyDescent="0.3"/>
    <row r="1374" s="43" customFormat="1" x14ac:dyDescent="0.3"/>
    <row r="1375" s="43" customFormat="1" x14ac:dyDescent="0.3"/>
    <row r="1376" s="43" customFormat="1" x14ac:dyDescent="0.3"/>
    <row r="1377" s="43" customFormat="1" x14ac:dyDescent="0.3"/>
    <row r="1378" s="43" customFormat="1" x14ac:dyDescent="0.3"/>
    <row r="1379" s="43" customFormat="1" x14ac:dyDescent="0.3"/>
    <row r="1380" s="43" customFormat="1" x14ac:dyDescent="0.3"/>
    <row r="1381" s="43" customFormat="1" x14ac:dyDescent="0.3"/>
    <row r="1382" s="43" customFormat="1" x14ac:dyDescent="0.3"/>
    <row r="1383" s="43" customFormat="1" x14ac:dyDescent="0.3"/>
    <row r="1384" s="43" customFormat="1" x14ac:dyDescent="0.3"/>
    <row r="1385" s="43" customFormat="1" x14ac:dyDescent="0.3"/>
    <row r="1386" s="43" customFormat="1" x14ac:dyDescent="0.3"/>
    <row r="1387" s="43" customFormat="1" x14ac:dyDescent="0.3"/>
    <row r="1388" s="43" customFormat="1" x14ac:dyDescent="0.3"/>
    <row r="1389" s="43" customFormat="1" x14ac:dyDescent="0.3"/>
    <row r="1390" s="43" customFormat="1" x14ac:dyDescent="0.3"/>
    <row r="1391" s="43" customFormat="1" x14ac:dyDescent="0.3"/>
    <row r="1392" s="43" customFormat="1" x14ac:dyDescent="0.3"/>
    <row r="1393" s="43" customFormat="1" x14ac:dyDescent="0.3"/>
    <row r="1394" s="43" customFormat="1" x14ac:dyDescent="0.3"/>
    <row r="1395" s="43" customFormat="1" x14ac:dyDescent="0.3"/>
    <row r="1396" s="43" customFormat="1" x14ac:dyDescent="0.3"/>
    <row r="1397" s="43" customFormat="1" x14ac:dyDescent="0.3"/>
    <row r="1398" s="43" customFormat="1" x14ac:dyDescent="0.3"/>
    <row r="1399" s="43" customFormat="1" x14ac:dyDescent="0.3"/>
    <row r="1400" s="43" customFormat="1" x14ac:dyDescent="0.3"/>
    <row r="1401" s="43" customFormat="1" x14ac:dyDescent="0.3"/>
    <row r="1402" s="43" customFormat="1" x14ac:dyDescent="0.3"/>
    <row r="1403" s="43" customFormat="1" x14ac:dyDescent="0.3"/>
    <row r="1404" s="43" customFormat="1" x14ac:dyDescent="0.3"/>
    <row r="1405" s="43" customFormat="1" x14ac:dyDescent="0.3"/>
    <row r="1406" s="43" customFormat="1" x14ac:dyDescent="0.3"/>
    <row r="1407" s="43" customFormat="1" x14ac:dyDescent="0.3"/>
    <row r="1408" s="43" customFormat="1" x14ac:dyDescent="0.3"/>
    <row r="1409" s="43" customFormat="1" x14ac:dyDescent="0.3"/>
    <row r="1410" s="43" customFormat="1" x14ac:dyDescent="0.3"/>
    <row r="1411" s="43" customFormat="1" x14ac:dyDescent="0.3"/>
    <row r="1412" s="43" customFormat="1" x14ac:dyDescent="0.3"/>
    <row r="1413" s="43" customFormat="1" x14ac:dyDescent="0.3"/>
    <row r="1414" s="43" customFormat="1" x14ac:dyDescent="0.3"/>
    <row r="1415" s="43" customFormat="1" x14ac:dyDescent="0.3"/>
    <row r="1416" s="43" customFormat="1" x14ac:dyDescent="0.3"/>
    <row r="1417" s="43" customFormat="1" x14ac:dyDescent="0.3"/>
    <row r="1418" s="43" customFormat="1" x14ac:dyDescent="0.3"/>
    <row r="1419" s="43" customFormat="1" x14ac:dyDescent="0.3"/>
    <row r="1420" s="43" customFormat="1" x14ac:dyDescent="0.3"/>
    <row r="1421" s="43" customFormat="1" x14ac:dyDescent="0.3"/>
    <row r="1422" s="43" customFormat="1" x14ac:dyDescent="0.3"/>
    <row r="1423" s="43" customFormat="1" x14ac:dyDescent="0.3"/>
    <row r="1424" s="43" customFormat="1" x14ac:dyDescent="0.3"/>
    <row r="1425" s="43" customFormat="1" x14ac:dyDescent="0.3"/>
    <row r="1426" s="43" customFormat="1" x14ac:dyDescent="0.3"/>
    <row r="1427" s="43" customFormat="1" x14ac:dyDescent="0.3"/>
    <row r="1428" s="43" customFormat="1" x14ac:dyDescent="0.3"/>
    <row r="1429" s="43" customFormat="1" x14ac:dyDescent="0.3"/>
    <row r="1430" s="43" customFormat="1" x14ac:dyDescent="0.3"/>
    <row r="1431" s="43" customFormat="1" x14ac:dyDescent="0.3"/>
    <row r="1432" s="43" customFormat="1" x14ac:dyDescent="0.3"/>
    <row r="1433" s="43" customFormat="1" x14ac:dyDescent="0.3"/>
    <row r="1434" s="43" customFormat="1" x14ac:dyDescent="0.3"/>
    <row r="1435" s="43" customFormat="1" x14ac:dyDescent="0.3"/>
    <row r="1436" s="43" customFormat="1" x14ac:dyDescent="0.3"/>
    <row r="1437" s="43" customFormat="1" x14ac:dyDescent="0.3"/>
    <row r="1438" s="43" customFormat="1" x14ac:dyDescent="0.3"/>
    <row r="1439" s="43" customFormat="1" x14ac:dyDescent="0.3"/>
    <row r="1440" s="43" customFormat="1" x14ac:dyDescent="0.3"/>
    <row r="1441" s="43" customFormat="1" x14ac:dyDescent="0.3"/>
    <row r="1442" s="43" customFormat="1" x14ac:dyDescent="0.3"/>
    <row r="1443" s="43" customFormat="1" x14ac:dyDescent="0.3"/>
    <row r="1444" s="43" customFormat="1" x14ac:dyDescent="0.3"/>
    <row r="1445" s="43" customFormat="1" x14ac:dyDescent="0.3"/>
    <row r="1446" s="43" customFormat="1" x14ac:dyDescent="0.3"/>
    <row r="1447" s="43" customFormat="1" x14ac:dyDescent="0.3"/>
    <row r="1448" s="43" customFormat="1" x14ac:dyDescent="0.3"/>
    <row r="1449" s="43" customFormat="1" x14ac:dyDescent="0.3"/>
    <row r="1450" s="43" customFormat="1" x14ac:dyDescent="0.3"/>
    <row r="1451" s="43" customFormat="1" x14ac:dyDescent="0.3"/>
    <row r="1452" s="43" customFormat="1" x14ac:dyDescent="0.3"/>
    <row r="1453" s="43" customFormat="1" x14ac:dyDescent="0.3"/>
    <row r="1454" s="43" customFormat="1" x14ac:dyDescent="0.3"/>
    <row r="1455" s="43" customFormat="1" x14ac:dyDescent="0.3"/>
    <row r="1456" s="43" customFormat="1" x14ac:dyDescent="0.3"/>
    <row r="1457" s="43" customFormat="1" x14ac:dyDescent="0.3"/>
    <row r="1458" s="43" customFormat="1" x14ac:dyDescent="0.3"/>
    <row r="1459" s="43" customFormat="1" x14ac:dyDescent="0.3"/>
  </sheetData>
  <sheetProtection password="CBF1" sheet="1" objects="1" scenarios="1"/>
  <mergeCells count="1">
    <mergeCell ref="A1:G1"/>
  </mergeCells>
  <conditionalFormatting sqref="B8:G8">
    <cfRule type="cellIs" dxfId="62" priority="1" operator="equal">
      <formula>"Please verify numbers"</formula>
    </cfRule>
    <cfRule type="cellIs" dxfId="61" priority="2" operator="equal">
      <formula>"Correct"</formula>
    </cfRule>
  </conditionalFormatting>
  <printOptions gridLines="1"/>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K278"/>
  <sheetViews>
    <sheetView zoomScaleNormal="100" workbookViewId="0">
      <selection activeCell="C9" sqref="C9"/>
    </sheetView>
  </sheetViews>
  <sheetFormatPr defaultRowHeight="14.4" x14ac:dyDescent="0.3"/>
  <cols>
    <col min="1" max="1" width="17.5546875" customWidth="1"/>
    <col min="2" max="2" width="23.88671875" customWidth="1"/>
    <col min="3" max="6" width="24.109375" customWidth="1"/>
    <col min="7" max="63" width="9.109375" style="43"/>
  </cols>
  <sheetData>
    <row r="1" spans="1:63" s="78" customFormat="1" ht="19.5" thickBot="1" x14ac:dyDescent="0.35">
      <c r="A1" s="305" t="s">
        <v>156</v>
      </c>
      <c r="B1" s="306"/>
      <c r="C1" s="306"/>
      <c r="D1" s="306"/>
      <c r="E1" s="306"/>
      <c r="F1" s="307"/>
      <c r="G1" s="77"/>
      <c r="H1" s="77"/>
      <c r="I1" s="77"/>
      <c r="J1" s="77"/>
      <c r="K1" s="77"/>
      <c r="L1" s="77"/>
      <c r="M1" s="77"/>
      <c r="N1" s="77"/>
      <c r="O1" s="77"/>
      <c r="P1" s="77"/>
      <c r="Q1" s="77"/>
      <c r="R1" s="77"/>
      <c r="S1" s="77"/>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c r="BG1" s="77"/>
      <c r="BH1" s="77"/>
      <c r="BI1" s="77"/>
      <c r="BJ1" s="77"/>
      <c r="BK1" s="77"/>
    </row>
    <row r="2" spans="1:63" s="129" customFormat="1" ht="12.75" x14ac:dyDescent="0.2">
      <c r="A2" s="122" t="s">
        <v>44</v>
      </c>
      <c r="B2" s="123" t="s">
        <v>45</v>
      </c>
      <c r="C2" s="124" t="s">
        <v>1</v>
      </c>
      <c r="D2" s="125" t="s">
        <v>2</v>
      </c>
      <c r="E2" s="126" t="s">
        <v>3</v>
      </c>
      <c r="F2" s="127" t="s">
        <v>4</v>
      </c>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128"/>
      <c r="AI2" s="128"/>
      <c r="AJ2" s="128"/>
      <c r="AK2" s="128"/>
      <c r="AL2" s="128"/>
      <c r="AM2" s="128"/>
      <c r="AN2" s="128"/>
      <c r="AO2" s="128"/>
      <c r="AP2" s="128"/>
      <c r="AQ2" s="128"/>
      <c r="AR2" s="128"/>
      <c r="AS2" s="128"/>
      <c r="AT2" s="128"/>
      <c r="AU2" s="128"/>
      <c r="AV2" s="128"/>
      <c r="AW2" s="128"/>
      <c r="AX2" s="128"/>
      <c r="AY2" s="128"/>
      <c r="AZ2" s="128"/>
      <c r="BA2" s="128"/>
      <c r="BB2" s="128"/>
      <c r="BC2" s="128"/>
      <c r="BD2" s="128"/>
      <c r="BE2" s="128"/>
      <c r="BF2" s="128"/>
      <c r="BG2" s="128"/>
      <c r="BH2" s="128"/>
      <c r="BI2" s="128"/>
      <c r="BJ2" s="128"/>
      <c r="BK2" s="128"/>
    </row>
    <row r="3" spans="1:63" s="9" customFormat="1" ht="108.75" customHeight="1" x14ac:dyDescent="0.3">
      <c r="A3" s="308"/>
      <c r="B3" s="130" t="s">
        <v>102</v>
      </c>
      <c r="C3" s="117"/>
      <c r="D3" s="117"/>
      <c r="E3" s="117"/>
      <c r="F3" s="118"/>
      <c r="G3" s="44"/>
      <c r="H3" s="43"/>
      <c r="I3" s="43"/>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row>
    <row r="4" spans="1:63" s="9" customFormat="1" ht="39" customHeight="1" x14ac:dyDescent="0.3">
      <c r="A4" s="309"/>
      <c r="B4" s="130" t="s">
        <v>103</v>
      </c>
      <c r="C4" s="117"/>
      <c r="D4" s="117"/>
      <c r="E4" s="117"/>
      <c r="F4" s="118"/>
      <c r="G4" s="44"/>
      <c r="H4" s="43"/>
      <c r="I4" s="43"/>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row>
    <row r="5" spans="1:63" s="9" customFormat="1" ht="15" customHeight="1" x14ac:dyDescent="0.3">
      <c r="A5" s="310"/>
      <c r="B5" s="131" t="s">
        <v>98</v>
      </c>
      <c r="C5" s="119"/>
      <c r="D5" s="120"/>
      <c r="E5" s="120"/>
      <c r="F5" s="121"/>
      <c r="G5" s="44"/>
      <c r="H5" s="43"/>
      <c r="I5" s="43"/>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row>
    <row r="6" spans="1:63" ht="15.75" thickBot="1" x14ac:dyDescent="0.3">
      <c r="A6" s="311"/>
      <c r="B6" s="312"/>
      <c r="C6" s="312"/>
      <c r="D6" s="312"/>
      <c r="E6" s="312"/>
      <c r="F6" s="313"/>
    </row>
    <row r="7" spans="1:63" s="77" customFormat="1" ht="15" x14ac:dyDescent="0.25">
      <c r="A7" s="122" t="s">
        <v>47</v>
      </c>
      <c r="B7" s="123" t="s">
        <v>45</v>
      </c>
      <c r="C7" s="124" t="s">
        <v>1</v>
      </c>
      <c r="D7" s="125" t="s">
        <v>2</v>
      </c>
      <c r="E7" s="126" t="s">
        <v>3</v>
      </c>
      <c r="F7" s="127" t="s">
        <v>4</v>
      </c>
    </row>
    <row r="8" spans="1:63" s="43" customFormat="1" ht="105" customHeight="1" x14ac:dyDescent="0.3">
      <c r="A8" s="308"/>
      <c r="B8" s="130" t="s">
        <v>102</v>
      </c>
      <c r="C8" s="117"/>
      <c r="D8" s="117"/>
      <c r="E8" s="117"/>
      <c r="F8" s="118"/>
      <c r="N8" s="43" t="s">
        <v>12</v>
      </c>
    </row>
    <row r="9" spans="1:63" s="43" customFormat="1" ht="52.8" x14ac:dyDescent="0.3">
      <c r="A9" s="309"/>
      <c r="B9" s="130" t="s">
        <v>103</v>
      </c>
      <c r="C9" s="117"/>
      <c r="D9" s="117"/>
      <c r="E9" s="117"/>
      <c r="F9" s="118"/>
    </row>
    <row r="10" spans="1:63" s="43" customFormat="1" x14ac:dyDescent="0.3">
      <c r="A10" s="310"/>
      <c r="B10" s="131" t="s">
        <v>98</v>
      </c>
      <c r="C10" s="119"/>
      <c r="D10" s="120"/>
      <c r="E10" s="120"/>
      <c r="F10" s="121"/>
    </row>
    <row r="11" spans="1:63" s="43" customFormat="1" ht="15.75" thickBot="1" x14ac:dyDescent="0.3">
      <c r="A11" s="311"/>
      <c r="B11" s="312"/>
      <c r="C11" s="312"/>
      <c r="D11" s="312"/>
      <c r="E11" s="312"/>
      <c r="F11" s="313"/>
      <c r="M11" s="43" t="s">
        <v>12</v>
      </c>
    </row>
    <row r="12" spans="1:63" s="77" customFormat="1" ht="15" x14ac:dyDescent="0.25">
      <c r="A12" s="122" t="s">
        <v>48</v>
      </c>
      <c r="B12" s="123" t="s">
        <v>45</v>
      </c>
      <c r="C12" s="124" t="s">
        <v>1</v>
      </c>
      <c r="D12" s="125" t="s">
        <v>2</v>
      </c>
      <c r="E12" s="126" t="s">
        <v>3</v>
      </c>
      <c r="F12" s="127" t="s">
        <v>4</v>
      </c>
    </row>
    <row r="13" spans="1:63" s="43" customFormat="1" ht="105" customHeight="1" x14ac:dyDescent="0.3">
      <c r="A13" s="308"/>
      <c r="B13" s="130" t="s">
        <v>102</v>
      </c>
      <c r="C13" s="117"/>
      <c r="D13" s="117"/>
      <c r="E13" s="117"/>
      <c r="F13" s="118"/>
    </row>
    <row r="14" spans="1:63" s="43" customFormat="1" ht="52.8" x14ac:dyDescent="0.3">
      <c r="A14" s="309"/>
      <c r="B14" s="130" t="s">
        <v>103</v>
      </c>
      <c r="C14" s="117"/>
      <c r="D14" s="117"/>
      <c r="E14" s="117"/>
      <c r="F14" s="118"/>
    </row>
    <row r="15" spans="1:63" s="43" customFormat="1" x14ac:dyDescent="0.3">
      <c r="A15" s="310"/>
      <c r="B15" s="131" t="s">
        <v>98</v>
      </c>
      <c r="C15" s="119"/>
      <c r="D15" s="120"/>
      <c r="E15" s="120"/>
      <c r="F15" s="121"/>
    </row>
    <row r="16" spans="1:63" s="43" customFormat="1" ht="15" thickBot="1" x14ac:dyDescent="0.35">
      <c r="A16" s="311"/>
      <c r="B16" s="312"/>
      <c r="C16" s="312"/>
      <c r="D16" s="312"/>
      <c r="E16" s="312"/>
      <c r="F16" s="313"/>
    </row>
    <row r="17" spans="1:6" s="77" customFormat="1" x14ac:dyDescent="0.3">
      <c r="A17" s="122" t="s">
        <v>49</v>
      </c>
      <c r="B17" s="123" t="s">
        <v>45</v>
      </c>
      <c r="C17" s="124" t="s">
        <v>1</v>
      </c>
      <c r="D17" s="125" t="s">
        <v>2</v>
      </c>
      <c r="E17" s="126" t="s">
        <v>3</v>
      </c>
      <c r="F17" s="127" t="s">
        <v>4</v>
      </c>
    </row>
    <row r="18" spans="1:6" s="43" customFormat="1" ht="105" customHeight="1" x14ac:dyDescent="0.3">
      <c r="A18" s="308"/>
      <c r="B18" s="130" t="s">
        <v>95</v>
      </c>
      <c r="C18" s="117"/>
      <c r="D18" s="117"/>
      <c r="E18" s="117"/>
      <c r="F18" s="118"/>
    </row>
    <row r="19" spans="1:6" s="43" customFormat="1" ht="39.6" x14ac:dyDescent="0.3">
      <c r="A19" s="309"/>
      <c r="B19" s="130" t="s">
        <v>43</v>
      </c>
      <c r="C19" s="117"/>
      <c r="D19" s="117"/>
      <c r="E19" s="117"/>
      <c r="F19" s="118"/>
    </row>
    <row r="20" spans="1:6" s="43" customFormat="1" x14ac:dyDescent="0.3">
      <c r="A20" s="310"/>
      <c r="B20" s="131" t="s">
        <v>98</v>
      </c>
      <c r="C20" s="119"/>
      <c r="D20" s="120"/>
      <c r="E20" s="120"/>
      <c r="F20" s="121"/>
    </row>
    <row r="21" spans="1:6" s="43" customFormat="1" ht="15" thickBot="1" x14ac:dyDescent="0.35">
      <c r="A21" s="311"/>
      <c r="B21" s="312"/>
      <c r="C21" s="312"/>
      <c r="D21" s="312"/>
      <c r="E21" s="312"/>
      <c r="F21" s="313"/>
    </row>
    <row r="22" spans="1:6" s="77" customFormat="1" x14ac:dyDescent="0.3">
      <c r="A22" s="122" t="s">
        <v>63</v>
      </c>
      <c r="B22" s="123" t="s">
        <v>45</v>
      </c>
      <c r="C22" s="124" t="s">
        <v>1</v>
      </c>
      <c r="D22" s="125" t="s">
        <v>2</v>
      </c>
      <c r="E22" s="126" t="s">
        <v>3</v>
      </c>
      <c r="F22" s="127" t="s">
        <v>4</v>
      </c>
    </row>
    <row r="23" spans="1:6" s="43" customFormat="1" ht="106.5" customHeight="1" x14ac:dyDescent="0.3">
      <c r="A23" s="308"/>
      <c r="B23" s="130" t="s">
        <v>102</v>
      </c>
      <c r="C23" s="117"/>
      <c r="D23" s="117"/>
      <c r="E23" s="117"/>
      <c r="F23" s="118"/>
    </row>
    <row r="24" spans="1:6" s="43" customFormat="1" ht="52.8" x14ac:dyDescent="0.3">
      <c r="A24" s="309"/>
      <c r="B24" s="130" t="s">
        <v>103</v>
      </c>
      <c r="C24" s="117"/>
      <c r="D24" s="117"/>
      <c r="E24" s="117"/>
      <c r="F24" s="118"/>
    </row>
    <row r="25" spans="1:6" s="43" customFormat="1" x14ac:dyDescent="0.3">
      <c r="A25" s="310"/>
      <c r="B25" s="131" t="s">
        <v>98</v>
      </c>
      <c r="C25" s="119"/>
      <c r="D25" s="120"/>
      <c r="E25" s="120"/>
      <c r="F25" s="121"/>
    </row>
    <row r="26" spans="1:6" s="43" customFormat="1" ht="14.25" customHeight="1" thickBot="1" x14ac:dyDescent="0.35">
      <c r="A26" s="302"/>
      <c r="B26" s="303"/>
      <c r="C26" s="303"/>
      <c r="D26" s="303"/>
      <c r="E26" s="303"/>
      <c r="F26" s="304"/>
    </row>
    <row r="27" spans="1:6" s="1" customFormat="1" x14ac:dyDescent="0.3"/>
    <row r="28" spans="1:6" s="1" customFormat="1" x14ac:dyDescent="0.3"/>
    <row r="29" spans="1:6" s="1" customFormat="1" x14ac:dyDescent="0.3"/>
    <row r="30" spans="1:6" s="1" customFormat="1" x14ac:dyDescent="0.3"/>
    <row r="31" spans="1:6" s="1" customFormat="1" x14ac:dyDescent="0.3"/>
    <row r="32" spans="1:6" s="1" customFormat="1" x14ac:dyDescent="0.3"/>
    <row r="33" spans="3:3" s="1" customFormat="1" x14ac:dyDescent="0.3"/>
    <row r="34" spans="3:3" s="1" customFormat="1" x14ac:dyDescent="0.3"/>
    <row r="35" spans="3:3" s="1" customFormat="1" x14ac:dyDescent="0.3"/>
    <row r="36" spans="3:3" s="1" customFormat="1" x14ac:dyDescent="0.3"/>
    <row r="37" spans="3:3" s="1" customFormat="1" x14ac:dyDescent="0.3"/>
    <row r="38" spans="3:3" s="1" customFormat="1" x14ac:dyDescent="0.3"/>
    <row r="39" spans="3:3" s="1" customFormat="1" x14ac:dyDescent="0.3"/>
    <row r="40" spans="3:3" s="1" customFormat="1" x14ac:dyDescent="0.3"/>
    <row r="41" spans="3:3" s="1" customFormat="1" x14ac:dyDescent="0.3">
      <c r="C41" s="1" t="s">
        <v>12</v>
      </c>
    </row>
    <row r="42" spans="3:3" s="1" customFormat="1" x14ac:dyDescent="0.3"/>
    <row r="43" spans="3:3" s="1" customFormat="1" x14ac:dyDescent="0.3"/>
    <row r="44" spans="3:3" s="1" customFormat="1" x14ac:dyDescent="0.3"/>
    <row r="45" spans="3:3" s="1" customFormat="1" x14ac:dyDescent="0.3"/>
    <row r="46" spans="3:3" s="1" customFormat="1" x14ac:dyDescent="0.3"/>
    <row r="47" spans="3:3" s="1" customFormat="1" x14ac:dyDescent="0.3"/>
    <row r="48" spans="3:3" s="1" customFormat="1" x14ac:dyDescent="0.3"/>
    <row r="49" s="1" customFormat="1" x14ac:dyDescent="0.3"/>
    <row r="50" s="1" customFormat="1" x14ac:dyDescent="0.3"/>
    <row r="51" s="1" customFormat="1" x14ac:dyDescent="0.3"/>
    <row r="52" s="1" customFormat="1" x14ac:dyDescent="0.3"/>
    <row r="53" s="1" customFormat="1" x14ac:dyDescent="0.3"/>
    <row r="54" s="1" customFormat="1" x14ac:dyDescent="0.3"/>
    <row r="55" s="1" customFormat="1" x14ac:dyDescent="0.3"/>
    <row r="56" s="1" customFormat="1" x14ac:dyDescent="0.3"/>
    <row r="57" s="1" customFormat="1" x14ac:dyDescent="0.3"/>
    <row r="58" s="1" customFormat="1" x14ac:dyDescent="0.3"/>
    <row r="59" s="1" customFormat="1" x14ac:dyDescent="0.3"/>
    <row r="60" s="1" customFormat="1" x14ac:dyDescent="0.3"/>
    <row r="61" s="1" customFormat="1" x14ac:dyDescent="0.3"/>
    <row r="62" s="1" customFormat="1" x14ac:dyDescent="0.3"/>
    <row r="63" s="1" customFormat="1" x14ac:dyDescent="0.3"/>
    <row r="64" s="1" customFormat="1" x14ac:dyDescent="0.3"/>
    <row r="65" s="1" customFormat="1" x14ac:dyDescent="0.3"/>
    <row r="66" s="1" customFormat="1" x14ac:dyDescent="0.3"/>
    <row r="67" s="1" customFormat="1" x14ac:dyDescent="0.3"/>
    <row r="68" s="1" customFormat="1" x14ac:dyDescent="0.3"/>
    <row r="69" s="1" customFormat="1" x14ac:dyDescent="0.3"/>
    <row r="70" s="1" customFormat="1" x14ac:dyDescent="0.3"/>
    <row r="71" s="1" customFormat="1" x14ac:dyDescent="0.3"/>
    <row r="72" s="1" customFormat="1" x14ac:dyDescent="0.3"/>
    <row r="73" s="1" customFormat="1" x14ac:dyDescent="0.3"/>
    <row r="74" s="1" customFormat="1" x14ac:dyDescent="0.3"/>
    <row r="75" s="1" customFormat="1" x14ac:dyDescent="0.3"/>
    <row r="76" s="1" customFormat="1" x14ac:dyDescent="0.3"/>
    <row r="77" s="1" customFormat="1" x14ac:dyDescent="0.3"/>
    <row r="78" s="1" customFormat="1" x14ac:dyDescent="0.3"/>
    <row r="79" s="1" customFormat="1" x14ac:dyDescent="0.3"/>
    <row r="80" s="1" customFormat="1" x14ac:dyDescent="0.3"/>
    <row r="81" s="1" customFormat="1" x14ac:dyDescent="0.3"/>
    <row r="82" s="1" customFormat="1" x14ac:dyDescent="0.3"/>
    <row r="83" s="1" customFormat="1" x14ac:dyDescent="0.3"/>
    <row r="84" s="1" customFormat="1" x14ac:dyDescent="0.3"/>
    <row r="85" s="1" customFormat="1" x14ac:dyDescent="0.3"/>
    <row r="86" s="1" customFormat="1" x14ac:dyDescent="0.3"/>
    <row r="87" s="1" customFormat="1" x14ac:dyDescent="0.3"/>
    <row r="88" s="1" customFormat="1" x14ac:dyDescent="0.3"/>
    <row r="89" s="1" customFormat="1" x14ac:dyDescent="0.3"/>
    <row r="90" s="1" customFormat="1" x14ac:dyDescent="0.3"/>
    <row r="91" s="1" customFormat="1" x14ac:dyDescent="0.3"/>
    <row r="92" s="1" customFormat="1" x14ac:dyDescent="0.3"/>
    <row r="93" s="1" customFormat="1" x14ac:dyDescent="0.3"/>
    <row r="94" s="1" customFormat="1" x14ac:dyDescent="0.3"/>
    <row r="95" s="1" customFormat="1" x14ac:dyDescent="0.3"/>
    <row r="96" s="1" customFormat="1" x14ac:dyDescent="0.3"/>
    <row r="97" s="1" customFormat="1" x14ac:dyDescent="0.3"/>
    <row r="98" s="1" customFormat="1" x14ac:dyDescent="0.3"/>
    <row r="99" s="1" customFormat="1" x14ac:dyDescent="0.3"/>
    <row r="100" s="1" customFormat="1" x14ac:dyDescent="0.3"/>
    <row r="101" s="1" customFormat="1" x14ac:dyDescent="0.3"/>
    <row r="102" s="1" customFormat="1" x14ac:dyDescent="0.3"/>
    <row r="103" s="1" customFormat="1" x14ac:dyDescent="0.3"/>
    <row r="104" s="1" customFormat="1" x14ac:dyDescent="0.3"/>
    <row r="105" s="1" customFormat="1" x14ac:dyDescent="0.3"/>
    <row r="106" s="1" customFormat="1" x14ac:dyDescent="0.3"/>
    <row r="107" s="1" customFormat="1" x14ac:dyDescent="0.3"/>
    <row r="108" s="1" customFormat="1" x14ac:dyDescent="0.3"/>
    <row r="109" s="1" customFormat="1" x14ac:dyDescent="0.3"/>
    <row r="110" s="1" customFormat="1" x14ac:dyDescent="0.3"/>
    <row r="111" s="1" customFormat="1" x14ac:dyDescent="0.3"/>
    <row r="112" s="1" customFormat="1" x14ac:dyDescent="0.3"/>
    <row r="113" s="1" customFormat="1" x14ac:dyDescent="0.3"/>
    <row r="114" s="1" customFormat="1" x14ac:dyDescent="0.3"/>
    <row r="115" s="1" customFormat="1" x14ac:dyDescent="0.3"/>
    <row r="116" s="1" customFormat="1" x14ac:dyDescent="0.3"/>
    <row r="117" s="1" customFormat="1" x14ac:dyDescent="0.3"/>
    <row r="118" s="1" customFormat="1" x14ac:dyDescent="0.3"/>
    <row r="119" s="1" customFormat="1" x14ac:dyDescent="0.3"/>
    <row r="120" s="1" customFormat="1" x14ac:dyDescent="0.3"/>
    <row r="121" s="1" customFormat="1" x14ac:dyDescent="0.3"/>
    <row r="122" s="1" customFormat="1" x14ac:dyDescent="0.3"/>
    <row r="123" s="1" customFormat="1" x14ac:dyDescent="0.3"/>
    <row r="124" s="1" customFormat="1" x14ac:dyDescent="0.3"/>
    <row r="125" s="1" customFormat="1" x14ac:dyDescent="0.3"/>
    <row r="126" s="1" customFormat="1" x14ac:dyDescent="0.3"/>
    <row r="127" s="1" customFormat="1" x14ac:dyDescent="0.3"/>
    <row r="128" s="1" customFormat="1" x14ac:dyDescent="0.3"/>
    <row r="129" s="1" customFormat="1" x14ac:dyDescent="0.3"/>
    <row r="130" s="1" customFormat="1" x14ac:dyDescent="0.3"/>
    <row r="131" s="1" customFormat="1" x14ac:dyDescent="0.3"/>
    <row r="132" s="1" customFormat="1" x14ac:dyDescent="0.3"/>
    <row r="133" s="1" customFormat="1" x14ac:dyDescent="0.3"/>
    <row r="134" s="1" customFormat="1" x14ac:dyDescent="0.3"/>
    <row r="135" s="1" customFormat="1" x14ac:dyDescent="0.3"/>
    <row r="136" s="1" customFormat="1" x14ac:dyDescent="0.3"/>
    <row r="137" s="1" customFormat="1" x14ac:dyDescent="0.3"/>
    <row r="138" s="1" customFormat="1" x14ac:dyDescent="0.3"/>
    <row r="139" s="1" customFormat="1" x14ac:dyDescent="0.3"/>
    <row r="140" s="1" customFormat="1" x14ac:dyDescent="0.3"/>
    <row r="141" s="1" customFormat="1" x14ac:dyDescent="0.3"/>
    <row r="142" s="1" customFormat="1" x14ac:dyDescent="0.3"/>
    <row r="143" s="1" customFormat="1" x14ac:dyDescent="0.3"/>
    <row r="144" s="1" customFormat="1" x14ac:dyDescent="0.3"/>
    <row r="145" s="1" customFormat="1" x14ac:dyDescent="0.3"/>
    <row r="146" s="1" customFormat="1" x14ac:dyDescent="0.3"/>
    <row r="147" s="1" customFormat="1" x14ac:dyDescent="0.3"/>
    <row r="148" s="1" customFormat="1" x14ac:dyDescent="0.3"/>
    <row r="149" s="1" customFormat="1" x14ac:dyDescent="0.3"/>
    <row r="150" s="1" customFormat="1" x14ac:dyDescent="0.3"/>
    <row r="151" s="1" customFormat="1" x14ac:dyDescent="0.3"/>
    <row r="152" s="1" customFormat="1" x14ac:dyDescent="0.3"/>
    <row r="153" s="1" customFormat="1" x14ac:dyDescent="0.3"/>
    <row r="154" s="1" customFormat="1" x14ac:dyDescent="0.3"/>
    <row r="155" s="1" customFormat="1" x14ac:dyDescent="0.3"/>
    <row r="156" s="1" customFormat="1" x14ac:dyDescent="0.3"/>
    <row r="157" s="1" customFormat="1" x14ac:dyDescent="0.3"/>
    <row r="158" s="1" customFormat="1" x14ac:dyDescent="0.3"/>
    <row r="159" s="1" customFormat="1" x14ac:dyDescent="0.3"/>
    <row r="160" s="1" customFormat="1" x14ac:dyDescent="0.3"/>
    <row r="161" s="1" customFormat="1" x14ac:dyDescent="0.3"/>
    <row r="162" s="1" customFormat="1" x14ac:dyDescent="0.3"/>
    <row r="163" s="1" customFormat="1" x14ac:dyDescent="0.3"/>
    <row r="164" s="1" customFormat="1" x14ac:dyDescent="0.3"/>
    <row r="165" s="1" customFormat="1" x14ac:dyDescent="0.3"/>
    <row r="166" s="1" customFormat="1" x14ac:dyDescent="0.3"/>
    <row r="167" s="1" customFormat="1" x14ac:dyDescent="0.3"/>
    <row r="168" s="1" customFormat="1" x14ac:dyDescent="0.3"/>
    <row r="169" s="1" customFormat="1" x14ac:dyDescent="0.3"/>
    <row r="170" s="1" customFormat="1" x14ac:dyDescent="0.3"/>
    <row r="171" s="1" customFormat="1" x14ac:dyDescent="0.3"/>
    <row r="172" s="1" customFormat="1" x14ac:dyDescent="0.3"/>
    <row r="173" s="1" customFormat="1" x14ac:dyDescent="0.3"/>
    <row r="174" s="1" customFormat="1" x14ac:dyDescent="0.3"/>
    <row r="175" s="1" customFormat="1" x14ac:dyDescent="0.3"/>
    <row r="176" s="1" customFormat="1" x14ac:dyDescent="0.3"/>
    <row r="177" s="1" customFormat="1" x14ac:dyDescent="0.3"/>
    <row r="178" s="1" customFormat="1" x14ac:dyDescent="0.3"/>
    <row r="179" s="1" customFormat="1" x14ac:dyDescent="0.3"/>
    <row r="180" s="1" customFormat="1" x14ac:dyDescent="0.3"/>
    <row r="181" s="1" customFormat="1" x14ac:dyDescent="0.3"/>
    <row r="182" s="1" customFormat="1" x14ac:dyDescent="0.3"/>
    <row r="183" s="43" customFormat="1" x14ac:dyDescent="0.3"/>
    <row r="184" s="43" customFormat="1" x14ac:dyDescent="0.3"/>
    <row r="185" s="43" customFormat="1" x14ac:dyDescent="0.3"/>
    <row r="186" s="43" customFormat="1" x14ac:dyDescent="0.3"/>
    <row r="187" s="43" customFormat="1" x14ac:dyDescent="0.3"/>
    <row r="188" s="43" customFormat="1" x14ac:dyDescent="0.3"/>
    <row r="189" s="43" customFormat="1" x14ac:dyDescent="0.3"/>
    <row r="190" s="43" customFormat="1" x14ac:dyDescent="0.3"/>
    <row r="191" s="43" customFormat="1" x14ac:dyDescent="0.3"/>
    <row r="192" s="43" customFormat="1" x14ac:dyDescent="0.3"/>
    <row r="193" s="43" customFormat="1" x14ac:dyDescent="0.3"/>
    <row r="194" s="43" customFormat="1" x14ac:dyDescent="0.3"/>
    <row r="195" s="43" customFormat="1" x14ac:dyDescent="0.3"/>
    <row r="196" s="43" customFormat="1" x14ac:dyDescent="0.3"/>
    <row r="197" s="43" customFormat="1" x14ac:dyDescent="0.3"/>
    <row r="198" s="43" customFormat="1" x14ac:dyDescent="0.3"/>
    <row r="199" s="43" customFormat="1" x14ac:dyDescent="0.3"/>
    <row r="200" s="43" customFormat="1" x14ac:dyDescent="0.3"/>
    <row r="201" s="43" customFormat="1" x14ac:dyDescent="0.3"/>
    <row r="202" s="43" customFormat="1" x14ac:dyDescent="0.3"/>
    <row r="203" s="43" customFormat="1" x14ac:dyDescent="0.3"/>
    <row r="204" s="43" customFormat="1" x14ac:dyDescent="0.3"/>
    <row r="205" s="43" customFormat="1" x14ac:dyDescent="0.3"/>
    <row r="206" s="43" customFormat="1" x14ac:dyDescent="0.3"/>
    <row r="207" s="43" customFormat="1" x14ac:dyDescent="0.3"/>
    <row r="208" s="43" customFormat="1" x14ac:dyDescent="0.3"/>
    <row r="209" s="43" customFormat="1" x14ac:dyDescent="0.3"/>
    <row r="210" s="43" customFormat="1" x14ac:dyDescent="0.3"/>
    <row r="211" s="43" customFormat="1" x14ac:dyDescent="0.3"/>
    <row r="212" s="43" customFormat="1" x14ac:dyDescent="0.3"/>
    <row r="213" s="43" customFormat="1" x14ac:dyDescent="0.3"/>
    <row r="214" s="43" customFormat="1" x14ac:dyDescent="0.3"/>
    <row r="215" s="43" customFormat="1" x14ac:dyDescent="0.3"/>
    <row r="216" s="43" customFormat="1" x14ac:dyDescent="0.3"/>
    <row r="217" s="43" customFormat="1" x14ac:dyDescent="0.3"/>
    <row r="218" s="43" customFormat="1" x14ac:dyDescent="0.3"/>
    <row r="219" s="43" customFormat="1" x14ac:dyDescent="0.3"/>
    <row r="220" s="43" customFormat="1" x14ac:dyDescent="0.3"/>
    <row r="221" s="43" customFormat="1" x14ac:dyDescent="0.3"/>
    <row r="222" s="43" customFormat="1" x14ac:dyDescent="0.3"/>
    <row r="223" s="43" customFormat="1" x14ac:dyDescent="0.3"/>
    <row r="224" s="43" customFormat="1" x14ac:dyDescent="0.3"/>
    <row r="225" s="43" customFormat="1" x14ac:dyDescent="0.3"/>
    <row r="226" s="43" customFormat="1" x14ac:dyDescent="0.3"/>
    <row r="227" s="43" customFormat="1" x14ac:dyDescent="0.3"/>
    <row r="228" s="43" customFormat="1" x14ac:dyDescent="0.3"/>
    <row r="229" s="43" customFormat="1" x14ac:dyDescent="0.3"/>
    <row r="230" s="43" customFormat="1" x14ac:dyDescent="0.3"/>
    <row r="231" s="43" customFormat="1" x14ac:dyDescent="0.3"/>
    <row r="232" s="43" customFormat="1" x14ac:dyDescent="0.3"/>
    <row r="233" s="43" customFormat="1" x14ac:dyDescent="0.3"/>
    <row r="234" s="43" customFormat="1" x14ac:dyDescent="0.3"/>
    <row r="235" s="43" customFormat="1" x14ac:dyDescent="0.3"/>
    <row r="236" s="43" customFormat="1" x14ac:dyDescent="0.3"/>
    <row r="237" s="43" customFormat="1" x14ac:dyDescent="0.3"/>
    <row r="238" s="43" customFormat="1" x14ac:dyDescent="0.3"/>
    <row r="239" s="43" customFormat="1" x14ac:dyDescent="0.3"/>
    <row r="240" s="43" customFormat="1" x14ac:dyDescent="0.3"/>
    <row r="241" s="43" customFormat="1" x14ac:dyDescent="0.3"/>
    <row r="242" s="43" customFormat="1" x14ac:dyDescent="0.3"/>
    <row r="243" s="43" customFormat="1" x14ac:dyDescent="0.3"/>
    <row r="244" s="43" customFormat="1" x14ac:dyDescent="0.3"/>
    <row r="245" s="43" customFormat="1" x14ac:dyDescent="0.3"/>
    <row r="246" s="43" customFormat="1" x14ac:dyDescent="0.3"/>
    <row r="247" s="43" customFormat="1" x14ac:dyDescent="0.3"/>
    <row r="248" s="43" customFormat="1" x14ac:dyDescent="0.3"/>
    <row r="249" s="43" customFormat="1" x14ac:dyDescent="0.3"/>
    <row r="250" s="43" customFormat="1" x14ac:dyDescent="0.3"/>
    <row r="251" s="43" customFormat="1" x14ac:dyDescent="0.3"/>
    <row r="252" s="43" customFormat="1" x14ac:dyDescent="0.3"/>
    <row r="253" s="43" customFormat="1" x14ac:dyDescent="0.3"/>
    <row r="254" s="43" customFormat="1" x14ac:dyDescent="0.3"/>
    <row r="255" s="43" customFormat="1" x14ac:dyDescent="0.3"/>
    <row r="256" s="43" customFormat="1" x14ac:dyDescent="0.3"/>
    <row r="257" s="43" customFormat="1" x14ac:dyDescent="0.3"/>
    <row r="258" s="43" customFormat="1" x14ac:dyDescent="0.3"/>
    <row r="259" s="43" customFormat="1" x14ac:dyDescent="0.3"/>
    <row r="260" s="43" customFormat="1" x14ac:dyDescent="0.3"/>
    <row r="261" s="43" customFormat="1" x14ac:dyDescent="0.3"/>
    <row r="262" s="43" customFormat="1" x14ac:dyDescent="0.3"/>
    <row r="263" s="43" customFormat="1" x14ac:dyDescent="0.3"/>
    <row r="264" s="43" customFormat="1" x14ac:dyDescent="0.3"/>
    <row r="265" s="43" customFormat="1" x14ac:dyDescent="0.3"/>
    <row r="266" s="43" customFormat="1" x14ac:dyDescent="0.3"/>
    <row r="267" s="43" customFormat="1" x14ac:dyDescent="0.3"/>
    <row r="268" s="43" customFormat="1" x14ac:dyDescent="0.3"/>
    <row r="269" s="43" customFormat="1" x14ac:dyDescent="0.3"/>
    <row r="270" s="43" customFormat="1" x14ac:dyDescent="0.3"/>
    <row r="271" s="43" customFormat="1" x14ac:dyDescent="0.3"/>
    <row r="272" s="43" customFormat="1" x14ac:dyDescent="0.3"/>
    <row r="273" s="43" customFormat="1" x14ac:dyDescent="0.3"/>
    <row r="274" s="43" customFormat="1" x14ac:dyDescent="0.3"/>
    <row r="275" s="43" customFormat="1" x14ac:dyDescent="0.3"/>
    <row r="276" s="43" customFormat="1" x14ac:dyDescent="0.3"/>
    <row r="277" s="43" customFormat="1" x14ac:dyDescent="0.3"/>
    <row r="278" s="43" customFormat="1" x14ac:dyDescent="0.3"/>
  </sheetData>
  <sheetProtection insertRows="0"/>
  <mergeCells count="11">
    <mergeCell ref="A26:F26"/>
    <mergeCell ref="A1:F1"/>
    <mergeCell ref="A3:A5"/>
    <mergeCell ref="A6:F6"/>
    <mergeCell ref="A8:A10"/>
    <mergeCell ref="A11:F11"/>
    <mergeCell ref="A13:A15"/>
    <mergeCell ref="A16:F16"/>
    <mergeCell ref="A18:A20"/>
    <mergeCell ref="A21:F21"/>
    <mergeCell ref="A23:A25"/>
  </mergeCells>
  <pageMargins left="0.7" right="0.7" top="0.75" bottom="0.75" header="0.3" footer="0.3"/>
  <pageSetup scale="6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2</xdr:col>
                    <xdr:colOff>0</xdr:colOff>
                    <xdr:row>2</xdr:row>
                    <xdr:rowOff>0</xdr:rowOff>
                  </from>
                  <to>
                    <xdr:col>2</xdr:col>
                    <xdr:colOff>1508760</xdr:colOff>
                    <xdr:row>2</xdr:row>
                    <xdr:rowOff>426720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2</xdr:col>
                    <xdr:colOff>0</xdr:colOff>
                    <xdr:row>2</xdr:row>
                    <xdr:rowOff>381000</xdr:rowOff>
                  </from>
                  <to>
                    <xdr:col>2</xdr:col>
                    <xdr:colOff>1508760</xdr:colOff>
                    <xdr:row>2</xdr:row>
                    <xdr:rowOff>609600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2</xdr:col>
                    <xdr:colOff>7620</xdr:colOff>
                    <xdr:row>2</xdr:row>
                    <xdr:rowOff>609600</xdr:rowOff>
                  </from>
                  <to>
                    <xdr:col>2</xdr:col>
                    <xdr:colOff>1516380</xdr:colOff>
                    <xdr:row>2</xdr:row>
                    <xdr:rowOff>845820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2</xdr:col>
                    <xdr:colOff>22860</xdr:colOff>
                    <xdr:row>2</xdr:row>
                    <xdr:rowOff>746760</xdr:rowOff>
                  </from>
                  <to>
                    <xdr:col>2</xdr:col>
                    <xdr:colOff>1363980</xdr:colOff>
                    <xdr:row>2</xdr:row>
                    <xdr:rowOff>1211580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2</xdr:col>
                    <xdr:colOff>22860</xdr:colOff>
                    <xdr:row>2</xdr:row>
                    <xdr:rowOff>1127760</xdr:rowOff>
                  </from>
                  <to>
                    <xdr:col>2</xdr:col>
                    <xdr:colOff>1524000</xdr:colOff>
                    <xdr:row>2</xdr:row>
                    <xdr:rowOff>1356360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2</xdr:col>
                    <xdr:colOff>1600200</xdr:colOff>
                    <xdr:row>1</xdr:row>
                    <xdr:rowOff>152400</xdr:rowOff>
                  </from>
                  <to>
                    <xdr:col>3</xdr:col>
                    <xdr:colOff>1493520</xdr:colOff>
                    <xdr:row>2</xdr:row>
                    <xdr:rowOff>419100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2</xdr:col>
                    <xdr:colOff>1600200</xdr:colOff>
                    <xdr:row>2</xdr:row>
                    <xdr:rowOff>373380</xdr:rowOff>
                  </from>
                  <to>
                    <xdr:col>3</xdr:col>
                    <xdr:colOff>1493520</xdr:colOff>
                    <xdr:row>2</xdr:row>
                    <xdr:rowOff>601980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3</xdr:col>
                    <xdr:colOff>0</xdr:colOff>
                    <xdr:row>2</xdr:row>
                    <xdr:rowOff>601980</xdr:rowOff>
                  </from>
                  <to>
                    <xdr:col>3</xdr:col>
                    <xdr:colOff>1508760</xdr:colOff>
                    <xdr:row>2</xdr:row>
                    <xdr:rowOff>838200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3</xdr:col>
                    <xdr:colOff>7620</xdr:colOff>
                    <xdr:row>2</xdr:row>
                    <xdr:rowOff>731520</xdr:rowOff>
                  </from>
                  <to>
                    <xdr:col>3</xdr:col>
                    <xdr:colOff>1356360</xdr:colOff>
                    <xdr:row>2</xdr:row>
                    <xdr:rowOff>1203960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3</xdr:col>
                    <xdr:colOff>7620</xdr:colOff>
                    <xdr:row>2</xdr:row>
                    <xdr:rowOff>1112520</xdr:rowOff>
                  </from>
                  <to>
                    <xdr:col>3</xdr:col>
                    <xdr:colOff>1516380</xdr:colOff>
                    <xdr:row>2</xdr:row>
                    <xdr:rowOff>1341120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4</xdr:col>
                    <xdr:colOff>0</xdr:colOff>
                    <xdr:row>2</xdr:row>
                    <xdr:rowOff>7620</xdr:rowOff>
                  </from>
                  <to>
                    <xdr:col>4</xdr:col>
                    <xdr:colOff>1508760</xdr:colOff>
                    <xdr:row>2</xdr:row>
                    <xdr:rowOff>441960</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4</xdr:col>
                    <xdr:colOff>0</xdr:colOff>
                    <xdr:row>2</xdr:row>
                    <xdr:rowOff>388620</xdr:rowOff>
                  </from>
                  <to>
                    <xdr:col>4</xdr:col>
                    <xdr:colOff>1508760</xdr:colOff>
                    <xdr:row>2</xdr:row>
                    <xdr:rowOff>617220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4</xdr:col>
                    <xdr:colOff>7620</xdr:colOff>
                    <xdr:row>2</xdr:row>
                    <xdr:rowOff>617220</xdr:rowOff>
                  </from>
                  <to>
                    <xdr:col>4</xdr:col>
                    <xdr:colOff>1516380</xdr:colOff>
                    <xdr:row>2</xdr:row>
                    <xdr:rowOff>861060</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4</xdr:col>
                    <xdr:colOff>22860</xdr:colOff>
                    <xdr:row>2</xdr:row>
                    <xdr:rowOff>754380</xdr:rowOff>
                  </from>
                  <to>
                    <xdr:col>4</xdr:col>
                    <xdr:colOff>1363980</xdr:colOff>
                    <xdr:row>2</xdr:row>
                    <xdr:rowOff>1219200</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4</xdr:col>
                    <xdr:colOff>22860</xdr:colOff>
                    <xdr:row>2</xdr:row>
                    <xdr:rowOff>1135380</xdr:rowOff>
                  </from>
                  <to>
                    <xdr:col>4</xdr:col>
                    <xdr:colOff>1524000</xdr:colOff>
                    <xdr:row>2</xdr:row>
                    <xdr:rowOff>1363980</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5</xdr:col>
                    <xdr:colOff>7620</xdr:colOff>
                    <xdr:row>2</xdr:row>
                    <xdr:rowOff>22860</xdr:rowOff>
                  </from>
                  <to>
                    <xdr:col>5</xdr:col>
                    <xdr:colOff>1516380</xdr:colOff>
                    <xdr:row>2</xdr:row>
                    <xdr:rowOff>449580</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from>
                    <xdr:col>5</xdr:col>
                    <xdr:colOff>7620</xdr:colOff>
                    <xdr:row>2</xdr:row>
                    <xdr:rowOff>403860</xdr:rowOff>
                  </from>
                  <to>
                    <xdr:col>5</xdr:col>
                    <xdr:colOff>1516380</xdr:colOff>
                    <xdr:row>2</xdr:row>
                    <xdr:rowOff>632460</xdr:rowOff>
                  </to>
                </anchor>
              </controlPr>
            </control>
          </mc:Choice>
        </mc:AlternateContent>
        <mc:AlternateContent xmlns:mc="http://schemas.openxmlformats.org/markup-compatibility/2006">
          <mc:Choice Requires="x14">
            <control shapeId="6162" r:id="rId21" name="Check Box 18">
              <controlPr defaultSize="0" autoFill="0" autoLine="0" autoPict="0">
                <anchor moveWithCells="1">
                  <from>
                    <xdr:col>5</xdr:col>
                    <xdr:colOff>22860</xdr:colOff>
                    <xdr:row>2</xdr:row>
                    <xdr:rowOff>632460</xdr:rowOff>
                  </from>
                  <to>
                    <xdr:col>5</xdr:col>
                    <xdr:colOff>1524000</xdr:colOff>
                    <xdr:row>2</xdr:row>
                    <xdr:rowOff>868680</xdr:rowOff>
                  </to>
                </anchor>
              </controlPr>
            </control>
          </mc:Choice>
        </mc:AlternateContent>
        <mc:AlternateContent xmlns:mc="http://schemas.openxmlformats.org/markup-compatibility/2006">
          <mc:Choice Requires="x14">
            <control shapeId="6163" r:id="rId22" name="Check Box 19">
              <controlPr defaultSize="0" autoFill="0" autoLine="0" autoPict="0">
                <anchor moveWithCells="1">
                  <from>
                    <xdr:col>5</xdr:col>
                    <xdr:colOff>30480</xdr:colOff>
                    <xdr:row>2</xdr:row>
                    <xdr:rowOff>762000</xdr:rowOff>
                  </from>
                  <to>
                    <xdr:col>5</xdr:col>
                    <xdr:colOff>1371600</xdr:colOff>
                    <xdr:row>2</xdr:row>
                    <xdr:rowOff>1226820</xdr:rowOff>
                  </to>
                </anchor>
              </controlPr>
            </control>
          </mc:Choice>
        </mc:AlternateContent>
        <mc:AlternateContent xmlns:mc="http://schemas.openxmlformats.org/markup-compatibility/2006">
          <mc:Choice Requires="x14">
            <control shapeId="6164" r:id="rId23" name="Check Box 20">
              <controlPr defaultSize="0" autoFill="0" autoLine="0" autoPict="0">
                <anchor moveWithCells="1">
                  <from>
                    <xdr:col>5</xdr:col>
                    <xdr:colOff>30480</xdr:colOff>
                    <xdr:row>2</xdr:row>
                    <xdr:rowOff>1143000</xdr:rowOff>
                  </from>
                  <to>
                    <xdr:col>5</xdr:col>
                    <xdr:colOff>1531620</xdr:colOff>
                    <xdr:row>2</xdr:row>
                    <xdr:rowOff>1371600</xdr:rowOff>
                  </to>
                </anchor>
              </controlPr>
            </control>
          </mc:Choice>
        </mc:AlternateContent>
        <mc:AlternateContent xmlns:mc="http://schemas.openxmlformats.org/markup-compatibility/2006">
          <mc:Choice Requires="x14">
            <control shapeId="6165" r:id="rId24" name="Check Box 21">
              <controlPr defaultSize="0" autoFill="0" autoLine="0" autoPict="0">
                <anchor moveWithCells="1">
                  <from>
                    <xdr:col>2</xdr:col>
                    <xdr:colOff>68580</xdr:colOff>
                    <xdr:row>6</xdr:row>
                    <xdr:rowOff>182880</xdr:rowOff>
                  </from>
                  <to>
                    <xdr:col>2</xdr:col>
                    <xdr:colOff>1569720</xdr:colOff>
                    <xdr:row>7</xdr:row>
                    <xdr:rowOff>419100</xdr:rowOff>
                  </to>
                </anchor>
              </controlPr>
            </control>
          </mc:Choice>
        </mc:AlternateContent>
        <mc:AlternateContent xmlns:mc="http://schemas.openxmlformats.org/markup-compatibility/2006">
          <mc:Choice Requires="x14">
            <control shapeId="6166" r:id="rId25" name="Check Box 22">
              <controlPr defaultSize="0" autoFill="0" autoLine="0" autoPict="0">
                <anchor moveWithCells="1">
                  <from>
                    <xdr:col>2</xdr:col>
                    <xdr:colOff>68580</xdr:colOff>
                    <xdr:row>7</xdr:row>
                    <xdr:rowOff>373380</xdr:rowOff>
                  </from>
                  <to>
                    <xdr:col>2</xdr:col>
                    <xdr:colOff>1569720</xdr:colOff>
                    <xdr:row>7</xdr:row>
                    <xdr:rowOff>601980</xdr:rowOff>
                  </to>
                </anchor>
              </controlPr>
            </control>
          </mc:Choice>
        </mc:AlternateContent>
        <mc:AlternateContent xmlns:mc="http://schemas.openxmlformats.org/markup-compatibility/2006">
          <mc:Choice Requires="x14">
            <control shapeId="6167" r:id="rId26" name="Check Box 23">
              <controlPr defaultSize="0" autoFill="0" autoLine="0" autoPict="0">
                <anchor moveWithCells="1">
                  <from>
                    <xdr:col>2</xdr:col>
                    <xdr:colOff>76200</xdr:colOff>
                    <xdr:row>7</xdr:row>
                    <xdr:rowOff>601980</xdr:rowOff>
                  </from>
                  <to>
                    <xdr:col>2</xdr:col>
                    <xdr:colOff>1584960</xdr:colOff>
                    <xdr:row>7</xdr:row>
                    <xdr:rowOff>838200</xdr:rowOff>
                  </to>
                </anchor>
              </controlPr>
            </control>
          </mc:Choice>
        </mc:AlternateContent>
        <mc:AlternateContent xmlns:mc="http://schemas.openxmlformats.org/markup-compatibility/2006">
          <mc:Choice Requires="x14">
            <control shapeId="6168" r:id="rId27" name="Check Box 24">
              <controlPr defaultSize="0" autoFill="0" autoLine="0" autoPict="0">
                <anchor moveWithCells="1">
                  <from>
                    <xdr:col>2</xdr:col>
                    <xdr:colOff>83820</xdr:colOff>
                    <xdr:row>7</xdr:row>
                    <xdr:rowOff>731520</xdr:rowOff>
                  </from>
                  <to>
                    <xdr:col>2</xdr:col>
                    <xdr:colOff>1432560</xdr:colOff>
                    <xdr:row>7</xdr:row>
                    <xdr:rowOff>1203960</xdr:rowOff>
                  </to>
                </anchor>
              </controlPr>
            </control>
          </mc:Choice>
        </mc:AlternateContent>
        <mc:AlternateContent xmlns:mc="http://schemas.openxmlformats.org/markup-compatibility/2006">
          <mc:Choice Requires="x14">
            <control shapeId="6169" r:id="rId28" name="Check Box 25">
              <controlPr defaultSize="0" autoFill="0" autoLine="0" autoPict="0">
                <anchor moveWithCells="1">
                  <from>
                    <xdr:col>2</xdr:col>
                    <xdr:colOff>83820</xdr:colOff>
                    <xdr:row>7</xdr:row>
                    <xdr:rowOff>1112520</xdr:rowOff>
                  </from>
                  <to>
                    <xdr:col>2</xdr:col>
                    <xdr:colOff>1592580</xdr:colOff>
                    <xdr:row>8</xdr:row>
                    <xdr:rowOff>7620</xdr:rowOff>
                  </to>
                </anchor>
              </controlPr>
            </control>
          </mc:Choice>
        </mc:AlternateContent>
        <mc:AlternateContent xmlns:mc="http://schemas.openxmlformats.org/markup-compatibility/2006">
          <mc:Choice Requires="x14">
            <control shapeId="6170" r:id="rId29" name="Check Box 26">
              <controlPr defaultSize="0" autoFill="0" autoLine="0" autoPict="0">
                <anchor moveWithCells="1">
                  <from>
                    <xdr:col>3</xdr:col>
                    <xdr:colOff>60960</xdr:colOff>
                    <xdr:row>6</xdr:row>
                    <xdr:rowOff>175260</xdr:rowOff>
                  </from>
                  <to>
                    <xdr:col>3</xdr:col>
                    <xdr:colOff>1562100</xdr:colOff>
                    <xdr:row>7</xdr:row>
                    <xdr:rowOff>411480</xdr:rowOff>
                  </to>
                </anchor>
              </controlPr>
            </control>
          </mc:Choice>
        </mc:AlternateContent>
        <mc:AlternateContent xmlns:mc="http://schemas.openxmlformats.org/markup-compatibility/2006">
          <mc:Choice Requires="x14">
            <control shapeId="6171" r:id="rId30" name="Check Box 27">
              <controlPr defaultSize="0" autoFill="0" autoLine="0" autoPict="0">
                <anchor moveWithCells="1">
                  <from>
                    <xdr:col>3</xdr:col>
                    <xdr:colOff>60960</xdr:colOff>
                    <xdr:row>7</xdr:row>
                    <xdr:rowOff>365760</xdr:rowOff>
                  </from>
                  <to>
                    <xdr:col>3</xdr:col>
                    <xdr:colOff>1562100</xdr:colOff>
                    <xdr:row>7</xdr:row>
                    <xdr:rowOff>594360</xdr:rowOff>
                  </to>
                </anchor>
              </controlPr>
            </control>
          </mc:Choice>
        </mc:AlternateContent>
        <mc:AlternateContent xmlns:mc="http://schemas.openxmlformats.org/markup-compatibility/2006">
          <mc:Choice Requires="x14">
            <control shapeId="6172" r:id="rId31" name="Check Box 28">
              <controlPr defaultSize="0" autoFill="0" autoLine="0" autoPict="0">
                <anchor moveWithCells="1">
                  <from>
                    <xdr:col>3</xdr:col>
                    <xdr:colOff>68580</xdr:colOff>
                    <xdr:row>7</xdr:row>
                    <xdr:rowOff>594360</xdr:rowOff>
                  </from>
                  <to>
                    <xdr:col>3</xdr:col>
                    <xdr:colOff>1569720</xdr:colOff>
                    <xdr:row>7</xdr:row>
                    <xdr:rowOff>830580</xdr:rowOff>
                  </to>
                </anchor>
              </controlPr>
            </control>
          </mc:Choice>
        </mc:AlternateContent>
        <mc:AlternateContent xmlns:mc="http://schemas.openxmlformats.org/markup-compatibility/2006">
          <mc:Choice Requires="x14">
            <control shapeId="6173" r:id="rId32" name="Check Box 29">
              <controlPr defaultSize="0" autoFill="0" autoLine="0" autoPict="0">
                <anchor moveWithCells="1">
                  <from>
                    <xdr:col>3</xdr:col>
                    <xdr:colOff>76200</xdr:colOff>
                    <xdr:row>7</xdr:row>
                    <xdr:rowOff>723900</xdr:rowOff>
                  </from>
                  <to>
                    <xdr:col>3</xdr:col>
                    <xdr:colOff>1417320</xdr:colOff>
                    <xdr:row>7</xdr:row>
                    <xdr:rowOff>1188720</xdr:rowOff>
                  </to>
                </anchor>
              </controlPr>
            </control>
          </mc:Choice>
        </mc:AlternateContent>
        <mc:AlternateContent xmlns:mc="http://schemas.openxmlformats.org/markup-compatibility/2006">
          <mc:Choice Requires="x14">
            <control shapeId="6174" r:id="rId33" name="Check Box 30">
              <controlPr defaultSize="0" autoFill="0" autoLine="0" autoPict="0">
                <anchor moveWithCells="1">
                  <from>
                    <xdr:col>3</xdr:col>
                    <xdr:colOff>76200</xdr:colOff>
                    <xdr:row>7</xdr:row>
                    <xdr:rowOff>1104900</xdr:rowOff>
                  </from>
                  <to>
                    <xdr:col>3</xdr:col>
                    <xdr:colOff>1584960</xdr:colOff>
                    <xdr:row>8</xdr:row>
                    <xdr:rowOff>0</xdr:rowOff>
                  </to>
                </anchor>
              </controlPr>
            </control>
          </mc:Choice>
        </mc:AlternateContent>
        <mc:AlternateContent xmlns:mc="http://schemas.openxmlformats.org/markup-compatibility/2006">
          <mc:Choice Requires="x14">
            <control shapeId="6175" r:id="rId34" name="Check Box 31">
              <controlPr defaultSize="0" autoFill="0" autoLine="0" autoPict="0">
                <anchor moveWithCells="1">
                  <from>
                    <xdr:col>4</xdr:col>
                    <xdr:colOff>68580</xdr:colOff>
                    <xdr:row>7</xdr:row>
                    <xdr:rowOff>0</xdr:rowOff>
                  </from>
                  <to>
                    <xdr:col>4</xdr:col>
                    <xdr:colOff>1569720</xdr:colOff>
                    <xdr:row>7</xdr:row>
                    <xdr:rowOff>426720</xdr:rowOff>
                  </to>
                </anchor>
              </controlPr>
            </control>
          </mc:Choice>
        </mc:AlternateContent>
        <mc:AlternateContent xmlns:mc="http://schemas.openxmlformats.org/markup-compatibility/2006">
          <mc:Choice Requires="x14">
            <control shapeId="6176" r:id="rId35" name="Check Box 32">
              <controlPr defaultSize="0" autoFill="0" autoLine="0" autoPict="0">
                <anchor moveWithCells="1">
                  <from>
                    <xdr:col>4</xdr:col>
                    <xdr:colOff>68580</xdr:colOff>
                    <xdr:row>7</xdr:row>
                    <xdr:rowOff>381000</xdr:rowOff>
                  </from>
                  <to>
                    <xdr:col>4</xdr:col>
                    <xdr:colOff>1569720</xdr:colOff>
                    <xdr:row>7</xdr:row>
                    <xdr:rowOff>609600</xdr:rowOff>
                  </to>
                </anchor>
              </controlPr>
            </control>
          </mc:Choice>
        </mc:AlternateContent>
        <mc:AlternateContent xmlns:mc="http://schemas.openxmlformats.org/markup-compatibility/2006">
          <mc:Choice Requires="x14">
            <control shapeId="6177" r:id="rId36" name="Check Box 33">
              <controlPr defaultSize="0" autoFill="0" autoLine="0" autoPict="0">
                <anchor moveWithCells="1">
                  <from>
                    <xdr:col>4</xdr:col>
                    <xdr:colOff>76200</xdr:colOff>
                    <xdr:row>7</xdr:row>
                    <xdr:rowOff>609600</xdr:rowOff>
                  </from>
                  <to>
                    <xdr:col>4</xdr:col>
                    <xdr:colOff>1584960</xdr:colOff>
                    <xdr:row>7</xdr:row>
                    <xdr:rowOff>845820</xdr:rowOff>
                  </to>
                </anchor>
              </controlPr>
            </control>
          </mc:Choice>
        </mc:AlternateContent>
        <mc:AlternateContent xmlns:mc="http://schemas.openxmlformats.org/markup-compatibility/2006">
          <mc:Choice Requires="x14">
            <control shapeId="6178" r:id="rId37" name="Check Box 34">
              <controlPr defaultSize="0" autoFill="0" autoLine="0" autoPict="0">
                <anchor moveWithCells="1">
                  <from>
                    <xdr:col>4</xdr:col>
                    <xdr:colOff>83820</xdr:colOff>
                    <xdr:row>7</xdr:row>
                    <xdr:rowOff>746760</xdr:rowOff>
                  </from>
                  <to>
                    <xdr:col>4</xdr:col>
                    <xdr:colOff>1432560</xdr:colOff>
                    <xdr:row>7</xdr:row>
                    <xdr:rowOff>1211580</xdr:rowOff>
                  </to>
                </anchor>
              </controlPr>
            </control>
          </mc:Choice>
        </mc:AlternateContent>
        <mc:AlternateContent xmlns:mc="http://schemas.openxmlformats.org/markup-compatibility/2006">
          <mc:Choice Requires="x14">
            <control shapeId="6179" r:id="rId38" name="Check Box 35">
              <controlPr defaultSize="0" autoFill="0" autoLine="0" autoPict="0">
                <anchor moveWithCells="1">
                  <from>
                    <xdr:col>4</xdr:col>
                    <xdr:colOff>83820</xdr:colOff>
                    <xdr:row>7</xdr:row>
                    <xdr:rowOff>1127760</xdr:rowOff>
                  </from>
                  <to>
                    <xdr:col>4</xdr:col>
                    <xdr:colOff>1592580</xdr:colOff>
                    <xdr:row>8</xdr:row>
                    <xdr:rowOff>22860</xdr:rowOff>
                  </to>
                </anchor>
              </controlPr>
            </control>
          </mc:Choice>
        </mc:AlternateContent>
        <mc:AlternateContent xmlns:mc="http://schemas.openxmlformats.org/markup-compatibility/2006">
          <mc:Choice Requires="x14">
            <control shapeId="6180" r:id="rId39" name="Check Box 36">
              <controlPr defaultSize="0" autoFill="0" autoLine="0" autoPict="0">
                <anchor moveWithCells="1">
                  <from>
                    <xdr:col>5</xdr:col>
                    <xdr:colOff>76200</xdr:colOff>
                    <xdr:row>7</xdr:row>
                    <xdr:rowOff>7620</xdr:rowOff>
                  </from>
                  <to>
                    <xdr:col>5</xdr:col>
                    <xdr:colOff>1584960</xdr:colOff>
                    <xdr:row>7</xdr:row>
                    <xdr:rowOff>441960</xdr:rowOff>
                  </to>
                </anchor>
              </controlPr>
            </control>
          </mc:Choice>
        </mc:AlternateContent>
        <mc:AlternateContent xmlns:mc="http://schemas.openxmlformats.org/markup-compatibility/2006">
          <mc:Choice Requires="x14">
            <control shapeId="6181" r:id="rId40" name="Check Box 37">
              <controlPr defaultSize="0" autoFill="0" autoLine="0" autoPict="0">
                <anchor moveWithCells="1">
                  <from>
                    <xdr:col>5</xdr:col>
                    <xdr:colOff>76200</xdr:colOff>
                    <xdr:row>7</xdr:row>
                    <xdr:rowOff>388620</xdr:rowOff>
                  </from>
                  <to>
                    <xdr:col>5</xdr:col>
                    <xdr:colOff>1584960</xdr:colOff>
                    <xdr:row>7</xdr:row>
                    <xdr:rowOff>617220</xdr:rowOff>
                  </to>
                </anchor>
              </controlPr>
            </control>
          </mc:Choice>
        </mc:AlternateContent>
        <mc:AlternateContent xmlns:mc="http://schemas.openxmlformats.org/markup-compatibility/2006">
          <mc:Choice Requires="x14">
            <control shapeId="6182" r:id="rId41" name="Check Box 38">
              <controlPr defaultSize="0" autoFill="0" autoLine="0" autoPict="0">
                <anchor moveWithCells="1">
                  <from>
                    <xdr:col>5</xdr:col>
                    <xdr:colOff>83820</xdr:colOff>
                    <xdr:row>7</xdr:row>
                    <xdr:rowOff>617220</xdr:rowOff>
                  </from>
                  <to>
                    <xdr:col>5</xdr:col>
                    <xdr:colOff>1592580</xdr:colOff>
                    <xdr:row>7</xdr:row>
                    <xdr:rowOff>861060</xdr:rowOff>
                  </to>
                </anchor>
              </controlPr>
            </control>
          </mc:Choice>
        </mc:AlternateContent>
        <mc:AlternateContent xmlns:mc="http://schemas.openxmlformats.org/markup-compatibility/2006">
          <mc:Choice Requires="x14">
            <control shapeId="6183" r:id="rId42" name="Check Box 39">
              <controlPr defaultSize="0" autoFill="0" autoLine="0" autoPict="0">
                <anchor moveWithCells="1">
                  <from>
                    <xdr:col>5</xdr:col>
                    <xdr:colOff>99060</xdr:colOff>
                    <xdr:row>7</xdr:row>
                    <xdr:rowOff>754380</xdr:rowOff>
                  </from>
                  <to>
                    <xdr:col>5</xdr:col>
                    <xdr:colOff>1440180</xdr:colOff>
                    <xdr:row>7</xdr:row>
                    <xdr:rowOff>1219200</xdr:rowOff>
                  </to>
                </anchor>
              </controlPr>
            </control>
          </mc:Choice>
        </mc:AlternateContent>
        <mc:AlternateContent xmlns:mc="http://schemas.openxmlformats.org/markup-compatibility/2006">
          <mc:Choice Requires="x14">
            <control shapeId="6184" r:id="rId43" name="Check Box 40">
              <controlPr defaultSize="0" autoFill="0" autoLine="0" autoPict="0">
                <anchor moveWithCells="1">
                  <from>
                    <xdr:col>5</xdr:col>
                    <xdr:colOff>99060</xdr:colOff>
                    <xdr:row>7</xdr:row>
                    <xdr:rowOff>1135380</xdr:rowOff>
                  </from>
                  <to>
                    <xdr:col>5</xdr:col>
                    <xdr:colOff>1600200</xdr:colOff>
                    <xdr:row>8</xdr:row>
                    <xdr:rowOff>30480</xdr:rowOff>
                  </to>
                </anchor>
              </controlPr>
            </control>
          </mc:Choice>
        </mc:AlternateContent>
        <mc:AlternateContent xmlns:mc="http://schemas.openxmlformats.org/markup-compatibility/2006">
          <mc:Choice Requires="x14">
            <control shapeId="6185" r:id="rId44" name="Check Box 41">
              <controlPr defaultSize="0" autoFill="0" autoLine="0" autoPict="0">
                <anchor moveWithCells="1">
                  <from>
                    <xdr:col>2</xdr:col>
                    <xdr:colOff>30480</xdr:colOff>
                    <xdr:row>12</xdr:row>
                    <xdr:rowOff>0</xdr:rowOff>
                  </from>
                  <to>
                    <xdr:col>2</xdr:col>
                    <xdr:colOff>1531620</xdr:colOff>
                    <xdr:row>12</xdr:row>
                    <xdr:rowOff>426720</xdr:rowOff>
                  </to>
                </anchor>
              </controlPr>
            </control>
          </mc:Choice>
        </mc:AlternateContent>
        <mc:AlternateContent xmlns:mc="http://schemas.openxmlformats.org/markup-compatibility/2006">
          <mc:Choice Requires="x14">
            <control shapeId="6186" r:id="rId45" name="Check Box 42">
              <controlPr defaultSize="0" autoFill="0" autoLine="0" autoPict="0">
                <anchor moveWithCells="1">
                  <from>
                    <xdr:col>2</xdr:col>
                    <xdr:colOff>30480</xdr:colOff>
                    <xdr:row>12</xdr:row>
                    <xdr:rowOff>381000</xdr:rowOff>
                  </from>
                  <to>
                    <xdr:col>2</xdr:col>
                    <xdr:colOff>1531620</xdr:colOff>
                    <xdr:row>12</xdr:row>
                    <xdr:rowOff>609600</xdr:rowOff>
                  </to>
                </anchor>
              </controlPr>
            </control>
          </mc:Choice>
        </mc:AlternateContent>
        <mc:AlternateContent xmlns:mc="http://schemas.openxmlformats.org/markup-compatibility/2006">
          <mc:Choice Requires="x14">
            <control shapeId="6187" r:id="rId46" name="Check Box 43">
              <controlPr defaultSize="0" autoFill="0" autoLine="0" autoPict="0">
                <anchor moveWithCells="1">
                  <from>
                    <xdr:col>2</xdr:col>
                    <xdr:colOff>38100</xdr:colOff>
                    <xdr:row>12</xdr:row>
                    <xdr:rowOff>609600</xdr:rowOff>
                  </from>
                  <to>
                    <xdr:col>2</xdr:col>
                    <xdr:colOff>1546860</xdr:colOff>
                    <xdr:row>12</xdr:row>
                    <xdr:rowOff>845820</xdr:rowOff>
                  </to>
                </anchor>
              </controlPr>
            </control>
          </mc:Choice>
        </mc:AlternateContent>
        <mc:AlternateContent xmlns:mc="http://schemas.openxmlformats.org/markup-compatibility/2006">
          <mc:Choice Requires="x14">
            <control shapeId="6188" r:id="rId47" name="Check Box 44">
              <controlPr defaultSize="0" autoFill="0" autoLine="0" autoPict="0">
                <anchor moveWithCells="1">
                  <from>
                    <xdr:col>2</xdr:col>
                    <xdr:colOff>45720</xdr:colOff>
                    <xdr:row>12</xdr:row>
                    <xdr:rowOff>746760</xdr:rowOff>
                  </from>
                  <to>
                    <xdr:col>2</xdr:col>
                    <xdr:colOff>1394460</xdr:colOff>
                    <xdr:row>12</xdr:row>
                    <xdr:rowOff>1211580</xdr:rowOff>
                  </to>
                </anchor>
              </controlPr>
            </control>
          </mc:Choice>
        </mc:AlternateContent>
        <mc:AlternateContent xmlns:mc="http://schemas.openxmlformats.org/markup-compatibility/2006">
          <mc:Choice Requires="x14">
            <control shapeId="6189" r:id="rId48" name="Check Box 45">
              <controlPr defaultSize="0" autoFill="0" autoLine="0" autoPict="0">
                <anchor moveWithCells="1">
                  <from>
                    <xdr:col>2</xdr:col>
                    <xdr:colOff>45720</xdr:colOff>
                    <xdr:row>12</xdr:row>
                    <xdr:rowOff>1127760</xdr:rowOff>
                  </from>
                  <to>
                    <xdr:col>2</xdr:col>
                    <xdr:colOff>1554480</xdr:colOff>
                    <xdr:row>13</xdr:row>
                    <xdr:rowOff>22860</xdr:rowOff>
                  </to>
                </anchor>
              </controlPr>
            </control>
          </mc:Choice>
        </mc:AlternateContent>
        <mc:AlternateContent xmlns:mc="http://schemas.openxmlformats.org/markup-compatibility/2006">
          <mc:Choice Requires="x14">
            <control shapeId="6190" r:id="rId49" name="Check Box 46">
              <controlPr defaultSize="0" autoFill="0" autoLine="0" autoPict="0">
                <anchor moveWithCells="1">
                  <from>
                    <xdr:col>3</xdr:col>
                    <xdr:colOff>22860</xdr:colOff>
                    <xdr:row>11</xdr:row>
                    <xdr:rowOff>182880</xdr:rowOff>
                  </from>
                  <to>
                    <xdr:col>3</xdr:col>
                    <xdr:colOff>1524000</xdr:colOff>
                    <xdr:row>12</xdr:row>
                    <xdr:rowOff>419100</xdr:rowOff>
                  </to>
                </anchor>
              </controlPr>
            </control>
          </mc:Choice>
        </mc:AlternateContent>
        <mc:AlternateContent xmlns:mc="http://schemas.openxmlformats.org/markup-compatibility/2006">
          <mc:Choice Requires="x14">
            <control shapeId="6191" r:id="rId50" name="Check Box 47">
              <controlPr defaultSize="0" autoFill="0" autoLine="0" autoPict="0">
                <anchor moveWithCells="1">
                  <from>
                    <xdr:col>3</xdr:col>
                    <xdr:colOff>22860</xdr:colOff>
                    <xdr:row>12</xdr:row>
                    <xdr:rowOff>373380</xdr:rowOff>
                  </from>
                  <to>
                    <xdr:col>3</xdr:col>
                    <xdr:colOff>1524000</xdr:colOff>
                    <xdr:row>12</xdr:row>
                    <xdr:rowOff>601980</xdr:rowOff>
                  </to>
                </anchor>
              </controlPr>
            </control>
          </mc:Choice>
        </mc:AlternateContent>
        <mc:AlternateContent xmlns:mc="http://schemas.openxmlformats.org/markup-compatibility/2006">
          <mc:Choice Requires="x14">
            <control shapeId="6192" r:id="rId51" name="Check Box 48">
              <controlPr defaultSize="0" autoFill="0" autoLine="0" autoPict="0">
                <anchor moveWithCells="1">
                  <from>
                    <xdr:col>3</xdr:col>
                    <xdr:colOff>30480</xdr:colOff>
                    <xdr:row>12</xdr:row>
                    <xdr:rowOff>601980</xdr:rowOff>
                  </from>
                  <to>
                    <xdr:col>3</xdr:col>
                    <xdr:colOff>1531620</xdr:colOff>
                    <xdr:row>12</xdr:row>
                    <xdr:rowOff>838200</xdr:rowOff>
                  </to>
                </anchor>
              </controlPr>
            </control>
          </mc:Choice>
        </mc:AlternateContent>
        <mc:AlternateContent xmlns:mc="http://schemas.openxmlformats.org/markup-compatibility/2006">
          <mc:Choice Requires="x14">
            <control shapeId="6193" r:id="rId52" name="Check Box 49">
              <controlPr defaultSize="0" autoFill="0" autoLine="0" autoPict="0">
                <anchor moveWithCells="1">
                  <from>
                    <xdr:col>3</xdr:col>
                    <xdr:colOff>38100</xdr:colOff>
                    <xdr:row>12</xdr:row>
                    <xdr:rowOff>731520</xdr:rowOff>
                  </from>
                  <to>
                    <xdr:col>3</xdr:col>
                    <xdr:colOff>1379220</xdr:colOff>
                    <xdr:row>12</xdr:row>
                    <xdr:rowOff>1203960</xdr:rowOff>
                  </to>
                </anchor>
              </controlPr>
            </control>
          </mc:Choice>
        </mc:AlternateContent>
        <mc:AlternateContent xmlns:mc="http://schemas.openxmlformats.org/markup-compatibility/2006">
          <mc:Choice Requires="x14">
            <control shapeId="6194" r:id="rId53" name="Check Box 50">
              <controlPr defaultSize="0" autoFill="0" autoLine="0" autoPict="0">
                <anchor moveWithCells="1">
                  <from>
                    <xdr:col>3</xdr:col>
                    <xdr:colOff>38100</xdr:colOff>
                    <xdr:row>12</xdr:row>
                    <xdr:rowOff>1112520</xdr:rowOff>
                  </from>
                  <to>
                    <xdr:col>3</xdr:col>
                    <xdr:colOff>1546860</xdr:colOff>
                    <xdr:row>13</xdr:row>
                    <xdr:rowOff>7620</xdr:rowOff>
                  </to>
                </anchor>
              </controlPr>
            </control>
          </mc:Choice>
        </mc:AlternateContent>
        <mc:AlternateContent xmlns:mc="http://schemas.openxmlformats.org/markup-compatibility/2006">
          <mc:Choice Requires="x14">
            <control shapeId="6195" r:id="rId54" name="Check Box 51">
              <controlPr defaultSize="0" autoFill="0" autoLine="0" autoPict="0">
                <anchor moveWithCells="1">
                  <from>
                    <xdr:col>4</xdr:col>
                    <xdr:colOff>30480</xdr:colOff>
                    <xdr:row>12</xdr:row>
                    <xdr:rowOff>7620</xdr:rowOff>
                  </from>
                  <to>
                    <xdr:col>4</xdr:col>
                    <xdr:colOff>1531620</xdr:colOff>
                    <xdr:row>12</xdr:row>
                    <xdr:rowOff>441960</xdr:rowOff>
                  </to>
                </anchor>
              </controlPr>
            </control>
          </mc:Choice>
        </mc:AlternateContent>
        <mc:AlternateContent xmlns:mc="http://schemas.openxmlformats.org/markup-compatibility/2006">
          <mc:Choice Requires="x14">
            <control shapeId="6196" r:id="rId55" name="Check Box 52">
              <controlPr defaultSize="0" autoFill="0" autoLine="0" autoPict="0">
                <anchor moveWithCells="1">
                  <from>
                    <xdr:col>4</xdr:col>
                    <xdr:colOff>30480</xdr:colOff>
                    <xdr:row>12</xdr:row>
                    <xdr:rowOff>388620</xdr:rowOff>
                  </from>
                  <to>
                    <xdr:col>4</xdr:col>
                    <xdr:colOff>1531620</xdr:colOff>
                    <xdr:row>12</xdr:row>
                    <xdr:rowOff>617220</xdr:rowOff>
                  </to>
                </anchor>
              </controlPr>
            </control>
          </mc:Choice>
        </mc:AlternateContent>
        <mc:AlternateContent xmlns:mc="http://schemas.openxmlformats.org/markup-compatibility/2006">
          <mc:Choice Requires="x14">
            <control shapeId="6197" r:id="rId56" name="Check Box 53">
              <controlPr defaultSize="0" autoFill="0" autoLine="0" autoPict="0">
                <anchor moveWithCells="1">
                  <from>
                    <xdr:col>4</xdr:col>
                    <xdr:colOff>38100</xdr:colOff>
                    <xdr:row>12</xdr:row>
                    <xdr:rowOff>617220</xdr:rowOff>
                  </from>
                  <to>
                    <xdr:col>4</xdr:col>
                    <xdr:colOff>1546860</xdr:colOff>
                    <xdr:row>12</xdr:row>
                    <xdr:rowOff>861060</xdr:rowOff>
                  </to>
                </anchor>
              </controlPr>
            </control>
          </mc:Choice>
        </mc:AlternateContent>
        <mc:AlternateContent xmlns:mc="http://schemas.openxmlformats.org/markup-compatibility/2006">
          <mc:Choice Requires="x14">
            <control shapeId="6198" r:id="rId57" name="Check Box 54">
              <controlPr defaultSize="0" autoFill="0" autoLine="0" autoPict="0">
                <anchor moveWithCells="1">
                  <from>
                    <xdr:col>4</xdr:col>
                    <xdr:colOff>45720</xdr:colOff>
                    <xdr:row>12</xdr:row>
                    <xdr:rowOff>754380</xdr:rowOff>
                  </from>
                  <to>
                    <xdr:col>4</xdr:col>
                    <xdr:colOff>1394460</xdr:colOff>
                    <xdr:row>12</xdr:row>
                    <xdr:rowOff>1219200</xdr:rowOff>
                  </to>
                </anchor>
              </controlPr>
            </control>
          </mc:Choice>
        </mc:AlternateContent>
        <mc:AlternateContent xmlns:mc="http://schemas.openxmlformats.org/markup-compatibility/2006">
          <mc:Choice Requires="x14">
            <control shapeId="6199" r:id="rId58" name="Check Box 55">
              <controlPr defaultSize="0" autoFill="0" autoLine="0" autoPict="0">
                <anchor moveWithCells="1">
                  <from>
                    <xdr:col>4</xdr:col>
                    <xdr:colOff>45720</xdr:colOff>
                    <xdr:row>12</xdr:row>
                    <xdr:rowOff>1135380</xdr:rowOff>
                  </from>
                  <to>
                    <xdr:col>4</xdr:col>
                    <xdr:colOff>1554480</xdr:colOff>
                    <xdr:row>13</xdr:row>
                    <xdr:rowOff>30480</xdr:rowOff>
                  </to>
                </anchor>
              </controlPr>
            </control>
          </mc:Choice>
        </mc:AlternateContent>
        <mc:AlternateContent xmlns:mc="http://schemas.openxmlformats.org/markup-compatibility/2006">
          <mc:Choice Requires="x14">
            <control shapeId="6200" r:id="rId59" name="Check Box 56">
              <controlPr defaultSize="0" autoFill="0" autoLine="0" autoPict="0">
                <anchor moveWithCells="1">
                  <from>
                    <xdr:col>5</xdr:col>
                    <xdr:colOff>38100</xdr:colOff>
                    <xdr:row>12</xdr:row>
                    <xdr:rowOff>22860</xdr:rowOff>
                  </from>
                  <to>
                    <xdr:col>5</xdr:col>
                    <xdr:colOff>1546860</xdr:colOff>
                    <xdr:row>12</xdr:row>
                    <xdr:rowOff>449580</xdr:rowOff>
                  </to>
                </anchor>
              </controlPr>
            </control>
          </mc:Choice>
        </mc:AlternateContent>
        <mc:AlternateContent xmlns:mc="http://schemas.openxmlformats.org/markup-compatibility/2006">
          <mc:Choice Requires="x14">
            <control shapeId="6201" r:id="rId60" name="Check Box 57">
              <controlPr defaultSize="0" autoFill="0" autoLine="0" autoPict="0">
                <anchor moveWithCells="1">
                  <from>
                    <xdr:col>5</xdr:col>
                    <xdr:colOff>38100</xdr:colOff>
                    <xdr:row>12</xdr:row>
                    <xdr:rowOff>403860</xdr:rowOff>
                  </from>
                  <to>
                    <xdr:col>5</xdr:col>
                    <xdr:colOff>1546860</xdr:colOff>
                    <xdr:row>12</xdr:row>
                    <xdr:rowOff>632460</xdr:rowOff>
                  </to>
                </anchor>
              </controlPr>
            </control>
          </mc:Choice>
        </mc:AlternateContent>
        <mc:AlternateContent xmlns:mc="http://schemas.openxmlformats.org/markup-compatibility/2006">
          <mc:Choice Requires="x14">
            <control shapeId="6202" r:id="rId61" name="Check Box 58">
              <controlPr defaultSize="0" autoFill="0" autoLine="0" autoPict="0">
                <anchor moveWithCells="1">
                  <from>
                    <xdr:col>5</xdr:col>
                    <xdr:colOff>45720</xdr:colOff>
                    <xdr:row>12</xdr:row>
                    <xdr:rowOff>632460</xdr:rowOff>
                  </from>
                  <to>
                    <xdr:col>5</xdr:col>
                    <xdr:colOff>1554480</xdr:colOff>
                    <xdr:row>12</xdr:row>
                    <xdr:rowOff>868680</xdr:rowOff>
                  </to>
                </anchor>
              </controlPr>
            </control>
          </mc:Choice>
        </mc:AlternateContent>
        <mc:AlternateContent xmlns:mc="http://schemas.openxmlformats.org/markup-compatibility/2006">
          <mc:Choice Requires="x14">
            <control shapeId="6203" r:id="rId62" name="Check Box 59">
              <controlPr defaultSize="0" autoFill="0" autoLine="0" autoPict="0">
                <anchor moveWithCells="1">
                  <from>
                    <xdr:col>5</xdr:col>
                    <xdr:colOff>60960</xdr:colOff>
                    <xdr:row>12</xdr:row>
                    <xdr:rowOff>762000</xdr:rowOff>
                  </from>
                  <to>
                    <xdr:col>5</xdr:col>
                    <xdr:colOff>1402080</xdr:colOff>
                    <xdr:row>12</xdr:row>
                    <xdr:rowOff>1226820</xdr:rowOff>
                  </to>
                </anchor>
              </controlPr>
            </control>
          </mc:Choice>
        </mc:AlternateContent>
        <mc:AlternateContent xmlns:mc="http://schemas.openxmlformats.org/markup-compatibility/2006">
          <mc:Choice Requires="x14">
            <control shapeId="6204" r:id="rId63" name="Check Box 60">
              <controlPr defaultSize="0" autoFill="0" autoLine="0" autoPict="0">
                <anchor moveWithCells="1">
                  <from>
                    <xdr:col>5</xdr:col>
                    <xdr:colOff>60960</xdr:colOff>
                    <xdr:row>12</xdr:row>
                    <xdr:rowOff>1143000</xdr:rowOff>
                  </from>
                  <to>
                    <xdr:col>5</xdr:col>
                    <xdr:colOff>1562100</xdr:colOff>
                    <xdr:row>13</xdr:row>
                    <xdr:rowOff>38100</xdr:rowOff>
                  </to>
                </anchor>
              </controlPr>
            </control>
          </mc:Choice>
        </mc:AlternateContent>
        <mc:AlternateContent xmlns:mc="http://schemas.openxmlformats.org/markup-compatibility/2006">
          <mc:Choice Requires="x14">
            <control shapeId="6205" r:id="rId64" name="Check Box 61">
              <controlPr defaultSize="0" autoFill="0" autoLine="0" autoPict="0">
                <anchor moveWithCells="1">
                  <from>
                    <xdr:col>2</xdr:col>
                    <xdr:colOff>22860</xdr:colOff>
                    <xdr:row>17</xdr:row>
                    <xdr:rowOff>0</xdr:rowOff>
                  </from>
                  <to>
                    <xdr:col>2</xdr:col>
                    <xdr:colOff>1524000</xdr:colOff>
                    <xdr:row>17</xdr:row>
                    <xdr:rowOff>426720</xdr:rowOff>
                  </to>
                </anchor>
              </controlPr>
            </control>
          </mc:Choice>
        </mc:AlternateContent>
        <mc:AlternateContent xmlns:mc="http://schemas.openxmlformats.org/markup-compatibility/2006">
          <mc:Choice Requires="x14">
            <control shapeId="6206" r:id="rId65" name="Check Box 62">
              <controlPr defaultSize="0" autoFill="0" autoLine="0" autoPict="0">
                <anchor moveWithCells="1">
                  <from>
                    <xdr:col>2</xdr:col>
                    <xdr:colOff>22860</xdr:colOff>
                    <xdr:row>17</xdr:row>
                    <xdr:rowOff>381000</xdr:rowOff>
                  </from>
                  <to>
                    <xdr:col>2</xdr:col>
                    <xdr:colOff>1524000</xdr:colOff>
                    <xdr:row>17</xdr:row>
                    <xdr:rowOff>609600</xdr:rowOff>
                  </to>
                </anchor>
              </controlPr>
            </control>
          </mc:Choice>
        </mc:AlternateContent>
        <mc:AlternateContent xmlns:mc="http://schemas.openxmlformats.org/markup-compatibility/2006">
          <mc:Choice Requires="x14">
            <control shapeId="6207" r:id="rId66" name="Check Box 63">
              <controlPr defaultSize="0" autoFill="0" autoLine="0" autoPict="0">
                <anchor moveWithCells="1">
                  <from>
                    <xdr:col>2</xdr:col>
                    <xdr:colOff>30480</xdr:colOff>
                    <xdr:row>17</xdr:row>
                    <xdr:rowOff>609600</xdr:rowOff>
                  </from>
                  <to>
                    <xdr:col>2</xdr:col>
                    <xdr:colOff>1531620</xdr:colOff>
                    <xdr:row>17</xdr:row>
                    <xdr:rowOff>845820</xdr:rowOff>
                  </to>
                </anchor>
              </controlPr>
            </control>
          </mc:Choice>
        </mc:AlternateContent>
        <mc:AlternateContent xmlns:mc="http://schemas.openxmlformats.org/markup-compatibility/2006">
          <mc:Choice Requires="x14">
            <control shapeId="6208" r:id="rId67" name="Check Box 64">
              <controlPr defaultSize="0" autoFill="0" autoLine="0" autoPict="0">
                <anchor moveWithCells="1">
                  <from>
                    <xdr:col>2</xdr:col>
                    <xdr:colOff>38100</xdr:colOff>
                    <xdr:row>17</xdr:row>
                    <xdr:rowOff>746760</xdr:rowOff>
                  </from>
                  <to>
                    <xdr:col>2</xdr:col>
                    <xdr:colOff>1379220</xdr:colOff>
                    <xdr:row>17</xdr:row>
                    <xdr:rowOff>1211580</xdr:rowOff>
                  </to>
                </anchor>
              </controlPr>
            </control>
          </mc:Choice>
        </mc:AlternateContent>
        <mc:AlternateContent xmlns:mc="http://schemas.openxmlformats.org/markup-compatibility/2006">
          <mc:Choice Requires="x14">
            <control shapeId="6209" r:id="rId68" name="Check Box 65">
              <controlPr defaultSize="0" autoFill="0" autoLine="0" autoPict="0">
                <anchor moveWithCells="1">
                  <from>
                    <xdr:col>2</xdr:col>
                    <xdr:colOff>38100</xdr:colOff>
                    <xdr:row>17</xdr:row>
                    <xdr:rowOff>1127760</xdr:rowOff>
                  </from>
                  <to>
                    <xdr:col>2</xdr:col>
                    <xdr:colOff>1546860</xdr:colOff>
                    <xdr:row>18</xdr:row>
                    <xdr:rowOff>22860</xdr:rowOff>
                  </to>
                </anchor>
              </controlPr>
            </control>
          </mc:Choice>
        </mc:AlternateContent>
        <mc:AlternateContent xmlns:mc="http://schemas.openxmlformats.org/markup-compatibility/2006">
          <mc:Choice Requires="x14">
            <control shapeId="6210" r:id="rId69" name="Check Box 66">
              <controlPr defaultSize="0" autoFill="0" autoLine="0" autoPict="0">
                <anchor moveWithCells="1">
                  <from>
                    <xdr:col>3</xdr:col>
                    <xdr:colOff>7620</xdr:colOff>
                    <xdr:row>16</xdr:row>
                    <xdr:rowOff>182880</xdr:rowOff>
                  </from>
                  <to>
                    <xdr:col>3</xdr:col>
                    <xdr:colOff>1516380</xdr:colOff>
                    <xdr:row>17</xdr:row>
                    <xdr:rowOff>419100</xdr:rowOff>
                  </to>
                </anchor>
              </controlPr>
            </control>
          </mc:Choice>
        </mc:AlternateContent>
        <mc:AlternateContent xmlns:mc="http://schemas.openxmlformats.org/markup-compatibility/2006">
          <mc:Choice Requires="x14">
            <control shapeId="6211" r:id="rId70" name="Check Box 67">
              <controlPr defaultSize="0" autoFill="0" autoLine="0" autoPict="0">
                <anchor moveWithCells="1">
                  <from>
                    <xdr:col>3</xdr:col>
                    <xdr:colOff>7620</xdr:colOff>
                    <xdr:row>17</xdr:row>
                    <xdr:rowOff>373380</xdr:rowOff>
                  </from>
                  <to>
                    <xdr:col>3</xdr:col>
                    <xdr:colOff>1516380</xdr:colOff>
                    <xdr:row>17</xdr:row>
                    <xdr:rowOff>601980</xdr:rowOff>
                  </to>
                </anchor>
              </controlPr>
            </control>
          </mc:Choice>
        </mc:AlternateContent>
        <mc:AlternateContent xmlns:mc="http://schemas.openxmlformats.org/markup-compatibility/2006">
          <mc:Choice Requires="x14">
            <control shapeId="6212" r:id="rId71" name="Check Box 68">
              <controlPr defaultSize="0" autoFill="0" autoLine="0" autoPict="0">
                <anchor moveWithCells="1">
                  <from>
                    <xdr:col>3</xdr:col>
                    <xdr:colOff>22860</xdr:colOff>
                    <xdr:row>17</xdr:row>
                    <xdr:rowOff>601980</xdr:rowOff>
                  </from>
                  <to>
                    <xdr:col>3</xdr:col>
                    <xdr:colOff>1524000</xdr:colOff>
                    <xdr:row>17</xdr:row>
                    <xdr:rowOff>838200</xdr:rowOff>
                  </to>
                </anchor>
              </controlPr>
            </control>
          </mc:Choice>
        </mc:AlternateContent>
        <mc:AlternateContent xmlns:mc="http://schemas.openxmlformats.org/markup-compatibility/2006">
          <mc:Choice Requires="x14">
            <control shapeId="6213" r:id="rId72" name="Check Box 69">
              <controlPr defaultSize="0" autoFill="0" autoLine="0" autoPict="0">
                <anchor moveWithCells="1">
                  <from>
                    <xdr:col>3</xdr:col>
                    <xdr:colOff>30480</xdr:colOff>
                    <xdr:row>17</xdr:row>
                    <xdr:rowOff>731520</xdr:rowOff>
                  </from>
                  <to>
                    <xdr:col>3</xdr:col>
                    <xdr:colOff>1371600</xdr:colOff>
                    <xdr:row>17</xdr:row>
                    <xdr:rowOff>1203960</xdr:rowOff>
                  </to>
                </anchor>
              </controlPr>
            </control>
          </mc:Choice>
        </mc:AlternateContent>
        <mc:AlternateContent xmlns:mc="http://schemas.openxmlformats.org/markup-compatibility/2006">
          <mc:Choice Requires="x14">
            <control shapeId="6214" r:id="rId73" name="Check Box 70">
              <controlPr defaultSize="0" autoFill="0" autoLine="0" autoPict="0">
                <anchor moveWithCells="1">
                  <from>
                    <xdr:col>3</xdr:col>
                    <xdr:colOff>30480</xdr:colOff>
                    <xdr:row>17</xdr:row>
                    <xdr:rowOff>1112520</xdr:rowOff>
                  </from>
                  <to>
                    <xdr:col>3</xdr:col>
                    <xdr:colOff>1531620</xdr:colOff>
                    <xdr:row>18</xdr:row>
                    <xdr:rowOff>7620</xdr:rowOff>
                  </to>
                </anchor>
              </controlPr>
            </control>
          </mc:Choice>
        </mc:AlternateContent>
        <mc:AlternateContent xmlns:mc="http://schemas.openxmlformats.org/markup-compatibility/2006">
          <mc:Choice Requires="x14">
            <control shapeId="6215" r:id="rId74" name="Check Box 71">
              <controlPr defaultSize="0" autoFill="0" autoLine="0" autoPict="0">
                <anchor moveWithCells="1">
                  <from>
                    <xdr:col>4</xdr:col>
                    <xdr:colOff>22860</xdr:colOff>
                    <xdr:row>17</xdr:row>
                    <xdr:rowOff>7620</xdr:rowOff>
                  </from>
                  <to>
                    <xdr:col>4</xdr:col>
                    <xdr:colOff>1524000</xdr:colOff>
                    <xdr:row>17</xdr:row>
                    <xdr:rowOff>441960</xdr:rowOff>
                  </to>
                </anchor>
              </controlPr>
            </control>
          </mc:Choice>
        </mc:AlternateContent>
        <mc:AlternateContent xmlns:mc="http://schemas.openxmlformats.org/markup-compatibility/2006">
          <mc:Choice Requires="x14">
            <control shapeId="6216" r:id="rId75" name="Check Box 72">
              <controlPr defaultSize="0" autoFill="0" autoLine="0" autoPict="0">
                <anchor moveWithCells="1">
                  <from>
                    <xdr:col>4</xdr:col>
                    <xdr:colOff>22860</xdr:colOff>
                    <xdr:row>17</xdr:row>
                    <xdr:rowOff>388620</xdr:rowOff>
                  </from>
                  <to>
                    <xdr:col>4</xdr:col>
                    <xdr:colOff>1524000</xdr:colOff>
                    <xdr:row>17</xdr:row>
                    <xdr:rowOff>617220</xdr:rowOff>
                  </to>
                </anchor>
              </controlPr>
            </control>
          </mc:Choice>
        </mc:AlternateContent>
        <mc:AlternateContent xmlns:mc="http://schemas.openxmlformats.org/markup-compatibility/2006">
          <mc:Choice Requires="x14">
            <control shapeId="6217" r:id="rId76" name="Check Box 73">
              <controlPr defaultSize="0" autoFill="0" autoLine="0" autoPict="0">
                <anchor moveWithCells="1">
                  <from>
                    <xdr:col>4</xdr:col>
                    <xdr:colOff>30480</xdr:colOff>
                    <xdr:row>17</xdr:row>
                    <xdr:rowOff>617220</xdr:rowOff>
                  </from>
                  <to>
                    <xdr:col>4</xdr:col>
                    <xdr:colOff>1531620</xdr:colOff>
                    <xdr:row>17</xdr:row>
                    <xdr:rowOff>861060</xdr:rowOff>
                  </to>
                </anchor>
              </controlPr>
            </control>
          </mc:Choice>
        </mc:AlternateContent>
        <mc:AlternateContent xmlns:mc="http://schemas.openxmlformats.org/markup-compatibility/2006">
          <mc:Choice Requires="x14">
            <control shapeId="6218" r:id="rId77" name="Check Box 74">
              <controlPr defaultSize="0" autoFill="0" autoLine="0" autoPict="0">
                <anchor moveWithCells="1">
                  <from>
                    <xdr:col>4</xdr:col>
                    <xdr:colOff>38100</xdr:colOff>
                    <xdr:row>17</xdr:row>
                    <xdr:rowOff>754380</xdr:rowOff>
                  </from>
                  <to>
                    <xdr:col>4</xdr:col>
                    <xdr:colOff>1379220</xdr:colOff>
                    <xdr:row>17</xdr:row>
                    <xdr:rowOff>1219200</xdr:rowOff>
                  </to>
                </anchor>
              </controlPr>
            </control>
          </mc:Choice>
        </mc:AlternateContent>
        <mc:AlternateContent xmlns:mc="http://schemas.openxmlformats.org/markup-compatibility/2006">
          <mc:Choice Requires="x14">
            <control shapeId="6219" r:id="rId78" name="Check Box 75">
              <controlPr defaultSize="0" autoFill="0" autoLine="0" autoPict="0">
                <anchor moveWithCells="1">
                  <from>
                    <xdr:col>4</xdr:col>
                    <xdr:colOff>38100</xdr:colOff>
                    <xdr:row>17</xdr:row>
                    <xdr:rowOff>1135380</xdr:rowOff>
                  </from>
                  <to>
                    <xdr:col>4</xdr:col>
                    <xdr:colOff>1546860</xdr:colOff>
                    <xdr:row>18</xdr:row>
                    <xdr:rowOff>30480</xdr:rowOff>
                  </to>
                </anchor>
              </controlPr>
            </control>
          </mc:Choice>
        </mc:AlternateContent>
        <mc:AlternateContent xmlns:mc="http://schemas.openxmlformats.org/markup-compatibility/2006">
          <mc:Choice Requires="x14">
            <control shapeId="6220" r:id="rId79" name="Check Box 76">
              <controlPr defaultSize="0" autoFill="0" autoLine="0" autoPict="0">
                <anchor moveWithCells="1">
                  <from>
                    <xdr:col>5</xdr:col>
                    <xdr:colOff>30480</xdr:colOff>
                    <xdr:row>17</xdr:row>
                    <xdr:rowOff>22860</xdr:rowOff>
                  </from>
                  <to>
                    <xdr:col>5</xdr:col>
                    <xdr:colOff>1531620</xdr:colOff>
                    <xdr:row>17</xdr:row>
                    <xdr:rowOff>449580</xdr:rowOff>
                  </to>
                </anchor>
              </controlPr>
            </control>
          </mc:Choice>
        </mc:AlternateContent>
        <mc:AlternateContent xmlns:mc="http://schemas.openxmlformats.org/markup-compatibility/2006">
          <mc:Choice Requires="x14">
            <control shapeId="6221" r:id="rId80" name="Check Box 77">
              <controlPr defaultSize="0" autoFill="0" autoLine="0" autoPict="0">
                <anchor moveWithCells="1">
                  <from>
                    <xdr:col>5</xdr:col>
                    <xdr:colOff>30480</xdr:colOff>
                    <xdr:row>17</xdr:row>
                    <xdr:rowOff>403860</xdr:rowOff>
                  </from>
                  <to>
                    <xdr:col>5</xdr:col>
                    <xdr:colOff>1531620</xdr:colOff>
                    <xdr:row>17</xdr:row>
                    <xdr:rowOff>632460</xdr:rowOff>
                  </to>
                </anchor>
              </controlPr>
            </control>
          </mc:Choice>
        </mc:AlternateContent>
        <mc:AlternateContent xmlns:mc="http://schemas.openxmlformats.org/markup-compatibility/2006">
          <mc:Choice Requires="x14">
            <control shapeId="6222" r:id="rId81" name="Check Box 78">
              <controlPr defaultSize="0" autoFill="0" autoLine="0" autoPict="0">
                <anchor moveWithCells="1">
                  <from>
                    <xdr:col>5</xdr:col>
                    <xdr:colOff>38100</xdr:colOff>
                    <xdr:row>17</xdr:row>
                    <xdr:rowOff>632460</xdr:rowOff>
                  </from>
                  <to>
                    <xdr:col>5</xdr:col>
                    <xdr:colOff>1546860</xdr:colOff>
                    <xdr:row>17</xdr:row>
                    <xdr:rowOff>868680</xdr:rowOff>
                  </to>
                </anchor>
              </controlPr>
            </control>
          </mc:Choice>
        </mc:AlternateContent>
        <mc:AlternateContent xmlns:mc="http://schemas.openxmlformats.org/markup-compatibility/2006">
          <mc:Choice Requires="x14">
            <control shapeId="6223" r:id="rId82" name="Check Box 79">
              <controlPr defaultSize="0" autoFill="0" autoLine="0" autoPict="0">
                <anchor moveWithCells="1">
                  <from>
                    <xdr:col>5</xdr:col>
                    <xdr:colOff>45720</xdr:colOff>
                    <xdr:row>17</xdr:row>
                    <xdr:rowOff>762000</xdr:rowOff>
                  </from>
                  <to>
                    <xdr:col>5</xdr:col>
                    <xdr:colOff>1394460</xdr:colOff>
                    <xdr:row>17</xdr:row>
                    <xdr:rowOff>1226820</xdr:rowOff>
                  </to>
                </anchor>
              </controlPr>
            </control>
          </mc:Choice>
        </mc:AlternateContent>
        <mc:AlternateContent xmlns:mc="http://schemas.openxmlformats.org/markup-compatibility/2006">
          <mc:Choice Requires="x14">
            <control shapeId="6224" r:id="rId83" name="Check Box 80">
              <controlPr defaultSize="0" autoFill="0" autoLine="0" autoPict="0">
                <anchor moveWithCells="1">
                  <from>
                    <xdr:col>5</xdr:col>
                    <xdr:colOff>45720</xdr:colOff>
                    <xdr:row>17</xdr:row>
                    <xdr:rowOff>1143000</xdr:rowOff>
                  </from>
                  <to>
                    <xdr:col>5</xdr:col>
                    <xdr:colOff>1554480</xdr:colOff>
                    <xdr:row>18</xdr:row>
                    <xdr:rowOff>38100</xdr:rowOff>
                  </to>
                </anchor>
              </controlPr>
            </control>
          </mc:Choice>
        </mc:AlternateContent>
        <mc:AlternateContent xmlns:mc="http://schemas.openxmlformats.org/markup-compatibility/2006">
          <mc:Choice Requires="x14">
            <control shapeId="6225" r:id="rId84" name="Check Box 81">
              <controlPr defaultSize="0" autoFill="0" autoLine="0" autoPict="0">
                <anchor moveWithCells="1">
                  <from>
                    <xdr:col>2</xdr:col>
                    <xdr:colOff>76200</xdr:colOff>
                    <xdr:row>21</xdr:row>
                    <xdr:rowOff>175260</xdr:rowOff>
                  </from>
                  <to>
                    <xdr:col>2</xdr:col>
                    <xdr:colOff>1584960</xdr:colOff>
                    <xdr:row>22</xdr:row>
                    <xdr:rowOff>411480</xdr:rowOff>
                  </to>
                </anchor>
              </controlPr>
            </control>
          </mc:Choice>
        </mc:AlternateContent>
        <mc:AlternateContent xmlns:mc="http://schemas.openxmlformats.org/markup-compatibility/2006">
          <mc:Choice Requires="x14">
            <control shapeId="6226" r:id="rId85" name="Check Box 82">
              <controlPr defaultSize="0" autoFill="0" autoLine="0" autoPict="0">
                <anchor moveWithCells="1">
                  <from>
                    <xdr:col>2</xdr:col>
                    <xdr:colOff>76200</xdr:colOff>
                    <xdr:row>22</xdr:row>
                    <xdr:rowOff>365760</xdr:rowOff>
                  </from>
                  <to>
                    <xdr:col>2</xdr:col>
                    <xdr:colOff>1584960</xdr:colOff>
                    <xdr:row>22</xdr:row>
                    <xdr:rowOff>594360</xdr:rowOff>
                  </to>
                </anchor>
              </controlPr>
            </control>
          </mc:Choice>
        </mc:AlternateContent>
        <mc:AlternateContent xmlns:mc="http://schemas.openxmlformats.org/markup-compatibility/2006">
          <mc:Choice Requires="x14">
            <control shapeId="6227" r:id="rId86" name="Check Box 83">
              <controlPr defaultSize="0" autoFill="0" autoLine="0" autoPict="0">
                <anchor moveWithCells="1">
                  <from>
                    <xdr:col>2</xdr:col>
                    <xdr:colOff>83820</xdr:colOff>
                    <xdr:row>22</xdr:row>
                    <xdr:rowOff>594360</xdr:rowOff>
                  </from>
                  <to>
                    <xdr:col>2</xdr:col>
                    <xdr:colOff>1592580</xdr:colOff>
                    <xdr:row>22</xdr:row>
                    <xdr:rowOff>830580</xdr:rowOff>
                  </to>
                </anchor>
              </controlPr>
            </control>
          </mc:Choice>
        </mc:AlternateContent>
        <mc:AlternateContent xmlns:mc="http://schemas.openxmlformats.org/markup-compatibility/2006">
          <mc:Choice Requires="x14">
            <control shapeId="6228" r:id="rId87" name="Check Box 84">
              <controlPr defaultSize="0" autoFill="0" autoLine="0" autoPict="0">
                <anchor moveWithCells="1">
                  <from>
                    <xdr:col>2</xdr:col>
                    <xdr:colOff>99060</xdr:colOff>
                    <xdr:row>22</xdr:row>
                    <xdr:rowOff>723900</xdr:rowOff>
                  </from>
                  <to>
                    <xdr:col>2</xdr:col>
                    <xdr:colOff>1440180</xdr:colOff>
                    <xdr:row>22</xdr:row>
                    <xdr:rowOff>1188720</xdr:rowOff>
                  </to>
                </anchor>
              </controlPr>
            </control>
          </mc:Choice>
        </mc:AlternateContent>
        <mc:AlternateContent xmlns:mc="http://schemas.openxmlformats.org/markup-compatibility/2006">
          <mc:Choice Requires="x14">
            <control shapeId="6229" r:id="rId88" name="Check Box 85">
              <controlPr defaultSize="0" autoFill="0" autoLine="0" autoPict="0">
                <anchor moveWithCells="1">
                  <from>
                    <xdr:col>2</xdr:col>
                    <xdr:colOff>99060</xdr:colOff>
                    <xdr:row>22</xdr:row>
                    <xdr:rowOff>1104900</xdr:rowOff>
                  </from>
                  <to>
                    <xdr:col>2</xdr:col>
                    <xdr:colOff>1600200</xdr:colOff>
                    <xdr:row>22</xdr:row>
                    <xdr:rowOff>1333500</xdr:rowOff>
                  </to>
                </anchor>
              </controlPr>
            </control>
          </mc:Choice>
        </mc:AlternateContent>
        <mc:AlternateContent xmlns:mc="http://schemas.openxmlformats.org/markup-compatibility/2006">
          <mc:Choice Requires="x14">
            <control shapeId="6230" r:id="rId89" name="Check Box 86">
              <controlPr defaultSize="0" autoFill="0" autoLine="0" autoPict="0">
                <anchor moveWithCells="1">
                  <from>
                    <xdr:col>3</xdr:col>
                    <xdr:colOff>68580</xdr:colOff>
                    <xdr:row>21</xdr:row>
                    <xdr:rowOff>160020</xdr:rowOff>
                  </from>
                  <to>
                    <xdr:col>3</xdr:col>
                    <xdr:colOff>1569720</xdr:colOff>
                    <xdr:row>22</xdr:row>
                    <xdr:rowOff>403860</xdr:rowOff>
                  </to>
                </anchor>
              </controlPr>
            </control>
          </mc:Choice>
        </mc:AlternateContent>
        <mc:AlternateContent xmlns:mc="http://schemas.openxmlformats.org/markup-compatibility/2006">
          <mc:Choice Requires="x14">
            <control shapeId="6231" r:id="rId90" name="Check Box 87">
              <controlPr defaultSize="0" autoFill="0" autoLine="0" autoPict="0">
                <anchor moveWithCells="1">
                  <from>
                    <xdr:col>3</xdr:col>
                    <xdr:colOff>68580</xdr:colOff>
                    <xdr:row>22</xdr:row>
                    <xdr:rowOff>350520</xdr:rowOff>
                  </from>
                  <to>
                    <xdr:col>3</xdr:col>
                    <xdr:colOff>1569720</xdr:colOff>
                    <xdr:row>22</xdr:row>
                    <xdr:rowOff>579120</xdr:rowOff>
                  </to>
                </anchor>
              </controlPr>
            </control>
          </mc:Choice>
        </mc:AlternateContent>
        <mc:AlternateContent xmlns:mc="http://schemas.openxmlformats.org/markup-compatibility/2006">
          <mc:Choice Requires="x14">
            <control shapeId="6232" r:id="rId91" name="Check Box 88">
              <controlPr defaultSize="0" autoFill="0" autoLine="0" autoPict="0">
                <anchor moveWithCells="1">
                  <from>
                    <xdr:col>3</xdr:col>
                    <xdr:colOff>76200</xdr:colOff>
                    <xdr:row>22</xdr:row>
                    <xdr:rowOff>579120</xdr:rowOff>
                  </from>
                  <to>
                    <xdr:col>3</xdr:col>
                    <xdr:colOff>1584960</xdr:colOff>
                    <xdr:row>22</xdr:row>
                    <xdr:rowOff>822960</xdr:rowOff>
                  </to>
                </anchor>
              </controlPr>
            </control>
          </mc:Choice>
        </mc:AlternateContent>
        <mc:AlternateContent xmlns:mc="http://schemas.openxmlformats.org/markup-compatibility/2006">
          <mc:Choice Requires="x14">
            <control shapeId="6233" r:id="rId92" name="Check Box 89">
              <controlPr defaultSize="0" autoFill="0" autoLine="0" autoPict="0">
                <anchor moveWithCells="1">
                  <from>
                    <xdr:col>3</xdr:col>
                    <xdr:colOff>83820</xdr:colOff>
                    <xdr:row>22</xdr:row>
                    <xdr:rowOff>716280</xdr:rowOff>
                  </from>
                  <to>
                    <xdr:col>3</xdr:col>
                    <xdr:colOff>1432560</xdr:colOff>
                    <xdr:row>22</xdr:row>
                    <xdr:rowOff>1181100</xdr:rowOff>
                  </to>
                </anchor>
              </controlPr>
            </control>
          </mc:Choice>
        </mc:AlternateContent>
        <mc:AlternateContent xmlns:mc="http://schemas.openxmlformats.org/markup-compatibility/2006">
          <mc:Choice Requires="x14">
            <control shapeId="6234" r:id="rId93" name="Check Box 90">
              <controlPr defaultSize="0" autoFill="0" autoLine="0" autoPict="0">
                <anchor moveWithCells="1">
                  <from>
                    <xdr:col>3</xdr:col>
                    <xdr:colOff>83820</xdr:colOff>
                    <xdr:row>22</xdr:row>
                    <xdr:rowOff>1097280</xdr:rowOff>
                  </from>
                  <to>
                    <xdr:col>3</xdr:col>
                    <xdr:colOff>1592580</xdr:colOff>
                    <xdr:row>22</xdr:row>
                    <xdr:rowOff>1325880</xdr:rowOff>
                  </to>
                </anchor>
              </controlPr>
            </control>
          </mc:Choice>
        </mc:AlternateContent>
        <mc:AlternateContent xmlns:mc="http://schemas.openxmlformats.org/markup-compatibility/2006">
          <mc:Choice Requires="x14">
            <control shapeId="6235" r:id="rId94" name="Check Box 91">
              <controlPr defaultSize="0" autoFill="0" autoLine="0" autoPict="0">
                <anchor moveWithCells="1">
                  <from>
                    <xdr:col>4</xdr:col>
                    <xdr:colOff>76200</xdr:colOff>
                    <xdr:row>21</xdr:row>
                    <xdr:rowOff>182880</xdr:rowOff>
                  </from>
                  <to>
                    <xdr:col>4</xdr:col>
                    <xdr:colOff>1584960</xdr:colOff>
                    <xdr:row>22</xdr:row>
                    <xdr:rowOff>419100</xdr:rowOff>
                  </to>
                </anchor>
              </controlPr>
            </control>
          </mc:Choice>
        </mc:AlternateContent>
        <mc:AlternateContent xmlns:mc="http://schemas.openxmlformats.org/markup-compatibility/2006">
          <mc:Choice Requires="x14">
            <control shapeId="6236" r:id="rId95" name="Check Box 92">
              <controlPr defaultSize="0" autoFill="0" autoLine="0" autoPict="0">
                <anchor moveWithCells="1">
                  <from>
                    <xdr:col>4</xdr:col>
                    <xdr:colOff>76200</xdr:colOff>
                    <xdr:row>22</xdr:row>
                    <xdr:rowOff>373380</xdr:rowOff>
                  </from>
                  <to>
                    <xdr:col>4</xdr:col>
                    <xdr:colOff>1584960</xdr:colOff>
                    <xdr:row>22</xdr:row>
                    <xdr:rowOff>601980</xdr:rowOff>
                  </to>
                </anchor>
              </controlPr>
            </control>
          </mc:Choice>
        </mc:AlternateContent>
        <mc:AlternateContent xmlns:mc="http://schemas.openxmlformats.org/markup-compatibility/2006">
          <mc:Choice Requires="x14">
            <control shapeId="6237" r:id="rId96" name="Check Box 93">
              <controlPr defaultSize="0" autoFill="0" autoLine="0" autoPict="0">
                <anchor moveWithCells="1">
                  <from>
                    <xdr:col>4</xdr:col>
                    <xdr:colOff>83820</xdr:colOff>
                    <xdr:row>22</xdr:row>
                    <xdr:rowOff>601980</xdr:rowOff>
                  </from>
                  <to>
                    <xdr:col>4</xdr:col>
                    <xdr:colOff>1592580</xdr:colOff>
                    <xdr:row>22</xdr:row>
                    <xdr:rowOff>838200</xdr:rowOff>
                  </to>
                </anchor>
              </controlPr>
            </control>
          </mc:Choice>
        </mc:AlternateContent>
        <mc:AlternateContent xmlns:mc="http://schemas.openxmlformats.org/markup-compatibility/2006">
          <mc:Choice Requires="x14">
            <control shapeId="6238" r:id="rId97" name="Check Box 94">
              <controlPr defaultSize="0" autoFill="0" autoLine="0" autoPict="0">
                <anchor moveWithCells="1">
                  <from>
                    <xdr:col>4</xdr:col>
                    <xdr:colOff>99060</xdr:colOff>
                    <xdr:row>22</xdr:row>
                    <xdr:rowOff>731520</xdr:rowOff>
                  </from>
                  <to>
                    <xdr:col>4</xdr:col>
                    <xdr:colOff>1440180</xdr:colOff>
                    <xdr:row>22</xdr:row>
                    <xdr:rowOff>1203960</xdr:rowOff>
                  </to>
                </anchor>
              </controlPr>
            </control>
          </mc:Choice>
        </mc:AlternateContent>
        <mc:AlternateContent xmlns:mc="http://schemas.openxmlformats.org/markup-compatibility/2006">
          <mc:Choice Requires="x14">
            <control shapeId="6239" r:id="rId98" name="Check Box 95">
              <controlPr defaultSize="0" autoFill="0" autoLine="0" autoPict="0">
                <anchor moveWithCells="1">
                  <from>
                    <xdr:col>4</xdr:col>
                    <xdr:colOff>99060</xdr:colOff>
                    <xdr:row>22</xdr:row>
                    <xdr:rowOff>1112520</xdr:rowOff>
                  </from>
                  <to>
                    <xdr:col>4</xdr:col>
                    <xdr:colOff>1600200</xdr:colOff>
                    <xdr:row>22</xdr:row>
                    <xdr:rowOff>1341120</xdr:rowOff>
                  </to>
                </anchor>
              </controlPr>
            </control>
          </mc:Choice>
        </mc:AlternateContent>
        <mc:AlternateContent xmlns:mc="http://schemas.openxmlformats.org/markup-compatibility/2006">
          <mc:Choice Requires="x14">
            <control shapeId="6240" r:id="rId99" name="Check Box 96">
              <controlPr defaultSize="0" autoFill="0" autoLine="0" autoPict="0">
                <anchor moveWithCells="1">
                  <from>
                    <xdr:col>5</xdr:col>
                    <xdr:colOff>83820</xdr:colOff>
                    <xdr:row>22</xdr:row>
                    <xdr:rowOff>0</xdr:rowOff>
                  </from>
                  <to>
                    <xdr:col>5</xdr:col>
                    <xdr:colOff>1592580</xdr:colOff>
                    <xdr:row>22</xdr:row>
                    <xdr:rowOff>426720</xdr:rowOff>
                  </to>
                </anchor>
              </controlPr>
            </control>
          </mc:Choice>
        </mc:AlternateContent>
        <mc:AlternateContent xmlns:mc="http://schemas.openxmlformats.org/markup-compatibility/2006">
          <mc:Choice Requires="x14">
            <control shapeId="6241" r:id="rId100" name="Check Box 97">
              <controlPr defaultSize="0" autoFill="0" autoLine="0" autoPict="0">
                <anchor moveWithCells="1">
                  <from>
                    <xdr:col>5</xdr:col>
                    <xdr:colOff>83820</xdr:colOff>
                    <xdr:row>22</xdr:row>
                    <xdr:rowOff>381000</xdr:rowOff>
                  </from>
                  <to>
                    <xdr:col>5</xdr:col>
                    <xdr:colOff>1592580</xdr:colOff>
                    <xdr:row>22</xdr:row>
                    <xdr:rowOff>609600</xdr:rowOff>
                  </to>
                </anchor>
              </controlPr>
            </control>
          </mc:Choice>
        </mc:AlternateContent>
        <mc:AlternateContent xmlns:mc="http://schemas.openxmlformats.org/markup-compatibility/2006">
          <mc:Choice Requires="x14">
            <control shapeId="6242" r:id="rId101" name="Check Box 98">
              <controlPr defaultSize="0" autoFill="0" autoLine="0" autoPict="0">
                <anchor moveWithCells="1">
                  <from>
                    <xdr:col>5</xdr:col>
                    <xdr:colOff>99060</xdr:colOff>
                    <xdr:row>22</xdr:row>
                    <xdr:rowOff>609600</xdr:rowOff>
                  </from>
                  <to>
                    <xdr:col>5</xdr:col>
                    <xdr:colOff>1600200</xdr:colOff>
                    <xdr:row>22</xdr:row>
                    <xdr:rowOff>845820</xdr:rowOff>
                  </to>
                </anchor>
              </controlPr>
            </control>
          </mc:Choice>
        </mc:AlternateContent>
        <mc:AlternateContent xmlns:mc="http://schemas.openxmlformats.org/markup-compatibility/2006">
          <mc:Choice Requires="x14">
            <control shapeId="6243" r:id="rId102" name="Check Box 99">
              <controlPr defaultSize="0" autoFill="0" autoLine="0" autoPict="0">
                <anchor moveWithCells="1">
                  <from>
                    <xdr:col>5</xdr:col>
                    <xdr:colOff>106680</xdr:colOff>
                    <xdr:row>22</xdr:row>
                    <xdr:rowOff>746760</xdr:rowOff>
                  </from>
                  <to>
                    <xdr:col>5</xdr:col>
                    <xdr:colOff>1447800</xdr:colOff>
                    <xdr:row>22</xdr:row>
                    <xdr:rowOff>1211580</xdr:rowOff>
                  </to>
                </anchor>
              </controlPr>
            </control>
          </mc:Choice>
        </mc:AlternateContent>
        <mc:AlternateContent xmlns:mc="http://schemas.openxmlformats.org/markup-compatibility/2006">
          <mc:Choice Requires="x14">
            <control shapeId="6244" r:id="rId103" name="Check Box 100">
              <controlPr defaultSize="0" autoFill="0" autoLine="0" autoPict="0">
                <anchor moveWithCells="1">
                  <from>
                    <xdr:col>5</xdr:col>
                    <xdr:colOff>106680</xdr:colOff>
                    <xdr:row>22</xdr:row>
                    <xdr:rowOff>1127760</xdr:rowOff>
                  </from>
                  <to>
                    <xdr:col>6</xdr:col>
                    <xdr:colOff>0</xdr:colOff>
                    <xdr:row>23</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6"/>
  <sheetViews>
    <sheetView workbookViewId="0">
      <selection activeCell="A22" sqref="A22:F22"/>
    </sheetView>
  </sheetViews>
  <sheetFormatPr defaultRowHeight="13.8" x14ac:dyDescent="0.25"/>
  <cols>
    <col min="1" max="1" width="32.5546875" style="28" customWidth="1"/>
    <col min="2" max="6" width="14.33203125" style="29" customWidth="1"/>
    <col min="7" max="9" width="9.109375" style="29"/>
    <col min="10" max="10" width="14" style="29" bestFit="1" customWidth="1"/>
    <col min="11" max="11" width="9.33203125" style="29" bestFit="1" customWidth="1"/>
    <col min="12" max="12" width="14" style="29" bestFit="1" customWidth="1"/>
    <col min="13" max="13" width="9.33203125" style="29" bestFit="1" customWidth="1"/>
    <col min="14" max="14" width="14" style="29" bestFit="1" customWidth="1"/>
    <col min="15" max="15" width="9.33203125" style="29" bestFit="1" customWidth="1"/>
    <col min="16" max="16" width="14" style="29" bestFit="1" customWidth="1"/>
    <col min="17" max="17" width="9.33203125" style="29" bestFit="1" customWidth="1"/>
    <col min="18" max="256" width="9.109375" style="29"/>
    <col min="257" max="257" width="19.33203125" style="29" customWidth="1"/>
    <col min="258" max="258" width="12.33203125" style="29" customWidth="1"/>
    <col min="259" max="259" width="11.33203125" style="29" customWidth="1"/>
    <col min="260" max="260" width="12" style="29" customWidth="1"/>
    <col min="261" max="261" width="11.88671875" style="29" customWidth="1"/>
    <col min="262" max="262" width="13.109375" style="29" customWidth="1"/>
    <col min="263" max="512" width="9.109375" style="29"/>
    <col min="513" max="513" width="19.33203125" style="29" customWidth="1"/>
    <col min="514" max="514" width="12.33203125" style="29" customWidth="1"/>
    <col min="515" max="515" width="11.33203125" style="29" customWidth="1"/>
    <col min="516" max="516" width="12" style="29" customWidth="1"/>
    <col min="517" max="517" width="11.88671875" style="29" customWidth="1"/>
    <col min="518" max="518" width="13.109375" style="29" customWidth="1"/>
    <col min="519" max="768" width="9.109375" style="29"/>
    <col min="769" max="769" width="19.33203125" style="29" customWidth="1"/>
    <col min="770" max="770" width="12.33203125" style="29" customWidth="1"/>
    <col min="771" max="771" width="11.33203125" style="29" customWidth="1"/>
    <col min="772" max="772" width="12" style="29" customWidth="1"/>
    <col min="773" max="773" width="11.88671875" style="29" customWidth="1"/>
    <col min="774" max="774" width="13.109375" style="29" customWidth="1"/>
    <col min="775" max="1024" width="9.109375" style="29"/>
    <col min="1025" max="1025" width="19.33203125" style="29" customWidth="1"/>
    <col min="1026" max="1026" width="12.33203125" style="29" customWidth="1"/>
    <col min="1027" max="1027" width="11.33203125" style="29" customWidth="1"/>
    <col min="1028" max="1028" width="12" style="29" customWidth="1"/>
    <col min="1029" max="1029" width="11.88671875" style="29" customWidth="1"/>
    <col min="1030" max="1030" width="13.109375" style="29" customWidth="1"/>
    <col min="1031" max="1280" width="9.109375" style="29"/>
    <col min="1281" max="1281" width="19.33203125" style="29" customWidth="1"/>
    <col min="1282" max="1282" width="12.33203125" style="29" customWidth="1"/>
    <col min="1283" max="1283" width="11.33203125" style="29" customWidth="1"/>
    <col min="1284" max="1284" width="12" style="29" customWidth="1"/>
    <col min="1285" max="1285" width="11.88671875" style="29" customWidth="1"/>
    <col min="1286" max="1286" width="13.109375" style="29" customWidth="1"/>
    <col min="1287" max="1536" width="9.109375" style="29"/>
    <col min="1537" max="1537" width="19.33203125" style="29" customWidth="1"/>
    <col min="1538" max="1538" width="12.33203125" style="29" customWidth="1"/>
    <col min="1539" max="1539" width="11.33203125" style="29" customWidth="1"/>
    <col min="1540" max="1540" width="12" style="29" customWidth="1"/>
    <col min="1541" max="1541" width="11.88671875" style="29" customWidth="1"/>
    <col min="1542" max="1542" width="13.109375" style="29" customWidth="1"/>
    <col min="1543" max="1792" width="9.109375" style="29"/>
    <col min="1793" max="1793" width="19.33203125" style="29" customWidth="1"/>
    <col min="1794" max="1794" width="12.33203125" style="29" customWidth="1"/>
    <col min="1795" max="1795" width="11.33203125" style="29" customWidth="1"/>
    <col min="1796" max="1796" width="12" style="29" customWidth="1"/>
    <col min="1797" max="1797" width="11.88671875" style="29" customWidth="1"/>
    <col min="1798" max="1798" width="13.109375" style="29" customWidth="1"/>
    <col min="1799" max="2048" width="9.109375" style="29"/>
    <col min="2049" max="2049" width="19.33203125" style="29" customWidth="1"/>
    <col min="2050" max="2050" width="12.33203125" style="29" customWidth="1"/>
    <col min="2051" max="2051" width="11.33203125" style="29" customWidth="1"/>
    <col min="2052" max="2052" width="12" style="29" customWidth="1"/>
    <col min="2053" max="2053" width="11.88671875" style="29" customWidth="1"/>
    <col min="2054" max="2054" width="13.109375" style="29" customWidth="1"/>
    <col min="2055" max="2304" width="9.109375" style="29"/>
    <col min="2305" max="2305" width="19.33203125" style="29" customWidth="1"/>
    <col min="2306" max="2306" width="12.33203125" style="29" customWidth="1"/>
    <col min="2307" max="2307" width="11.33203125" style="29" customWidth="1"/>
    <col min="2308" max="2308" width="12" style="29" customWidth="1"/>
    <col min="2309" max="2309" width="11.88671875" style="29" customWidth="1"/>
    <col min="2310" max="2310" width="13.109375" style="29" customWidth="1"/>
    <col min="2311" max="2560" width="9.109375" style="29"/>
    <col min="2561" max="2561" width="19.33203125" style="29" customWidth="1"/>
    <col min="2562" max="2562" width="12.33203125" style="29" customWidth="1"/>
    <col min="2563" max="2563" width="11.33203125" style="29" customWidth="1"/>
    <col min="2564" max="2564" width="12" style="29" customWidth="1"/>
    <col min="2565" max="2565" width="11.88671875" style="29" customWidth="1"/>
    <col min="2566" max="2566" width="13.109375" style="29" customWidth="1"/>
    <col min="2567" max="2816" width="9.109375" style="29"/>
    <col min="2817" max="2817" width="19.33203125" style="29" customWidth="1"/>
    <col min="2818" max="2818" width="12.33203125" style="29" customWidth="1"/>
    <col min="2819" max="2819" width="11.33203125" style="29" customWidth="1"/>
    <col min="2820" max="2820" width="12" style="29" customWidth="1"/>
    <col min="2821" max="2821" width="11.88671875" style="29" customWidth="1"/>
    <col min="2822" max="2822" width="13.109375" style="29" customWidth="1"/>
    <col min="2823" max="3072" width="9.109375" style="29"/>
    <col min="3073" max="3073" width="19.33203125" style="29" customWidth="1"/>
    <col min="3074" max="3074" width="12.33203125" style="29" customWidth="1"/>
    <col min="3075" max="3075" width="11.33203125" style="29" customWidth="1"/>
    <col min="3076" max="3076" width="12" style="29" customWidth="1"/>
    <col min="3077" max="3077" width="11.88671875" style="29" customWidth="1"/>
    <col min="3078" max="3078" width="13.109375" style="29" customWidth="1"/>
    <col min="3079" max="3328" width="9.109375" style="29"/>
    <col min="3329" max="3329" width="19.33203125" style="29" customWidth="1"/>
    <col min="3330" max="3330" width="12.33203125" style="29" customWidth="1"/>
    <col min="3331" max="3331" width="11.33203125" style="29" customWidth="1"/>
    <col min="3332" max="3332" width="12" style="29" customWidth="1"/>
    <col min="3333" max="3333" width="11.88671875" style="29" customWidth="1"/>
    <col min="3334" max="3334" width="13.109375" style="29" customWidth="1"/>
    <col min="3335" max="3584" width="9.109375" style="29"/>
    <col min="3585" max="3585" width="19.33203125" style="29" customWidth="1"/>
    <col min="3586" max="3586" width="12.33203125" style="29" customWidth="1"/>
    <col min="3587" max="3587" width="11.33203125" style="29" customWidth="1"/>
    <col min="3588" max="3588" width="12" style="29" customWidth="1"/>
    <col min="3589" max="3589" width="11.88671875" style="29" customWidth="1"/>
    <col min="3590" max="3590" width="13.109375" style="29" customWidth="1"/>
    <col min="3591" max="3840" width="9.109375" style="29"/>
    <col min="3841" max="3841" width="19.33203125" style="29" customWidth="1"/>
    <col min="3842" max="3842" width="12.33203125" style="29" customWidth="1"/>
    <col min="3843" max="3843" width="11.33203125" style="29" customWidth="1"/>
    <col min="3844" max="3844" width="12" style="29" customWidth="1"/>
    <col min="3845" max="3845" width="11.88671875" style="29" customWidth="1"/>
    <col min="3846" max="3846" width="13.109375" style="29" customWidth="1"/>
    <col min="3847" max="4096" width="9.109375" style="29"/>
    <col min="4097" max="4097" width="19.33203125" style="29" customWidth="1"/>
    <col min="4098" max="4098" width="12.33203125" style="29" customWidth="1"/>
    <col min="4099" max="4099" width="11.33203125" style="29" customWidth="1"/>
    <col min="4100" max="4100" width="12" style="29" customWidth="1"/>
    <col min="4101" max="4101" width="11.88671875" style="29" customWidth="1"/>
    <col min="4102" max="4102" width="13.109375" style="29" customWidth="1"/>
    <col min="4103" max="4352" width="9.109375" style="29"/>
    <col min="4353" max="4353" width="19.33203125" style="29" customWidth="1"/>
    <col min="4354" max="4354" width="12.33203125" style="29" customWidth="1"/>
    <col min="4355" max="4355" width="11.33203125" style="29" customWidth="1"/>
    <col min="4356" max="4356" width="12" style="29" customWidth="1"/>
    <col min="4357" max="4357" width="11.88671875" style="29" customWidth="1"/>
    <col min="4358" max="4358" width="13.109375" style="29" customWidth="1"/>
    <col min="4359" max="4608" width="9.109375" style="29"/>
    <col min="4609" max="4609" width="19.33203125" style="29" customWidth="1"/>
    <col min="4610" max="4610" width="12.33203125" style="29" customWidth="1"/>
    <col min="4611" max="4611" width="11.33203125" style="29" customWidth="1"/>
    <col min="4612" max="4612" width="12" style="29" customWidth="1"/>
    <col min="4613" max="4613" width="11.88671875" style="29" customWidth="1"/>
    <col min="4614" max="4614" width="13.109375" style="29" customWidth="1"/>
    <col min="4615" max="4864" width="9.109375" style="29"/>
    <col min="4865" max="4865" width="19.33203125" style="29" customWidth="1"/>
    <col min="4866" max="4866" width="12.33203125" style="29" customWidth="1"/>
    <col min="4867" max="4867" width="11.33203125" style="29" customWidth="1"/>
    <col min="4868" max="4868" width="12" style="29" customWidth="1"/>
    <col min="4869" max="4869" width="11.88671875" style="29" customWidth="1"/>
    <col min="4870" max="4870" width="13.109375" style="29" customWidth="1"/>
    <col min="4871" max="5120" width="9.109375" style="29"/>
    <col min="5121" max="5121" width="19.33203125" style="29" customWidth="1"/>
    <col min="5122" max="5122" width="12.33203125" style="29" customWidth="1"/>
    <col min="5123" max="5123" width="11.33203125" style="29" customWidth="1"/>
    <col min="5124" max="5124" width="12" style="29" customWidth="1"/>
    <col min="5125" max="5125" width="11.88671875" style="29" customWidth="1"/>
    <col min="5126" max="5126" width="13.109375" style="29" customWidth="1"/>
    <col min="5127" max="5376" width="9.109375" style="29"/>
    <col min="5377" max="5377" width="19.33203125" style="29" customWidth="1"/>
    <col min="5378" max="5378" width="12.33203125" style="29" customWidth="1"/>
    <col min="5379" max="5379" width="11.33203125" style="29" customWidth="1"/>
    <col min="5380" max="5380" width="12" style="29" customWidth="1"/>
    <col min="5381" max="5381" width="11.88671875" style="29" customWidth="1"/>
    <col min="5382" max="5382" width="13.109375" style="29" customWidth="1"/>
    <col min="5383" max="5632" width="9.109375" style="29"/>
    <col min="5633" max="5633" width="19.33203125" style="29" customWidth="1"/>
    <col min="5634" max="5634" width="12.33203125" style="29" customWidth="1"/>
    <col min="5635" max="5635" width="11.33203125" style="29" customWidth="1"/>
    <col min="5636" max="5636" width="12" style="29" customWidth="1"/>
    <col min="5637" max="5637" width="11.88671875" style="29" customWidth="1"/>
    <col min="5638" max="5638" width="13.109375" style="29" customWidth="1"/>
    <col min="5639" max="5888" width="9.109375" style="29"/>
    <col min="5889" max="5889" width="19.33203125" style="29" customWidth="1"/>
    <col min="5890" max="5890" width="12.33203125" style="29" customWidth="1"/>
    <col min="5891" max="5891" width="11.33203125" style="29" customWidth="1"/>
    <col min="5892" max="5892" width="12" style="29" customWidth="1"/>
    <col min="5893" max="5893" width="11.88671875" style="29" customWidth="1"/>
    <col min="5894" max="5894" width="13.109375" style="29" customWidth="1"/>
    <col min="5895" max="6144" width="9.109375" style="29"/>
    <col min="6145" max="6145" width="19.33203125" style="29" customWidth="1"/>
    <col min="6146" max="6146" width="12.33203125" style="29" customWidth="1"/>
    <col min="6147" max="6147" width="11.33203125" style="29" customWidth="1"/>
    <col min="6148" max="6148" width="12" style="29" customWidth="1"/>
    <col min="6149" max="6149" width="11.88671875" style="29" customWidth="1"/>
    <col min="6150" max="6150" width="13.109375" style="29" customWidth="1"/>
    <col min="6151" max="6400" width="9.109375" style="29"/>
    <col min="6401" max="6401" width="19.33203125" style="29" customWidth="1"/>
    <col min="6402" max="6402" width="12.33203125" style="29" customWidth="1"/>
    <col min="6403" max="6403" width="11.33203125" style="29" customWidth="1"/>
    <col min="6404" max="6404" width="12" style="29" customWidth="1"/>
    <col min="6405" max="6405" width="11.88671875" style="29" customWidth="1"/>
    <col min="6406" max="6406" width="13.109375" style="29" customWidth="1"/>
    <col min="6407" max="6656" width="9.109375" style="29"/>
    <col min="6657" max="6657" width="19.33203125" style="29" customWidth="1"/>
    <col min="6658" max="6658" width="12.33203125" style="29" customWidth="1"/>
    <col min="6659" max="6659" width="11.33203125" style="29" customWidth="1"/>
    <col min="6660" max="6660" width="12" style="29" customWidth="1"/>
    <col min="6661" max="6661" width="11.88671875" style="29" customWidth="1"/>
    <col min="6662" max="6662" width="13.109375" style="29" customWidth="1"/>
    <col min="6663" max="6912" width="9.109375" style="29"/>
    <col min="6913" max="6913" width="19.33203125" style="29" customWidth="1"/>
    <col min="6914" max="6914" width="12.33203125" style="29" customWidth="1"/>
    <col min="6915" max="6915" width="11.33203125" style="29" customWidth="1"/>
    <col min="6916" max="6916" width="12" style="29" customWidth="1"/>
    <col min="6917" max="6917" width="11.88671875" style="29" customWidth="1"/>
    <col min="6918" max="6918" width="13.109375" style="29" customWidth="1"/>
    <col min="6919" max="7168" width="9.109375" style="29"/>
    <col min="7169" max="7169" width="19.33203125" style="29" customWidth="1"/>
    <col min="7170" max="7170" width="12.33203125" style="29" customWidth="1"/>
    <col min="7171" max="7171" width="11.33203125" style="29" customWidth="1"/>
    <col min="7172" max="7172" width="12" style="29" customWidth="1"/>
    <col min="7173" max="7173" width="11.88671875" style="29" customWidth="1"/>
    <col min="7174" max="7174" width="13.109375" style="29" customWidth="1"/>
    <col min="7175" max="7424" width="9.109375" style="29"/>
    <col min="7425" max="7425" width="19.33203125" style="29" customWidth="1"/>
    <col min="7426" max="7426" width="12.33203125" style="29" customWidth="1"/>
    <col min="7427" max="7427" width="11.33203125" style="29" customWidth="1"/>
    <col min="7428" max="7428" width="12" style="29" customWidth="1"/>
    <col min="7429" max="7429" width="11.88671875" style="29" customWidth="1"/>
    <col min="7430" max="7430" width="13.109375" style="29" customWidth="1"/>
    <col min="7431" max="7680" width="9.109375" style="29"/>
    <col min="7681" max="7681" width="19.33203125" style="29" customWidth="1"/>
    <col min="7682" max="7682" width="12.33203125" style="29" customWidth="1"/>
    <col min="7683" max="7683" width="11.33203125" style="29" customWidth="1"/>
    <col min="7684" max="7684" width="12" style="29" customWidth="1"/>
    <col min="7685" max="7685" width="11.88671875" style="29" customWidth="1"/>
    <col min="7686" max="7686" width="13.109375" style="29" customWidth="1"/>
    <col min="7687" max="7936" width="9.109375" style="29"/>
    <col min="7937" max="7937" width="19.33203125" style="29" customWidth="1"/>
    <col min="7938" max="7938" width="12.33203125" style="29" customWidth="1"/>
    <col min="7939" max="7939" width="11.33203125" style="29" customWidth="1"/>
    <col min="7940" max="7940" width="12" style="29" customWidth="1"/>
    <col min="7941" max="7941" width="11.88671875" style="29" customWidth="1"/>
    <col min="7942" max="7942" width="13.109375" style="29" customWidth="1"/>
    <col min="7943" max="8192" width="9.109375" style="29"/>
    <col min="8193" max="8193" width="19.33203125" style="29" customWidth="1"/>
    <col min="8194" max="8194" width="12.33203125" style="29" customWidth="1"/>
    <col min="8195" max="8195" width="11.33203125" style="29" customWidth="1"/>
    <col min="8196" max="8196" width="12" style="29" customWidth="1"/>
    <col min="8197" max="8197" width="11.88671875" style="29" customWidth="1"/>
    <col min="8198" max="8198" width="13.109375" style="29" customWidth="1"/>
    <col min="8199" max="8448" width="9.109375" style="29"/>
    <col min="8449" max="8449" width="19.33203125" style="29" customWidth="1"/>
    <col min="8450" max="8450" width="12.33203125" style="29" customWidth="1"/>
    <col min="8451" max="8451" width="11.33203125" style="29" customWidth="1"/>
    <col min="8452" max="8452" width="12" style="29" customWidth="1"/>
    <col min="8453" max="8453" width="11.88671875" style="29" customWidth="1"/>
    <col min="8454" max="8454" width="13.109375" style="29" customWidth="1"/>
    <col min="8455" max="8704" width="9.109375" style="29"/>
    <col min="8705" max="8705" width="19.33203125" style="29" customWidth="1"/>
    <col min="8706" max="8706" width="12.33203125" style="29" customWidth="1"/>
    <col min="8707" max="8707" width="11.33203125" style="29" customWidth="1"/>
    <col min="8708" max="8708" width="12" style="29" customWidth="1"/>
    <col min="8709" max="8709" width="11.88671875" style="29" customWidth="1"/>
    <col min="8710" max="8710" width="13.109375" style="29" customWidth="1"/>
    <col min="8711" max="8960" width="9.109375" style="29"/>
    <col min="8961" max="8961" width="19.33203125" style="29" customWidth="1"/>
    <col min="8962" max="8962" width="12.33203125" style="29" customWidth="1"/>
    <col min="8963" max="8963" width="11.33203125" style="29" customWidth="1"/>
    <col min="8964" max="8964" width="12" style="29" customWidth="1"/>
    <col min="8965" max="8965" width="11.88671875" style="29" customWidth="1"/>
    <col min="8966" max="8966" width="13.109375" style="29" customWidth="1"/>
    <col min="8967" max="9216" width="9.109375" style="29"/>
    <col min="9217" max="9217" width="19.33203125" style="29" customWidth="1"/>
    <col min="9218" max="9218" width="12.33203125" style="29" customWidth="1"/>
    <col min="9219" max="9219" width="11.33203125" style="29" customWidth="1"/>
    <col min="9220" max="9220" width="12" style="29" customWidth="1"/>
    <col min="9221" max="9221" width="11.88671875" style="29" customWidth="1"/>
    <col min="9222" max="9222" width="13.109375" style="29" customWidth="1"/>
    <col min="9223" max="9472" width="9.109375" style="29"/>
    <col min="9473" max="9473" width="19.33203125" style="29" customWidth="1"/>
    <col min="9474" max="9474" width="12.33203125" style="29" customWidth="1"/>
    <col min="9475" max="9475" width="11.33203125" style="29" customWidth="1"/>
    <col min="9476" max="9476" width="12" style="29" customWidth="1"/>
    <col min="9477" max="9477" width="11.88671875" style="29" customWidth="1"/>
    <col min="9478" max="9478" width="13.109375" style="29" customWidth="1"/>
    <col min="9479" max="9728" width="9.109375" style="29"/>
    <col min="9729" max="9729" width="19.33203125" style="29" customWidth="1"/>
    <col min="9730" max="9730" width="12.33203125" style="29" customWidth="1"/>
    <col min="9731" max="9731" width="11.33203125" style="29" customWidth="1"/>
    <col min="9732" max="9732" width="12" style="29" customWidth="1"/>
    <col min="9733" max="9733" width="11.88671875" style="29" customWidth="1"/>
    <col min="9734" max="9734" width="13.109375" style="29" customWidth="1"/>
    <col min="9735" max="9984" width="9.109375" style="29"/>
    <col min="9985" max="9985" width="19.33203125" style="29" customWidth="1"/>
    <col min="9986" max="9986" width="12.33203125" style="29" customWidth="1"/>
    <col min="9987" max="9987" width="11.33203125" style="29" customWidth="1"/>
    <col min="9988" max="9988" width="12" style="29" customWidth="1"/>
    <col min="9989" max="9989" width="11.88671875" style="29" customWidth="1"/>
    <col min="9990" max="9990" width="13.109375" style="29" customWidth="1"/>
    <col min="9991" max="10240" width="9.109375" style="29"/>
    <col min="10241" max="10241" width="19.33203125" style="29" customWidth="1"/>
    <col min="10242" max="10242" width="12.33203125" style="29" customWidth="1"/>
    <col min="10243" max="10243" width="11.33203125" style="29" customWidth="1"/>
    <col min="10244" max="10244" width="12" style="29" customWidth="1"/>
    <col min="10245" max="10245" width="11.88671875" style="29" customWidth="1"/>
    <col min="10246" max="10246" width="13.109375" style="29" customWidth="1"/>
    <col min="10247" max="10496" width="9.109375" style="29"/>
    <col min="10497" max="10497" width="19.33203125" style="29" customWidth="1"/>
    <col min="10498" max="10498" width="12.33203125" style="29" customWidth="1"/>
    <col min="10499" max="10499" width="11.33203125" style="29" customWidth="1"/>
    <col min="10500" max="10500" width="12" style="29" customWidth="1"/>
    <col min="10501" max="10501" width="11.88671875" style="29" customWidth="1"/>
    <col min="10502" max="10502" width="13.109375" style="29" customWidth="1"/>
    <col min="10503" max="10752" width="9.109375" style="29"/>
    <col min="10753" max="10753" width="19.33203125" style="29" customWidth="1"/>
    <col min="10754" max="10754" width="12.33203125" style="29" customWidth="1"/>
    <col min="10755" max="10755" width="11.33203125" style="29" customWidth="1"/>
    <col min="10756" max="10756" width="12" style="29" customWidth="1"/>
    <col min="10757" max="10757" width="11.88671875" style="29" customWidth="1"/>
    <col min="10758" max="10758" width="13.109375" style="29" customWidth="1"/>
    <col min="10759" max="11008" width="9.109375" style="29"/>
    <col min="11009" max="11009" width="19.33203125" style="29" customWidth="1"/>
    <col min="11010" max="11010" width="12.33203125" style="29" customWidth="1"/>
    <col min="11011" max="11011" width="11.33203125" style="29" customWidth="1"/>
    <col min="11012" max="11012" width="12" style="29" customWidth="1"/>
    <col min="11013" max="11013" width="11.88671875" style="29" customWidth="1"/>
    <col min="11014" max="11014" width="13.109375" style="29" customWidth="1"/>
    <col min="11015" max="11264" width="9.109375" style="29"/>
    <col min="11265" max="11265" width="19.33203125" style="29" customWidth="1"/>
    <col min="11266" max="11266" width="12.33203125" style="29" customWidth="1"/>
    <col min="11267" max="11267" width="11.33203125" style="29" customWidth="1"/>
    <col min="11268" max="11268" width="12" style="29" customWidth="1"/>
    <col min="11269" max="11269" width="11.88671875" style="29" customWidth="1"/>
    <col min="11270" max="11270" width="13.109375" style="29" customWidth="1"/>
    <col min="11271" max="11520" width="9.109375" style="29"/>
    <col min="11521" max="11521" width="19.33203125" style="29" customWidth="1"/>
    <col min="11522" max="11522" width="12.33203125" style="29" customWidth="1"/>
    <col min="11523" max="11523" width="11.33203125" style="29" customWidth="1"/>
    <col min="11524" max="11524" width="12" style="29" customWidth="1"/>
    <col min="11525" max="11525" width="11.88671875" style="29" customWidth="1"/>
    <col min="11526" max="11526" width="13.109375" style="29" customWidth="1"/>
    <col min="11527" max="11776" width="9.109375" style="29"/>
    <col min="11777" max="11777" width="19.33203125" style="29" customWidth="1"/>
    <col min="11778" max="11778" width="12.33203125" style="29" customWidth="1"/>
    <col min="11779" max="11779" width="11.33203125" style="29" customWidth="1"/>
    <col min="11780" max="11780" width="12" style="29" customWidth="1"/>
    <col min="11781" max="11781" width="11.88671875" style="29" customWidth="1"/>
    <col min="11782" max="11782" width="13.109375" style="29" customWidth="1"/>
    <col min="11783" max="12032" width="9.109375" style="29"/>
    <col min="12033" max="12033" width="19.33203125" style="29" customWidth="1"/>
    <col min="12034" max="12034" width="12.33203125" style="29" customWidth="1"/>
    <col min="12035" max="12035" width="11.33203125" style="29" customWidth="1"/>
    <col min="12036" max="12036" width="12" style="29" customWidth="1"/>
    <col min="12037" max="12037" width="11.88671875" style="29" customWidth="1"/>
    <col min="12038" max="12038" width="13.109375" style="29" customWidth="1"/>
    <col min="12039" max="12288" width="9.109375" style="29"/>
    <col min="12289" max="12289" width="19.33203125" style="29" customWidth="1"/>
    <col min="12290" max="12290" width="12.33203125" style="29" customWidth="1"/>
    <col min="12291" max="12291" width="11.33203125" style="29" customWidth="1"/>
    <col min="12292" max="12292" width="12" style="29" customWidth="1"/>
    <col min="12293" max="12293" width="11.88671875" style="29" customWidth="1"/>
    <col min="12294" max="12294" width="13.109375" style="29" customWidth="1"/>
    <col min="12295" max="12544" width="9.109375" style="29"/>
    <col min="12545" max="12545" width="19.33203125" style="29" customWidth="1"/>
    <col min="12546" max="12546" width="12.33203125" style="29" customWidth="1"/>
    <col min="12547" max="12547" width="11.33203125" style="29" customWidth="1"/>
    <col min="12548" max="12548" width="12" style="29" customWidth="1"/>
    <col min="12549" max="12549" width="11.88671875" style="29" customWidth="1"/>
    <col min="12550" max="12550" width="13.109375" style="29" customWidth="1"/>
    <col min="12551" max="12800" width="9.109375" style="29"/>
    <col min="12801" max="12801" width="19.33203125" style="29" customWidth="1"/>
    <col min="12802" max="12802" width="12.33203125" style="29" customWidth="1"/>
    <col min="12803" max="12803" width="11.33203125" style="29" customWidth="1"/>
    <col min="12804" max="12804" width="12" style="29" customWidth="1"/>
    <col min="12805" max="12805" width="11.88671875" style="29" customWidth="1"/>
    <col min="12806" max="12806" width="13.109375" style="29" customWidth="1"/>
    <col min="12807" max="13056" width="9.109375" style="29"/>
    <col min="13057" max="13057" width="19.33203125" style="29" customWidth="1"/>
    <col min="13058" max="13058" width="12.33203125" style="29" customWidth="1"/>
    <col min="13059" max="13059" width="11.33203125" style="29" customWidth="1"/>
    <col min="13060" max="13060" width="12" style="29" customWidth="1"/>
    <col min="13061" max="13061" width="11.88671875" style="29" customWidth="1"/>
    <col min="13062" max="13062" width="13.109375" style="29" customWidth="1"/>
    <col min="13063" max="13312" width="9.109375" style="29"/>
    <col min="13313" max="13313" width="19.33203125" style="29" customWidth="1"/>
    <col min="13314" max="13314" width="12.33203125" style="29" customWidth="1"/>
    <col min="13315" max="13315" width="11.33203125" style="29" customWidth="1"/>
    <col min="13316" max="13316" width="12" style="29" customWidth="1"/>
    <col min="13317" max="13317" width="11.88671875" style="29" customWidth="1"/>
    <col min="13318" max="13318" width="13.109375" style="29" customWidth="1"/>
    <col min="13319" max="13568" width="9.109375" style="29"/>
    <col min="13569" max="13569" width="19.33203125" style="29" customWidth="1"/>
    <col min="13570" max="13570" width="12.33203125" style="29" customWidth="1"/>
    <col min="13571" max="13571" width="11.33203125" style="29" customWidth="1"/>
    <col min="13572" max="13572" width="12" style="29" customWidth="1"/>
    <col min="13573" max="13573" width="11.88671875" style="29" customWidth="1"/>
    <col min="13574" max="13574" width="13.109375" style="29" customWidth="1"/>
    <col min="13575" max="13824" width="9.109375" style="29"/>
    <col min="13825" max="13825" width="19.33203125" style="29" customWidth="1"/>
    <col min="13826" max="13826" width="12.33203125" style="29" customWidth="1"/>
    <col min="13827" max="13827" width="11.33203125" style="29" customWidth="1"/>
    <col min="13828" max="13828" width="12" style="29" customWidth="1"/>
    <col min="13829" max="13829" width="11.88671875" style="29" customWidth="1"/>
    <col min="13830" max="13830" width="13.109375" style="29" customWidth="1"/>
    <col min="13831" max="14080" width="9.109375" style="29"/>
    <col min="14081" max="14081" width="19.33203125" style="29" customWidth="1"/>
    <col min="14082" max="14082" width="12.33203125" style="29" customWidth="1"/>
    <col min="14083" max="14083" width="11.33203125" style="29" customWidth="1"/>
    <col min="14084" max="14084" width="12" style="29" customWidth="1"/>
    <col min="14085" max="14085" width="11.88671875" style="29" customWidth="1"/>
    <col min="14086" max="14086" width="13.109375" style="29" customWidth="1"/>
    <col min="14087" max="14336" width="9.109375" style="29"/>
    <col min="14337" max="14337" width="19.33203125" style="29" customWidth="1"/>
    <col min="14338" max="14338" width="12.33203125" style="29" customWidth="1"/>
    <col min="14339" max="14339" width="11.33203125" style="29" customWidth="1"/>
    <col min="14340" max="14340" width="12" style="29" customWidth="1"/>
    <col min="14341" max="14341" width="11.88671875" style="29" customWidth="1"/>
    <col min="14342" max="14342" width="13.109375" style="29" customWidth="1"/>
    <col min="14343" max="14592" width="9.109375" style="29"/>
    <col min="14593" max="14593" width="19.33203125" style="29" customWidth="1"/>
    <col min="14594" max="14594" width="12.33203125" style="29" customWidth="1"/>
    <col min="14595" max="14595" width="11.33203125" style="29" customWidth="1"/>
    <col min="14596" max="14596" width="12" style="29" customWidth="1"/>
    <col min="14597" max="14597" width="11.88671875" style="29" customWidth="1"/>
    <col min="14598" max="14598" width="13.109375" style="29" customWidth="1"/>
    <col min="14599" max="14848" width="9.109375" style="29"/>
    <col min="14849" max="14849" width="19.33203125" style="29" customWidth="1"/>
    <col min="14850" max="14850" width="12.33203125" style="29" customWidth="1"/>
    <col min="14851" max="14851" width="11.33203125" style="29" customWidth="1"/>
    <col min="14852" max="14852" width="12" style="29" customWidth="1"/>
    <col min="14853" max="14853" width="11.88671875" style="29" customWidth="1"/>
    <col min="14854" max="14854" width="13.109375" style="29" customWidth="1"/>
    <col min="14855" max="15104" width="9.109375" style="29"/>
    <col min="15105" max="15105" width="19.33203125" style="29" customWidth="1"/>
    <col min="15106" max="15106" width="12.33203125" style="29" customWidth="1"/>
    <col min="15107" max="15107" width="11.33203125" style="29" customWidth="1"/>
    <col min="15108" max="15108" width="12" style="29" customWidth="1"/>
    <col min="15109" max="15109" width="11.88671875" style="29" customWidth="1"/>
    <col min="15110" max="15110" width="13.109375" style="29" customWidth="1"/>
    <col min="15111" max="15360" width="9.109375" style="29"/>
    <col min="15361" max="15361" width="19.33203125" style="29" customWidth="1"/>
    <col min="15362" max="15362" width="12.33203125" style="29" customWidth="1"/>
    <col min="15363" max="15363" width="11.33203125" style="29" customWidth="1"/>
    <col min="15364" max="15364" width="12" style="29" customWidth="1"/>
    <col min="15365" max="15365" width="11.88671875" style="29" customWidth="1"/>
    <col min="15366" max="15366" width="13.109375" style="29" customWidth="1"/>
    <col min="15367" max="15616" width="9.109375" style="29"/>
    <col min="15617" max="15617" width="19.33203125" style="29" customWidth="1"/>
    <col min="15618" max="15618" width="12.33203125" style="29" customWidth="1"/>
    <col min="15619" max="15619" width="11.33203125" style="29" customWidth="1"/>
    <col min="15620" max="15620" width="12" style="29" customWidth="1"/>
    <col min="15621" max="15621" width="11.88671875" style="29" customWidth="1"/>
    <col min="15622" max="15622" width="13.109375" style="29" customWidth="1"/>
    <col min="15623" max="15872" width="9.109375" style="29"/>
    <col min="15873" max="15873" width="19.33203125" style="29" customWidth="1"/>
    <col min="15874" max="15874" width="12.33203125" style="29" customWidth="1"/>
    <col min="15875" max="15875" width="11.33203125" style="29" customWidth="1"/>
    <col min="15876" max="15876" width="12" style="29" customWidth="1"/>
    <col min="15877" max="15877" width="11.88671875" style="29" customWidth="1"/>
    <col min="15878" max="15878" width="13.109375" style="29" customWidth="1"/>
    <col min="15879" max="16128" width="9.109375" style="29"/>
    <col min="16129" max="16129" width="19.33203125" style="29" customWidth="1"/>
    <col min="16130" max="16130" width="12.33203125" style="29" customWidth="1"/>
    <col min="16131" max="16131" width="11.33203125" style="29" customWidth="1"/>
    <col min="16132" max="16132" width="12" style="29" customWidth="1"/>
    <col min="16133" max="16133" width="11.88671875" style="29" customWidth="1"/>
    <col min="16134" max="16134" width="13.109375" style="29" customWidth="1"/>
    <col min="16135" max="16384" width="9.109375" style="29"/>
  </cols>
  <sheetData>
    <row r="1" spans="1:6" ht="15.75" thickBot="1" x14ac:dyDescent="0.3">
      <c r="A1" s="320" t="s">
        <v>78</v>
      </c>
      <c r="B1" s="321"/>
      <c r="C1" s="321"/>
      <c r="D1" s="321"/>
      <c r="E1" s="321"/>
      <c r="F1" s="322"/>
    </row>
    <row r="2" spans="1:6" ht="15" x14ac:dyDescent="0.25">
      <c r="A2" s="323" t="s">
        <v>79</v>
      </c>
      <c r="B2" s="324"/>
      <c r="C2" s="324"/>
      <c r="D2" s="324"/>
      <c r="E2" s="324"/>
      <c r="F2" s="325"/>
    </row>
    <row r="3" spans="1:6" s="28" customFormat="1" ht="15.75" thickBot="1" x14ac:dyDescent="0.3">
      <c r="A3" s="326" t="s">
        <v>150</v>
      </c>
      <c r="B3" s="327"/>
      <c r="C3" s="327"/>
      <c r="D3" s="327"/>
      <c r="E3" s="327"/>
      <c r="F3" s="328"/>
    </row>
    <row r="4" spans="1:6" ht="29.25" thickBot="1" x14ac:dyDescent="0.3">
      <c r="A4" s="36" t="s">
        <v>80</v>
      </c>
      <c r="B4" s="37" t="s">
        <v>81</v>
      </c>
      <c r="C4" s="37" t="s">
        <v>82</v>
      </c>
      <c r="D4" s="37" t="s">
        <v>83</v>
      </c>
      <c r="E4" s="38" t="s">
        <v>84</v>
      </c>
      <c r="F4" s="39" t="s">
        <v>149</v>
      </c>
    </row>
    <row r="5" spans="1:6" ht="15.75" thickBot="1" x14ac:dyDescent="0.3">
      <c r="A5" s="30" t="s">
        <v>66</v>
      </c>
      <c r="B5" s="45"/>
      <c r="C5" s="46"/>
      <c r="D5" s="46"/>
      <c r="E5" s="47"/>
      <c r="F5" s="48">
        <f t="shared" ref="F5:F16" si="0">SUM(B5:E5)</f>
        <v>0</v>
      </c>
    </row>
    <row r="6" spans="1:6" ht="15.75" thickBot="1" x14ac:dyDescent="0.3">
      <c r="A6" s="31" t="s">
        <v>67</v>
      </c>
      <c r="B6" s="45"/>
      <c r="C6" s="46"/>
      <c r="D6" s="46"/>
      <c r="E6" s="47"/>
      <c r="F6" s="52">
        <f t="shared" si="0"/>
        <v>0</v>
      </c>
    </row>
    <row r="7" spans="1:6" ht="15.75" thickBot="1" x14ac:dyDescent="0.3">
      <c r="A7" s="31" t="s">
        <v>68</v>
      </c>
      <c r="B7" s="45"/>
      <c r="C7" s="46"/>
      <c r="D7" s="46"/>
      <c r="E7" s="47"/>
      <c r="F7" s="52">
        <f t="shared" si="0"/>
        <v>0</v>
      </c>
    </row>
    <row r="8" spans="1:6" ht="15.75" thickBot="1" x14ac:dyDescent="0.3">
      <c r="A8" s="31" t="s">
        <v>69</v>
      </c>
      <c r="B8" s="45"/>
      <c r="C8" s="46"/>
      <c r="D8" s="46"/>
      <c r="E8" s="47"/>
      <c r="F8" s="52">
        <f t="shared" si="0"/>
        <v>0</v>
      </c>
    </row>
    <row r="9" spans="1:6" ht="15.75" thickBot="1" x14ac:dyDescent="0.3">
      <c r="A9" s="31" t="s">
        <v>70</v>
      </c>
      <c r="B9" s="45"/>
      <c r="C9" s="46"/>
      <c r="D9" s="46"/>
      <c r="E9" s="47"/>
      <c r="F9" s="52">
        <f t="shared" si="0"/>
        <v>0</v>
      </c>
    </row>
    <row r="10" spans="1:6" ht="15.75" thickBot="1" x14ac:dyDescent="0.3">
      <c r="A10" s="31" t="s">
        <v>71</v>
      </c>
      <c r="B10" s="45"/>
      <c r="C10" s="46"/>
      <c r="D10" s="46"/>
      <c r="E10" s="47"/>
      <c r="F10" s="52">
        <f t="shared" si="0"/>
        <v>0</v>
      </c>
    </row>
    <row r="11" spans="1:6" ht="15.75" thickBot="1" x14ac:dyDescent="0.3">
      <c r="A11" s="31" t="s">
        <v>72</v>
      </c>
      <c r="B11" s="45"/>
      <c r="C11" s="46"/>
      <c r="D11" s="46"/>
      <c r="E11" s="47"/>
      <c r="F11" s="52">
        <f t="shared" si="0"/>
        <v>0</v>
      </c>
    </row>
    <row r="12" spans="1:6" ht="15.75" thickBot="1" x14ac:dyDescent="0.3">
      <c r="A12" s="32" t="s">
        <v>73</v>
      </c>
      <c r="B12" s="45"/>
      <c r="C12" s="46"/>
      <c r="D12" s="46"/>
      <c r="E12" s="47"/>
      <c r="F12" s="56">
        <f t="shared" si="0"/>
        <v>0</v>
      </c>
    </row>
    <row r="13" spans="1:6" ht="18.75" customHeight="1" thickBot="1" x14ac:dyDescent="0.3">
      <c r="A13" s="33" t="s">
        <v>74</v>
      </c>
      <c r="B13" s="57">
        <f>SUM(B5:B12)</f>
        <v>0</v>
      </c>
      <c r="C13" s="57">
        <f>SUM(C5:C12)</f>
        <v>0</v>
      </c>
      <c r="D13" s="57">
        <f>SUM(D5:D12)</f>
        <v>0</v>
      </c>
      <c r="E13" s="58">
        <f>SUM(E5:E12)</f>
        <v>0</v>
      </c>
      <c r="F13" s="59">
        <f t="shared" si="0"/>
        <v>0</v>
      </c>
    </row>
    <row r="14" spans="1:6" ht="15" x14ac:dyDescent="0.25">
      <c r="A14" s="34" t="s">
        <v>75</v>
      </c>
      <c r="B14" s="45"/>
      <c r="C14" s="46"/>
      <c r="D14" s="46"/>
      <c r="E14" s="47"/>
      <c r="F14" s="48">
        <f t="shared" si="0"/>
        <v>0</v>
      </c>
    </row>
    <row r="15" spans="1:6" ht="30" customHeight="1" x14ac:dyDescent="0.25">
      <c r="A15" s="32" t="s">
        <v>125</v>
      </c>
      <c r="B15" s="49"/>
      <c r="C15" s="50"/>
      <c r="D15" s="50"/>
      <c r="E15" s="51"/>
      <c r="F15" s="52">
        <f t="shared" si="0"/>
        <v>0</v>
      </c>
    </row>
    <row r="16" spans="1:6" ht="36" customHeight="1" thickBot="1" x14ac:dyDescent="0.3">
      <c r="A16" s="32" t="s">
        <v>76</v>
      </c>
      <c r="B16" s="53"/>
      <c r="C16" s="54"/>
      <c r="D16" s="54"/>
      <c r="E16" s="55"/>
      <c r="F16" s="60">
        <f t="shared" si="0"/>
        <v>0</v>
      </c>
    </row>
    <row r="17" spans="1:6" ht="31.5" customHeight="1" thickBot="1" x14ac:dyDescent="0.3">
      <c r="A17" s="35" t="s">
        <v>77</v>
      </c>
      <c r="B17" s="61">
        <f>SUM(B13:B16)</f>
        <v>0</v>
      </c>
      <c r="C17" s="61">
        <f>SUM(C13:C16)</f>
        <v>0</v>
      </c>
      <c r="D17" s="61">
        <f>SUM(D13:D16)</f>
        <v>0</v>
      </c>
      <c r="E17" s="62">
        <f>SUM(E13:E16)</f>
        <v>0</v>
      </c>
      <c r="F17" s="63">
        <f>SUM(F13:F16)</f>
        <v>0</v>
      </c>
    </row>
    <row r="18" spans="1:6" ht="30.75" customHeight="1" thickBot="1" x14ac:dyDescent="0.3">
      <c r="A18" s="40" t="s">
        <v>96</v>
      </c>
      <c r="B18" s="64">
        <f>'[1]Table A'!C24</f>
        <v>0</v>
      </c>
      <c r="C18" s="64">
        <f>'[1]Table A'!E24</f>
        <v>0</v>
      </c>
      <c r="D18" s="64">
        <f>'[1]Table A'!G24</f>
        <v>0</v>
      </c>
      <c r="E18" s="64">
        <f>'[1]Table A'!I24</f>
        <v>0</v>
      </c>
      <c r="F18" s="65">
        <f>SUM(B18:E18)</f>
        <v>0</v>
      </c>
    </row>
    <row r="19" spans="1:6" ht="33.75" customHeight="1" thickBot="1" x14ac:dyDescent="0.3">
      <c r="A19" s="35" t="s">
        <v>85</v>
      </c>
      <c r="B19" s="66">
        <f>SUM(B17:B18)</f>
        <v>0</v>
      </c>
      <c r="C19" s="67">
        <f>SUM(C17:C18)</f>
        <v>0</v>
      </c>
      <c r="D19" s="67">
        <f>SUM(D17:D18)</f>
        <v>0</v>
      </c>
      <c r="E19" s="68">
        <f>SUM(E17:E18)</f>
        <v>0</v>
      </c>
      <c r="F19" s="57">
        <f>SUM(B19:E19)</f>
        <v>0</v>
      </c>
    </row>
    <row r="20" spans="1:6" s="41" customFormat="1" ht="30" customHeight="1" x14ac:dyDescent="0.25">
      <c r="A20" s="314" t="s">
        <v>86</v>
      </c>
      <c r="B20" s="315"/>
      <c r="C20" s="315"/>
      <c r="D20" s="315"/>
      <c r="E20" s="315"/>
      <c r="F20" s="316"/>
    </row>
    <row r="21" spans="1:6" s="41" customFormat="1" ht="15" x14ac:dyDescent="0.25">
      <c r="A21" s="314" t="s">
        <v>87</v>
      </c>
      <c r="B21" s="315"/>
      <c r="C21" s="315"/>
      <c r="D21" s="315"/>
      <c r="E21" s="315"/>
      <c r="F21" s="316"/>
    </row>
    <row r="22" spans="1:6" s="41" customFormat="1" ht="47.25" customHeight="1" x14ac:dyDescent="0.25">
      <c r="A22" s="314" t="s">
        <v>88</v>
      </c>
      <c r="B22" s="315"/>
      <c r="C22" s="315"/>
      <c r="D22" s="315"/>
      <c r="E22" s="315"/>
      <c r="F22" s="316"/>
    </row>
    <row r="23" spans="1:6" s="41" customFormat="1" ht="36" customHeight="1" x14ac:dyDescent="0.25">
      <c r="A23" s="314" t="s">
        <v>89</v>
      </c>
      <c r="B23" s="315"/>
      <c r="C23" s="315"/>
      <c r="D23" s="315"/>
      <c r="E23" s="315"/>
      <c r="F23" s="316"/>
    </row>
    <row r="24" spans="1:6" s="41" customFormat="1" ht="119.25" customHeight="1" x14ac:dyDescent="0.25">
      <c r="A24" s="314" t="s">
        <v>90</v>
      </c>
      <c r="B24" s="315"/>
      <c r="C24" s="315"/>
      <c r="D24" s="315"/>
      <c r="E24" s="315"/>
      <c r="F24" s="316"/>
    </row>
    <row r="25" spans="1:6" s="41" customFormat="1" ht="48" customHeight="1" x14ac:dyDescent="0.3">
      <c r="A25" s="314" t="s">
        <v>148</v>
      </c>
      <c r="B25" s="315"/>
      <c r="C25" s="315"/>
      <c r="D25" s="315"/>
      <c r="E25" s="315"/>
      <c r="F25" s="316"/>
    </row>
    <row r="26" spans="1:6" s="41" customFormat="1" x14ac:dyDescent="0.3">
      <c r="A26" s="317" t="s">
        <v>91</v>
      </c>
      <c r="B26" s="318"/>
      <c r="C26" s="318"/>
      <c r="D26" s="318"/>
      <c r="E26" s="318"/>
      <c r="F26" s="319"/>
    </row>
  </sheetData>
  <mergeCells count="10">
    <mergeCell ref="A23:F23"/>
    <mergeCell ref="A24:F24"/>
    <mergeCell ref="A25:F25"/>
    <mergeCell ref="A26:F26"/>
    <mergeCell ref="A1:F1"/>
    <mergeCell ref="A2:F2"/>
    <mergeCell ref="A3:F3"/>
    <mergeCell ref="A20:F20"/>
    <mergeCell ref="A21:F21"/>
    <mergeCell ref="A22:F22"/>
  </mergeCells>
  <pageMargins left="0.7" right="0.7" top="0.75" bottom="0.75" header="0.3" footer="0.3"/>
  <pageSetup scale="8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N384"/>
  <sheetViews>
    <sheetView zoomScaleNormal="100" workbookViewId="0">
      <selection activeCell="P19" sqref="P19"/>
    </sheetView>
  </sheetViews>
  <sheetFormatPr defaultColWidth="9.109375" defaultRowHeight="14.4" x14ac:dyDescent="0.3"/>
  <cols>
    <col min="1" max="2" width="16.6640625" style="115" customWidth="1"/>
    <col min="3" max="3" width="12.6640625" style="78" customWidth="1"/>
    <col min="4" max="4" width="7.6640625" style="78" customWidth="1"/>
    <col min="5" max="5" width="12.6640625" style="78" customWidth="1"/>
    <col min="6" max="6" width="6.6640625" style="78" customWidth="1"/>
    <col min="7" max="7" width="12.6640625" style="78" customWidth="1"/>
    <col min="8" max="8" width="6.6640625" style="78" customWidth="1"/>
    <col min="9" max="9" width="12.6640625" style="78" customWidth="1"/>
    <col min="10" max="10" width="6.6640625" style="78" customWidth="1"/>
    <col min="11" max="11" width="13.33203125" style="78" customWidth="1"/>
    <col min="12" max="12" width="8.6640625" style="78" customWidth="1"/>
    <col min="13" max="14" width="9.109375" style="77"/>
    <col min="15" max="16" width="12.5546875" style="77" customWidth="1"/>
    <col min="17" max="17" width="17.44140625" style="77" customWidth="1"/>
    <col min="18" max="19" width="12.5546875" style="77" customWidth="1"/>
    <col min="20" max="66" width="9.109375" style="77"/>
    <col min="67" max="16384" width="9.109375" style="78"/>
  </cols>
  <sheetData>
    <row r="1" spans="1:66" ht="21.75" customHeight="1" thickBot="1" x14ac:dyDescent="0.3">
      <c r="A1" s="236" t="s">
        <v>13</v>
      </c>
      <c r="B1" s="237"/>
      <c r="C1" s="237"/>
      <c r="D1" s="237"/>
      <c r="E1" s="237"/>
      <c r="F1" s="237"/>
      <c r="G1" s="237"/>
      <c r="H1" s="237"/>
      <c r="I1" s="237"/>
      <c r="J1" s="237"/>
      <c r="K1" s="237"/>
      <c r="L1" s="238"/>
    </row>
    <row r="2" spans="1:66" ht="21.75" customHeight="1" thickBot="1" x14ac:dyDescent="0.3">
      <c r="A2" s="194" t="s">
        <v>17</v>
      </c>
      <c r="B2" s="195"/>
      <c r="C2" s="195"/>
      <c r="D2" s="195"/>
      <c r="E2" s="195"/>
      <c r="F2" s="195"/>
      <c r="G2" s="195"/>
      <c r="H2" s="195"/>
      <c r="I2" s="195"/>
      <c r="J2" s="195"/>
      <c r="K2" s="195"/>
      <c r="L2" s="196"/>
    </row>
    <row r="3" spans="1:66" ht="24" customHeight="1" thickBot="1" x14ac:dyDescent="0.3">
      <c r="A3" s="192" t="s">
        <v>0</v>
      </c>
      <c r="B3" s="193"/>
      <c r="C3" s="226" t="s">
        <v>92</v>
      </c>
      <c r="D3" s="226"/>
      <c r="E3" s="226"/>
      <c r="F3" s="226"/>
      <c r="G3" s="226"/>
      <c r="H3" s="226"/>
      <c r="I3" s="226"/>
      <c r="J3" s="226"/>
      <c r="K3" s="226"/>
      <c r="L3" s="247"/>
    </row>
    <row r="4" spans="1:66" ht="21.75" customHeight="1" thickBot="1" x14ac:dyDescent="0.3">
      <c r="A4" s="79"/>
      <c r="B4" s="80"/>
      <c r="C4" s="246" t="s">
        <v>1</v>
      </c>
      <c r="D4" s="213"/>
      <c r="E4" s="212" t="s">
        <v>2</v>
      </c>
      <c r="F4" s="213"/>
      <c r="G4" s="212" t="s">
        <v>3</v>
      </c>
      <c r="H4" s="213"/>
      <c r="I4" s="212" t="s">
        <v>4</v>
      </c>
      <c r="J4" s="213"/>
      <c r="K4" s="81" t="s">
        <v>11</v>
      </c>
      <c r="L4" s="82" t="s">
        <v>22</v>
      </c>
      <c r="P4" s="83"/>
      <c r="Q4" s="83"/>
    </row>
    <row r="5" spans="1:66" ht="27.75" customHeight="1" thickBot="1" x14ac:dyDescent="0.3">
      <c r="A5" s="239" t="s">
        <v>5</v>
      </c>
      <c r="B5" s="240"/>
      <c r="C5" s="84" t="s">
        <v>6</v>
      </c>
      <c r="D5" s="84" t="s">
        <v>7</v>
      </c>
      <c r="E5" s="84" t="s">
        <v>6</v>
      </c>
      <c r="F5" s="84" t="s">
        <v>7</v>
      </c>
      <c r="G5" s="84" t="s">
        <v>6</v>
      </c>
      <c r="H5" s="84" t="s">
        <v>7</v>
      </c>
      <c r="I5" s="84" t="s">
        <v>6</v>
      </c>
      <c r="J5" s="84" t="s">
        <v>7</v>
      </c>
      <c r="K5" s="84"/>
      <c r="L5" s="85"/>
      <c r="P5" s="134"/>
      <c r="Q5" s="134"/>
      <c r="R5" s="134"/>
      <c r="S5" s="83"/>
      <c r="T5" s="83"/>
      <c r="U5" s="83"/>
      <c r="V5" s="83"/>
      <c r="W5" s="83"/>
      <c r="X5" s="83"/>
      <c r="Y5" s="83"/>
      <c r="Z5" s="83"/>
    </row>
    <row r="6" spans="1:66" ht="21.75" customHeight="1" thickBot="1" x14ac:dyDescent="0.3">
      <c r="A6" s="204" t="s">
        <v>23</v>
      </c>
      <c r="B6" s="205"/>
      <c r="C6" s="132">
        <v>1050000</v>
      </c>
      <c r="D6" s="17">
        <f>(C6/C$10)</f>
        <v>7.0000000000000007E-2</v>
      </c>
      <c r="E6" s="132">
        <v>900000</v>
      </c>
      <c r="F6" s="17">
        <f>(E6/E$10)</f>
        <v>0.06</v>
      </c>
      <c r="G6" s="132">
        <v>600000</v>
      </c>
      <c r="H6" s="17">
        <f>(G6/G$10)</f>
        <v>0.04</v>
      </c>
      <c r="I6" s="132">
        <v>450000</v>
      </c>
      <c r="J6" s="17">
        <f>(I6/I$10)</f>
        <v>0.03</v>
      </c>
      <c r="K6" s="71">
        <f>SUM(C6,E6,G6,I6)</f>
        <v>3000000</v>
      </c>
      <c r="L6" s="17">
        <f>K6/K$10</f>
        <v>0.05</v>
      </c>
      <c r="P6" s="134"/>
      <c r="Q6" s="134"/>
      <c r="R6" s="134"/>
      <c r="S6" s="83"/>
      <c r="T6" s="83"/>
      <c r="U6" s="83"/>
      <c r="V6" s="83"/>
      <c r="W6" s="83"/>
      <c r="X6" s="83"/>
      <c r="Y6" s="83"/>
      <c r="Z6" s="83"/>
    </row>
    <row r="7" spans="1:66" s="135" customFormat="1" ht="30" customHeight="1" thickBot="1" x14ac:dyDescent="0.3">
      <c r="A7" s="329" t="s">
        <v>24</v>
      </c>
      <c r="B7" s="330"/>
      <c r="C7" s="71">
        <f>SUM(C8:C9)</f>
        <v>13950000</v>
      </c>
      <c r="D7" s="137">
        <f t="shared" ref="D7" si="0">(C7/C$10)</f>
        <v>0.93</v>
      </c>
      <c r="E7" s="71">
        <f>SUM(E8:E9)</f>
        <v>14100000</v>
      </c>
      <c r="F7" s="137">
        <f t="shared" ref="F7" si="1">(E7/E$10)</f>
        <v>0.94</v>
      </c>
      <c r="G7" s="71">
        <f>SUM(G8:G9)</f>
        <v>14400000</v>
      </c>
      <c r="H7" s="137">
        <f t="shared" ref="H7" si="2">(G7/G$10)</f>
        <v>0.96</v>
      </c>
      <c r="I7" s="71">
        <f>SUM(I8:I9)</f>
        <v>14550000</v>
      </c>
      <c r="J7" s="137">
        <f t="shared" ref="J7" si="3">(I7/I$10)</f>
        <v>0.97</v>
      </c>
      <c r="K7" s="71">
        <f t="shared" ref="K7:K10" si="4">SUM(C7,E7,G7,I7)</f>
        <v>57000000</v>
      </c>
      <c r="L7" s="137">
        <f t="shared" ref="L7:L10" si="5">K7/K$10</f>
        <v>0.95</v>
      </c>
      <c r="M7" s="133"/>
      <c r="N7" s="133"/>
      <c r="O7" s="133"/>
      <c r="P7" s="134"/>
      <c r="Q7" s="134"/>
      <c r="R7" s="134"/>
      <c r="S7" s="134"/>
      <c r="T7" s="134"/>
      <c r="U7" s="134"/>
      <c r="V7" s="134"/>
      <c r="W7" s="134"/>
      <c r="X7" s="134"/>
      <c r="Y7" s="134"/>
      <c r="Z7" s="134"/>
      <c r="AA7" s="133"/>
      <c r="AB7" s="133"/>
      <c r="AC7" s="133"/>
      <c r="AD7" s="133"/>
      <c r="AE7" s="133"/>
      <c r="AF7" s="133"/>
      <c r="AG7" s="133"/>
      <c r="AH7" s="133"/>
      <c r="AI7" s="133"/>
      <c r="AJ7" s="133"/>
      <c r="AK7" s="133"/>
      <c r="AL7" s="133"/>
      <c r="AM7" s="133"/>
      <c r="AN7" s="133"/>
      <c r="AO7" s="133"/>
      <c r="AP7" s="133"/>
      <c r="AQ7" s="133"/>
      <c r="AR7" s="133"/>
      <c r="AS7" s="133"/>
      <c r="AT7" s="133"/>
      <c r="AU7" s="133"/>
      <c r="AV7" s="133"/>
      <c r="AW7" s="133"/>
      <c r="AX7" s="133"/>
      <c r="AY7" s="133"/>
      <c r="AZ7" s="133"/>
      <c r="BA7" s="133"/>
      <c r="BB7" s="133"/>
      <c r="BC7" s="133"/>
      <c r="BD7" s="133"/>
      <c r="BE7" s="133"/>
      <c r="BF7" s="133"/>
      <c r="BG7" s="133"/>
      <c r="BH7" s="133"/>
      <c r="BI7" s="133"/>
      <c r="BJ7" s="133"/>
      <c r="BK7" s="133"/>
      <c r="BL7" s="133"/>
      <c r="BM7" s="133"/>
      <c r="BN7" s="133"/>
    </row>
    <row r="8" spans="1:66" s="140" customFormat="1" ht="21.75" customHeight="1" thickBot="1" x14ac:dyDescent="0.3">
      <c r="A8" s="204" t="s">
        <v>56</v>
      </c>
      <c r="B8" s="205"/>
      <c r="C8" s="136">
        <v>12555000</v>
      </c>
      <c r="D8" s="137">
        <f>(C8/C$10)</f>
        <v>0.83699999999999997</v>
      </c>
      <c r="E8" s="136">
        <v>11985000</v>
      </c>
      <c r="F8" s="137">
        <f>(E8/E$10)</f>
        <v>0.79900000000000004</v>
      </c>
      <c r="G8" s="136">
        <v>11520000</v>
      </c>
      <c r="H8" s="137">
        <f>(G8/G$10)</f>
        <v>0.76800000000000002</v>
      </c>
      <c r="I8" s="136">
        <v>10912500</v>
      </c>
      <c r="J8" s="137">
        <f>(I8/I$10)</f>
        <v>0.72750000000000004</v>
      </c>
      <c r="K8" s="72">
        <f t="shared" si="4"/>
        <v>46972500</v>
      </c>
      <c r="L8" s="137">
        <f t="shared" si="5"/>
        <v>0.78287499999999999</v>
      </c>
      <c r="M8" s="138"/>
      <c r="N8" s="138"/>
      <c r="O8" s="133"/>
      <c r="P8" s="134"/>
      <c r="Q8" s="83"/>
      <c r="R8" s="134"/>
      <c r="S8" s="134"/>
      <c r="T8" s="134"/>
      <c r="U8" s="134"/>
      <c r="V8" s="139"/>
      <c r="W8" s="139"/>
      <c r="X8" s="139"/>
      <c r="Y8" s="139"/>
      <c r="Z8" s="139"/>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row>
    <row r="9" spans="1:66" s="140" customFormat="1" ht="21.75" customHeight="1" thickBot="1" x14ac:dyDescent="0.3">
      <c r="A9" s="204" t="s">
        <v>57</v>
      </c>
      <c r="B9" s="205"/>
      <c r="C9" s="136">
        <v>1395000</v>
      </c>
      <c r="D9" s="137">
        <f>(C9/C$10)</f>
        <v>9.2999999999999999E-2</v>
      </c>
      <c r="E9" s="136">
        <v>2115000</v>
      </c>
      <c r="F9" s="137">
        <f>(E9/E$10)</f>
        <v>0.14099999999999999</v>
      </c>
      <c r="G9" s="136">
        <v>2880000</v>
      </c>
      <c r="H9" s="137">
        <f>(G9/G$10)</f>
        <v>0.192</v>
      </c>
      <c r="I9" s="136">
        <v>3637500</v>
      </c>
      <c r="J9" s="137">
        <f>(I9/I$10)</f>
        <v>0.24249999999999999</v>
      </c>
      <c r="K9" s="72">
        <f t="shared" si="4"/>
        <v>10027500</v>
      </c>
      <c r="L9" s="137">
        <f t="shared" si="5"/>
        <v>0.167125</v>
      </c>
      <c r="M9" s="138"/>
      <c r="N9" s="138"/>
      <c r="O9" s="133"/>
      <c r="P9" s="134"/>
      <c r="Q9" s="83"/>
      <c r="R9" s="134"/>
      <c r="S9" s="134"/>
      <c r="T9" s="134"/>
      <c r="U9" s="134"/>
      <c r="V9" s="139"/>
      <c r="W9" s="139"/>
      <c r="X9" s="139"/>
      <c r="Y9" s="139"/>
      <c r="Z9" s="13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row>
    <row r="10" spans="1:66" ht="21.75" customHeight="1" thickBot="1" x14ac:dyDescent="0.3">
      <c r="A10" s="241" t="s">
        <v>8</v>
      </c>
      <c r="B10" s="242"/>
      <c r="C10" s="70">
        <f t="shared" ref="C10:J10" si="6">SUM(C6:C7)</f>
        <v>15000000</v>
      </c>
      <c r="D10" s="19">
        <f t="shared" si="6"/>
        <v>1</v>
      </c>
      <c r="E10" s="70">
        <f t="shared" si="6"/>
        <v>15000000</v>
      </c>
      <c r="F10" s="19">
        <f t="shared" si="6"/>
        <v>1</v>
      </c>
      <c r="G10" s="70">
        <f t="shared" si="6"/>
        <v>15000000</v>
      </c>
      <c r="H10" s="19">
        <f t="shared" si="6"/>
        <v>1</v>
      </c>
      <c r="I10" s="70">
        <f t="shared" si="6"/>
        <v>15000000</v>
      </c>
      <c r="J10" s="19">
        <f t="shared" si="6"/>
        <v>1</v>
      </c>
      <c r="K10" s="71">
        <f t="shared" si="4"/>
        <v>60000000</v>
      </c>
      <c r="L10" s="17">
        <f t="shared" si="5"/>
        <v>1</v>
      </c>
      <c r="P10" s="83"/>
      <c r="Q10" s="83"/>
      <c r="R10" s="83"/>
      <c r="S10" s="83"/>
      <c r="T10" s="83"/>
      <c r="U10" s="83"/>
      <c r="V10" s="83"/>
      <c r="W10" s="83"/>
      <c r="X10" s="83"/>
      <c r="Y10" s="83"/>
      <c r="Z10" s="83"/>
    </row>
    <row r="11" spans="1:66" ht="21.75" customHeight="1" thickBot="1" x14ac:dyDescent="0.3">
      <c r="A11" s="89"/>
      <c r="B11" s="90"/>
      <c r="C11" s="91"/>
      <c r="D11" s="91"/>
      <c r="E11" s="91"/>
      <c r="F11" s="91"/>
      <c r="G11" s="91"/>
      <c r="H11" s="91"/>
      <c r="I11" s="91"/>
      <c r="J11" s="91"/>
      <c r="K11" s="91"/>
      <c r="L11" s="92"/>
      <c r="P11" s="83"/>
      <c r="Q11" s="83"/>
      <c r="R11" s="83"/>
      <c r="S11" s="83"/>
      <c r="T11" s="83"/>
      <c r="U11" s="83"/>
      <c r="V11" s="83"/>
      <c r="W11" s="83"/>
      <c r="X11" s="83"/>
      <c r="Y11" s="83"/>
      <c r="Z11" s="83"/>
    </row>
    <row r="12" spans="1:66" ht="21.75" customHeight="1" thickBot="1" x14ac:dyDescent="0.3">
      <c r="A12" s="233"/>
      <c r="B12" s="234"/>
      <c r="C12" s="234"/>
      <c r="D12" s="234"/>
      <c r="E12" s="234"/>
      <c r="F12" s="234"/>
      <c r="G12" s="234"/>
      <c r="H12" s="234"/>
      <c r="I12" s="234"/>
      <c r="J12" s="234"/>
      <c r="K12" s="234"/>
      <c r="L12" s="235"/>
      <c r="P12" s="83"/>
      <c r="Q12" s="83"/>
      <c r="R12" s="83"/>
      <c r="S12" s="83"/>
      <c r="T12" s="83"/>
      <c r="U12" s="83"/>
      <c r="V12" s="83"/>
      <c r="W12" s="83"/>
      <c r="X12" s="83"/>
      <c r="Y12" s="83"/>
      <c r="Z12" s="83"/>
    </row>
    <row r="13" spans="1:66" ht="42" customHeight="1" thickBot="1" x14ac:dyDescent="0.3">
      <c r="A13" s="192" t="s">
        <v>9</v>
      </c>
      <c r="B13" s="193"/>
      <c r="C13" s="226" t="s">
        <v>93</v>
      </c>
      <c r="D13" s="227"/>
      <c r="E13" s="227"/>
      <c r="F13" s="227"/>
      <c r="G13" s="227"/>
      <c r="H13" s="227"/>
      <c r="I13" s="227"/>
      <c r="J13" s="227"/>
      <c r="K13" s="227"/>
      <c r="L13" s="228"/>
      <c r="P13" s="83"/>
      <c r="Q13" s="83"/>
      <c r="R13" s="83"/>
      <c r="S13" s="83"/>
      <c r="T13" s="83"/>
      <c r="U13" s="83"/>
      <c r="V13" s="83"/>
      <c r="W13" s="83"/>
      <c r="X13" s="83"/>
      <c r="Y13" s="83"/>
      <c r="Z13" s="83"/>
    </row>
    <row r="14" spans="1:66" ht="21.75" customHeight="1" thickBot="1" x14ac:dyDescent="0.3">
      <c r="A14" s="93"/>
      <c r="B14" s="94"/>
      <c r="C14" s="208" t="s">
        <v>1</v>
      </c>
      <c r="D14" s="209"/>
      <c r="E14" s="208" t="s">
        <v>2</v>
      </c>
      <c r="F14" s="209"/>
      <c r="G14" s="208" t="s">
        <v>3</v>
      </c>
      <c r="H14" s="209"/>
      <c r="I14" s="208" t="s">
        <v>4</v>
      </c>
      <c r="J14" s="209"/>
      <c r="K14" s="95" t="s">
        <v>11</v>
      </c>
      <c r="L14" s="95" t="s">
        <v>22</v>
      </c>
      <c r="N14" s="77" t="s">
        <v>33</v>
      </c>
      <c r="Q14" s="83"/>
      <c r="R14" s="83"/>
      <c r="S14" s="83"/>
      <c r="T14" s="83"/>
      <c r="U14" s="83"/>
      <c r="V14" s="83"/>
      <c r="W14" s="83"/>
      <c r="X14" s="83"/>
      <c r="Y14" s="83"/>
      <c r="Z14" s="83"/>
    </row>
    <row r="15" spans="1:66" ht="21.75" customHeight="1" thickBot="1" x14ac:dyDescent="0.3">
      <c r="A15" s="239" t="s">
        <v>14</v>
      </c>
      <c r="B15" s="240"/>
      <c r="C15" s="85" t="s">
        <v>6</v>
      </c>
      <c r="D15" s="85" t="s">
        <v>7</v>
      </c>
      <c r="E15" s="85" t="s">
        <v>6</v>
      </c>
      <c r="F15" s="85" t="s">
        <v>7</v>
      </c>
      <c r="G15" s="85" t="s">
        <v>6</v>
      </c>
      <c r="H15" s="85" t="s">
        <v>7</v>
      </c>
      <c r="I15" s="85" t="s">
        <v>6</v>
      </c>
      <c r="J15" s="85" t="s">
        <v>7</v>
      </c>
      <c r="K15" s="85"/>
      <c r="L15" s="96"/>
      <c r="Q15" s="83"/>
      <c r="R15" s="83"/>
      <c r="S15" s="83"/>
      <c r="T15" s="83"/>
      <c r="U15" s="83"/>
      <c r="V15" s="83"/>
      <c r="W15" s="83"/>
      <c r="X15" s="83"/>
      <c r="Y15" s="83"/>
      <c r="Z15" s="83"/>
    </row>
    <row r="16" spans="1:66" s="88" customFormat="1" ht="21.75" customHeight="1" thickBot="1" x14ac:dyDescent="0.3">
      <c r="A16" s="204" t="s">
        <v>25</v>
      </c>
      <c r="B16" s="205"/>
      <c r="C16" s="132">
        <v>200000</v>
      </c>
      <c r="D16" s="20">
        <f>(C16/C$20)</f>
        <v>0.1</v>
      </c>
      <c r="E16" s="132">
        <v>400000</v>
      </c>
      <c r="F16" s="20">
        <f>(E16/E$20)</f>
        <v>0.1</v>
      </c>
      <c r="G16" s="132">
        <v>900000</v>
      </c>
      <c r="H16" s="17">
        <f>(G16/G$20)</f>
        <v>0.1</v>
      </c>
      <c r="I16" s="132">
        <v>1300000</v>
      </c>
      <c r="J16" s="17">
        <f>(I16/I$20)</f>
        <v>0.1</v>
      </c>
      <c r="K16" s="76">
        <f>SUM(C16,E16,G16,I16)</f>
        <v>2800000</v>
      </c>
      <c r="L16" s="17">
        <f>K16/K$20</f>
        <v>0.1</v>
      </c>
      <c r="M16" s="86"/>
      <c r="N16" s="86"/>
      <c r="O16" s="77"/>
      <c r="P16" s="77"/>
      <c r="Q16" s="77"/>
      <c r="R16" s="77"/>
      <c r="S16" s="77"/>
      <c r="T16" s="77"/>
      <c r="U16" s="77"/>
      <c r="V16" s="86"/>
      <c r="W16" s="86"/>
      <c r="X16" s="86"/>
      <c r="Y16" s="86"/>
      <c r="Z16" s="86"/>
      <c r="AA16" s="86"/>
      <c r="AB16" s="86"/>
      <c r="AC16" s="86"/>
      <c r="AD16" s="86"/>
      <c r="AE16" s="86"/>
      <c r="AF16" s="86"/>
      <c r="AG16" s="86"/>
      <c r="AH16" s="86"/>
      <c r="AI16" s="86"/>
      <c r="AJ16" s="86"/>
      <c r="AK16" s="86"/>
      <c r="AL16" s="86"/>
      <c r="AM16" s="86"/>
      <c r="AN16" s="86"/>
      <c r="AO16" s="86"/>
      <c r="AP16" s="86"/>
      <c r="AQ16" s="86"/>
      <c r="AR16" s="86"/>
      <c r="AS16" s="86"/>
      <c r="AT16" s="86"/>
      <c r="AU16" s="86"/>
      <c r="AV16" s="86"/>
      <c r="AW16" s="86"/>
      <c r="AX16" s="86"/>
      <c r="AY16" s="86"/>
      <c r="AZ16" s="86"/>
      <c r="BA16" s="86"/>
      <c r="BB16" s="86"/>
      <c r="BC16" s="86"/>
      <c r="BD16" s="86"/>
      <c r="BE16" s="86"/>
      <c r="BF16" s="86"/>
      <c r="BG16" s="86"/>
      <c r="BH16" s="86"/>
      <c r="BI16" s="86"/>
      <c r="BJ16" s="86"/>
      <c r="BK16" s="86"/>
      <c r="BL16" s="86"/>
      <c r="BM16" s="86"/>
      <c r="BN16" s="86"/>
    </row>
    <row r="17" spans="1:66" s="88" customFormat="1" ht="30" customHeight="1" thickBot="1" x14ac:dyDescent="0.3">
      <c r="A17" s="204" t="s">
        <v>26</v>
      </c>
      <c r="B17" s="205"/>
      <c r="C17" s="71">
        <f>SUM(C18:C19)</f>
        <v>1800000</v>
      </c>
      <c r="D17" s="20">
        <f>(C17/C$20)</f>
        <v>0.9</v>
      </c>
      <c r="E17" s="71">
        <f>SUM(E18:E19)</f>
        <v>3600000</v>
      </c>
      <c r="F17" s="20">
        <f>(E17/E$20)</f>
        <v>0.9</v>
      </c>
      <c r="G17" s="71">
        <f>SUM(G18:G19)</f>
        <v>8100000</v>
      </c>
      <c r="H17" s="17">
        <f>(G17/G$20)</f>
        <v>0.9</v>
      </c>
      <c r="I17" s="71">
        <f>SUM(I18:I19)</f>
        <v>11700000</v>
      </c>
      <c r="J17" s="17">
        <f>(I17/I$20)</f>
        <v>0.9</v>
      </c>
      <c r="K17" s="76">
        <f t="shared" ref="K17:K20" si="7">SUM(C17,E17,G17,I17)</f>
        <v>25200000</v>
      </c>
      <c r="L17" s="17">
        <f t="shared" ref="L17:L20" si="8">K17/K$20</f>
        <v>0.9</v>
      </c>
      <c r="M17" s="86"/>
      <c r="N17" s="86" t="s">
        <v>12</v>
      </c>
      <c r="O17" s="77"/>
      <c r="P17" s="77"/>
      <c r="Q17" s="77"/>
      <c r="R17" s="77"/>
      <c r="S17" s="77"/>
      <c r="T17" s="77"/>
      <c r="U17" s="77"/>
      <c r="V17" s="86"/>
      <c r="W17" s="86"/>
      <c r="X17" s="86"/>
      <c r="Y17" s="86"/>
      <c r="Z17" s="86"/>
      <c r="AA17" s="86"/>
      <c r="AB17" s="86"/>
      <c r="AC17" s="86"/>
      <c r="AD17" s="86"/>
      <c r="AE17" s="86"/>
      <c r="AF17" s="86"/>
      <c r="AG17" s="86"/>
      <c r="AH17" s="86"/>
      <c r="AI17" s="86"/>
      <c r="AJ17" s="86"/>
      <c r="AK17" s="86"/>
      <c r="AL17" s="86"/>
      <c r="AM17" s="86"/>
      <c r="AN17" s="86"/>
      <c r="AO17" s="86"/>
      <c r="AP17" s="86"/>
      <c r="AQ17" s="86"/>
      <c r="AR17" s="86"/>
      <c r="AS17" s="86"/>
      <c r="AT17" s="86"/>
      <c r="AU17" s="86"/>
      <c r="AV17" s="86"/>
      <c r="AW17" s="86"/>
      <c r="AX17" s="86"/>
      <c r="AY17" s="86"/>
      <c r="AZ17" s="86"/>
      <c r="BA17" s="86"/>
      <c r="BB17" s="86"/>
      <c r="BC17" s="86"/>
      <c r="BD17" s="86"/>
      <c r="BE17" s="86"/>
      <c r="BF17" s="86"/>
      <c r="BG17" s="86"/>
      <c r="BH17" s="86"/>
      <c r="BI17" s="86"/>
      <c r="BJ17" s="86"/>
      <c r="BK17" s="86"/>
      <c r="BL17" s="86"/>
      <c r="BM17" s="86"/>
      <c r="BN17" s="86"/>
    </row>
    <row r="18" spans="1:66" ht="21.75" customHeight="1" thickBot="1" x14ac:dyDescent="0.3">
      <c r="A18" s="204" t="s">
        <v>58</v>
      </c>
      <c r="B18" s="205"/>
      <c r="C18" s="136">
        <v>1440000</v>
      </c>
      <c r="D18" s="20">
        <f>(C18/C$20)</f>
        <v>0.72</v>
      </c>
      <c r="E18" s="136">
        <v>3200000</v>
      </c>
      <c r="F18" s="20">
        <f>(E18/E$20)</f>
        <v>0.8</v>
      </c>
      <c r="G18" s="136">
        <v>6170000</v>
      </c>
      <c r="H18" s="17">
        <f>(G18/G$20)</f>
        <v>0.68555555555555558</v>
      </c>
      <c r="I18" s="136">
        <v>9190000</v>
      </c>
      <c r="J18" s="17">
        <f>(I18/I$20)</f>
        <v>0.70692307692307688</v>
      </c>
      <c r="K18" s="21">
        <f t="shared" si="7"/>
        <v>20000000</v>
      </c>
      <c r="L18" s="17">
        <f t="shared" si="8"/>
        <v>0.7142857142857143</v>
      </c>
    </row>
    <row r="19" spans="1:66" ht="21.75" customHeight="1" thickBot="1" x14ac:dyDescent="0.3">
      <c r="A19" s="204" t="s">
        <v>55</v>
      </c>
      <c r="B19" s="205"/>
      <c r="C19" s="136">
        <v>360000</v>
      </c>
      <c r="D19" s="20">
        <f>(C19/C$20)</f>
        <v>0.18</v>
      </c>
      <c r="E19" s="136">
        <v>400000</v>
      </c>
      <c r="F19" s="20">
        <f>(E19/E$20)</f>
        <v>0.1</v>
      </c>
      <c r="G19" s="136">
        <v>1930000</v>
      </c>
      <c r="H19" s="17">
        <f>(G19/G$20)</f>
        <v>0.21444444444444444</v>
      </c>
      <c r="I19" s="136">
        <v>2510000</v>
      </c>
      <c r="J19" s="17">
        <f>(I19/I$20)</f>
        <v>0.19307692307692309</v>
      </c>
      <c r="K19" s="21">
        <f t="shared" si="7"/>
        <v>5200000</v>
      </c>
      <c r="L19" s="17">
        <f t="shared" si="8"/>
        <v>0.18571428571428572</v>
      </c>
    </row>
    <row r="20" spans="1:66" ht="21.75" customHeight="1" thickBot="1" x14ac:dyDescent="0.3">
      <c r="A20" s="206" t="s">
        <v>34</v>
      </c>
      <c r="B20" s="207"/>
      <c r="C20" s="70">
        <f t="shared" ref="C20:J20" si="9">SUM(C16:C17)</f>
        <v>2000000</v>
      </c>
      <c r="D20" s="73">
        <f t="shared" si="9"/>
        <v>1</v>
      </c>
      <c r="E20" s="70">
        <f t="shared" si="9"/>
        <v>4000000</v>
      </c>
      <c r="F20" s="73">
        <f t="shared" si="9"/>
        <v>1</v>
      </c>
      <c r="G20" s="70">
        <f t="shared" si="9"/>
        <v>9000000</v>
      </c>
      <c r="H20" s="74">
        <f t="shared" si="9"/>
        <v>1</v>
      </c>
      <c r="I20" s="70">
        <f t="shared" si="9"/>
        <v>13000000</v>
      </c>
      <c r="J20" s="74">
        <f t="shared" si="9"/>
        <v>1</v>
      </c>
      <c r="K20" s="75">
        <f t="shared" si="7"/>
        <v>28000000</v>
      </c>
      <c r="L20" s="22">
        <f t="shared" si="8"/>
        <v>1</v>
      </c>
    </row>
    <row r="21" spans="1:66" ht="21.75" customHeight="1" thickBot="1" x14ac:dyDescent="0.3">
      <c r="A21" s="97"/>
      <c r="B21" s="98"/>
      <c r="C21" s="23"/>
      <c r="D21" s="24"/>
      <c r="E21" s="23"/>
      <c r="F21" s="24"/>
      <c r="G21" s="23"/>
      <c r="H21" s="25"/>
      <c r="I21" s="23"/>
      <c r="J21" s="25"/>
      <c r="K21" s="26"/>
      <c r="L21" s="27"/>
    </row>
    <row r="22" spans="1:66" ht="21.75" customHeight="1" x14ac:dyDescent="0.3">
      <c r="A22" s="190" t="s">
        <v>16</v>
      </c>
      <c r="B22" s="222" t="s">
        <v>46</v>
      </c>
      <c r="C22" s="254" t="s">
        <v>18</v>
      </c>
      <c r="D22" s="255"/>
      <c r="E22" s="254" t="s">
        <v>19</v>
      </c>
      <c r="F22" s="255"/>
      <c r="G22" s="254" t="s">
        <v>20</v>
      </c>
      <c r="H22" s="255"/>
      <c r="I22" s="254" t="s">
        <v>21</v>
      </c>
      <c r="J22" s="258"/>
      <c r="K22" s="166" t="s">
        <v>59</v>
      </c>
      <c r="L22" s="229" t="s">
        <v>60</v>
      </c>
    </row>
    <row r="23" spans="1:66" ht="21.75" customHeight="1" thickBot="1" x14ac:dyDescent="0.35">
      <c r="A23" s="191"/>
      <c r="B23" s="223"/>
      <c r="C23" s="256"/>
      <c r="D23" s="257"/>
      <c r="E23" s="256"/>
      <c r="F23" s="257"/>
      <c r="G23" s="256"/>
      <c r="H23" s="257"/>
      <c r="I23" s="256"/>
      <c r="J23" s="259"/>
      <c r="K23" s="167"/>
      <c r="L23" s="230"/>
    </row>
    <row r="24" spans="1:66" ht="21.75" customHeight="1" x14ac:dyDescent="0.3">
      <c r="A24" s="220" t="s">
        <v>50</v>
      </c>
      <c r="B24" s="331">
        <v>2000000</v>
      </c>
      <c r="C24" s="260">
        <f>C20</f>
        <v>2000000</v>
      </c>
      <c r="D24" s="182"/>
      <c r="E24" s="183">
        <f>E20</f>
        <v>4000000</v>
      </c>
      <c r="F24" s="182"/>
      <c r="G24" s="183">
        <f>G20</f>
        <v>9000000</v>
      </c>
      <c r="H24" s="182"/>
      <c r="I24" s="183">
        <f>I20</f>
        <v>13000000</v>
      </c>
      <c r="J24" s="182"/>
      <c r="K24" s="210">
        <f>SUM(B24:J25)</f>
        <v>30000000</v>
      </c>
      <c r="L24" s="231">
        <f>K24/K10</f>
        <v>0.5</v>
      </c>
    </row>
    <row r="25" spans="1:66" ht="21.75" customHeight="1" thickBot="1" x14ac:dyDescent="0.35">
      <c r="A25" s="221"/>
      <c r="B25" s="332"/>
      <c r="C25" s="261"/>
      <c r="D25" s="262"/>
      <c r="E25" s="263"/>
      <c r="F25" s="262"/>
      <c r="G25" s="263"/>
      <c r="H25" s="262"/>
      <c r="I25" s="263"/>
      <c r="J25" s="262"/>
      <c r="K25" s="211"/>
      <c r="L25" s="232"/>
    </row>
    <row r="26" spans="1:66" ht="21.75" customHeight="1" thickBot="1" x14ac:dyDescent="0.35">
      <c r="A26" s="218"/>
      <c r="B26" s="219"/>
      <c r="C26" s="197"/>
      <c r="D26" s="197"/>
      <c r="E26" s="197"/>
      <c r="F26" s="197"/>
      <c r="G26" s="197"/>
      <c r="H26" s="197"/>
      <c r="I26" s="197"/>
      <c r="J26" s="197"/>
      <c r="K26" s="99"/>
      <c r="L26" s="100"/>
      <c r="O26" s="86"/>
      <c r="P26" s="86"/>
    </row>
    <row r="27" spans="1:66" s="104" customFormat="1" ht="31.5" customHeight="1" thickBot="1" x14ac:dyDescent="0.3">
      <c r="A27" s="200" t="s">
        <v>52</v>
      </c>
      <c r="B27" s="201"/>
      <c r="C27" s="180">
        <f>C6+C16</f>
        <v>1250000</v>
      </c>
      <c r="D27" s="180"/>
      <c r="E27" s="180">
        <f>E6+E16</f>
        <v>1300000</v>
      </c>
      <c r="F27" s="180"/>
      <c r="G27" s="180">
        <f t="shared" ref="G27" si="10">G6+G16</f>
        <v>1500000</v>
      </c>
      <c r="H27" s="180"/>
      <c r="I27" s="180">
        <f>I6+I16</f>
        <v>1750000</v>
      </c>
      <c r="J27" s="180"/>
      <c r="K27" s="101">
        <f>SUM(C27:J27)</f>
        <v>5800000</v>
      </c>
      <c r="L27" s="102">
        <f>K27/K$31</f>
        <v>6.5909090909090903E-2</v>
      </c>
      <c r="M27" s="103"/>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3"/>
      <c r="AL27" s="103"/>
      <c r="AM27" s="103"/>
      <c r="AN27" s="103"/>
      <c r="AO27" s="103"/>
      <c r="AP27" s="103"/>
      <c r="AQ27" s="103"/>
      <c r="AR27" s="103"/>
      <c r="AS27" s="103"/>
      <c r="AT27" s="103"/>
      <c r="AU27" s="103"/>
      <c r="AV27" s="103"/>
      <c r="AW27" s="103"/>
      <c r="AX27" s="103"/>
      <c r="AY27" s="103"/>
      <c r="AZ27" s="103"/>
      <c r="BA27" s="103"/>
      <c r="BB27" s="103"/>
      <c r="BC27" s="103"/>
      <c r="BD27" s="103"/>
      <c r="BE27" s="103"/>
      <c r="BF27" s="103"/>
      <c r="BG27" s="103"/>
      <c r="BH27" s="103"/>
      <c r="BI27" s="103"/>
      <c r="BJ27" s="103"/>
      <c r="BK27" s="103"/>
      <c r="BL27" s="103"/>
      <c r="BM27" s="103"/>
      <c r="BN27" s="103"/>
    </row>
    <row r="28" spans="1:66" s="104" customFormat="1" ht="30.75" customHeight="1" thickBot="1" x14ac:dyDescent="0.3">
      <c r="A28" s="202" t="s">
        <v>51</v>
      </c>
      <c r="B28" s="203"/>
      <c r="C28" s="179">
        <f>C7+C17</f>
        <v>15750000</v>
      </c>
      <c r="D28" s="179"/>
      <c r="E28" s="179">
        <f>E7+E17</f>
        <v>17700000</v>
      </c>
      <c r="F28" s="179"/>
      <c r="G28" s="179">
        <f>G7+G17</f>
        <v>22500000</v>
      </c>
      <c r="H28" s="179"/>
      <c r="I28" s="179">
        <f>I7+I17</f>
        <v>26250000</v>
      </c>
      <c r="J28" s="179"/>
      <c r="K28" s="105">
        <f t="shared" ref="K28:K31" si="11">SUM(C28:J28)</f>
        <v>82200000</v>
      </c>
      <c r="L28" s="106">
        <f t="shared" ref="L28:L31" si="12">K28/K$31</f>
        <v>0.93409090909090908</v>
      </c>
      <c r="M28" s="103"/>
      <c r="N28" s="103"/>
      <c r="O28" s="103"/>
      <c r="P28" s="103"/>
      <c r="Q28" s="103"/>
      <c r="R28" s="103"/>
      <c r="S28" s="103"/>
      <c r="T28" s="103"/>
      <c r="U28" s="103"/>
      <c r="V28" s="103"/>
      <c r="W28" s="103"/>
      <c r="X28" s="103"/>
      <c r="Y28" s="103"/>
      <c r="Z28" s="103"/>
      <c r="AA28" s="103"/>
      <c r="AB28" s="103"/>
      <c r="AC28" s="103"/>
      <c r="AD28" s="103"/>
      <c r="AE28" s="103"/>
      <c r="AF28" s="103"/>
      <c r="AG28" s="103"/>
      <c r="AH28" s="103"/>
      <c r="AI28" s="103"/>
      <c r="AJ28" s="103"/>
      <c r="AK28" s="103"/>
      <c r="AL28" s="103"/>
      <c r="AM28" s="103"/>
      <c r="AN28" s="103"/>
      <c r="AO28" s="103"/>
      <c r="AP28" s="103"/>
      <c r="AQ28" s="103"/>
      <c r="AR28" s="103"/>
      <c r="AS28" s="103"/>
      <c r="AT28" s="103"/>
      <c r="AU28" s="103"/>
      <c r="AV28" s="103"/>
      <c r="AW28" s="103"/>
      <c r="AX28" s="103"/>
      <c r="AY28" s="103"/>
      <c r="AZ28" s="103"/>
      <c r="BA28" s="103"/>
      <c r="BB28" s="103"/>
      <c r="BC28" s="103"/>
      <c r="BD28" s="103"/>
      <c r="BE28" s="103"/>
      <c r="BF28" s="103"/>
      <c r="BG28" s="103"/>
      <c r="BH28" s="103"/>
      <c r="BI28" s="103"/>
      <c r="BJ28" s="103"/>
      <c r="BK28" s="103"/>
      <c r="BL28" s="103"/>
      <c r="BM28" s="103"/>
      <c r="BN28" s="103"/>
    </row>
    <row r="29" spans="1:66" ht="28.5" customHeight="1" thickBot="1" x14ac:dyDescent="0.35">
      <c r="A29" s="214" t="s">
        <v>64</v>
      </c>
      <c r="B29" s="215"/>
      <c r="C29" s="179">
        <f>C8+C18</f>
        <v>13995000</v>
      </c>
      <c r="D29" s="179"/>
      <c r="E29" s="179">
        <f>E8+E18</f>
        <v>15185000</v>
      </c>
      <c r="F29" s="179"/>
      <c r="G29" s="179">
        <f>G8+G18</f>
        <v>17690000</v>
      </c>
      <c r="H29" s="179"/>
      <c r="I29" s="179">
        <f>I8+I18</f>
        <v>20102500</v>
      </c>
      <c r="J29" s="179"/>
      <c r="K29" s="105">
        <f t="shared" si="11"/>
        <v>66972500</v>
      </c>
      <c r="L29" s="106">
        <f t="shared" si="12"/>
        <v>0.76105113636363642</v>
      </c>
      <c r="P29" s="86"/>
    </row>
    <row r="30" spans="1:66" ht="27.75" customHeight="1" thickBot="1" x14ac:dyDescent="0.35">
      <c r="A30" s="214" t="s">
        <v>65</v>
      </c>
      <c r="B30" s="215"/>
      <c r="C30" s="179">
        <f>C9+C19</f>
        <v>1755000</v>
      </c>
      <c r="D30" s="179"/>
      <c r="E30" s="179">
        <f>E9+E19</f>
        <v>2515000</v>
      </c>
      <c r="F30" s="179"/>
      <c r="G30" s="179">
        <f>G9+G19</f>
        <v>4810000</v>
      </c>
      <c r="H30" s="179"/>
      <c r="I30" s="179">
        <f>I9+I19</f>
        <v>6147500</v>
      </c>
      <c r="J30" s="179"/>
      <c r="K30" s="105">
        <f t="shared" si="11"/>
        <v>15227500</v>
      </c>
      <c r="L30" s="106">
        <f t="shared" si="12"/>
        <v>0.17303977272727272</v>
      </c>
    </row>
    <row r="31" spans="1:66" ht="21.75" customHeight="1" thickBot="1" x14ac:dyDescent="0.35">
      <c r="A31" s="216" t="s">
        <v>53</v>
      </c>
      <c r="B31" s="217"/>
      <c r="C31" s="198">
        <f>C20+C10</f>
        <v>17000000</v>
      </c>
      <c r="D31" s="199"/>
      <c r="E31" s="198">
        <f>E20+E10</f>
        <v>19000000</v>
      </c>
      <c r="F31" s="199"/>
      <c r="G31" s="198">
        <f>G20+G10</f>
        <v>24000000</v>
      </c>
      <c r="H31" s="199"/>
      <c r="I31" s="198">
        <f>I20+I10</f>
        <v>28000000</v>
      </c>
      <c r="J31" s="199"/>
      <c r="K31" s="107">
        <f t="shared" si="11"/>
        <v>88000000</v>
      </c>
      <c r="L31" s="108">
        <f t="shared" si="12"/>
        <v>1</v>
      </c>
    </row>
    <row r="32" spans="1:66" s="77" customFormat="1" ht="21.75" customHeight="1" thickBot="1" x14ac:dyDescent="0.35">
      <c r="A32" s="89"/>
      <c r="B32" s="90"/>
      <c r="C32" s="109"/>
      <c r="D32" s="109"/>
      <c r="E32" s="109"/>
      <c r="F32" s="109"/>
      <c r="G32" s="109"/>
      <c r="H32" s="109"/>
      <c r="I32" s="109"/>
      <c r="J32" s="109"/>
      <c r="K32" s="109"/>
      <c r="L32" s="110"/>
    </row>
    <row r="33" spans="1:16" ht="21.75" customHeight="1" thickBot="1" x14ac:dyDescent="0.35">
      <c r="A33" s="176"/>
      <c r="B33" s="177"/>
      <c r="C33" s="177"/>
      <c r="D33" s="177"/>
      <c r="E33" s="177"/>
      <c r="F33" s="177"/>
      <c r="G33" s="177"/>
      <c r="H33" s="177"/>
      <c r="I33" s="177"/>
      <c r="J33" s="177"/>
      <c r="K33" s="177"/>
      <c r="L33" s="178"/>
    </row>
    <row r="34" spans="1:16" ht="24" customHeight="1" thickBot="1" x14ac:dyDescent="0.35">
      <c r="A34" s="192" t="s">
        <v>15</v>
      </c>
      <c r="B34" s="193"/>
      <c r="C34" s="226" t="s">
        <v>94</v>
      </c>
      <c r="D34" s="270"/>
      <c r="E34" s="270"/>
      <c r="F34" s="270"/>
      <c r="G34" s="270"/>
      <c r="H34" s="270"/>
      <c r="I34" s="270"/>
      <c r="J34" s="270"/>
      <c r="K34" s="270"/>
      <c r="L34" s="271"/>
    </row>
    <row r="35" spans="1:16" ht="21.75" customHeight="1" thickBot="1" x14ac:dyDescent="0.35">
      <c r="A35" s="93"/>
      <c r="B35" s="94"/>
      <c r="C35" s="208" t="s">
        <v>1</v>
      </c>
      <c r="D35" s="209"/>
      <c r="E35" s="208" t="s">
        <v>2</v>
      </c>
      <c r="F35" s="209"/>
      <c r="G35" s="208" t="s">
        <v>3</v>
      </c>
      <c r="H35" s="209"/>
      <c r="I35" s="208" t="s">
        <v>4</v>
      </c>
      <c r="J35" s="209"/>
      <c r="K35" s="208" t="s">
        <v>10</v>
      </c>
      <c r="L35" s="209"/>
    </row>
    <row r="36" spans="1:16" ht="21.75" customHeight="1" thickBot="1" x14ac:dyDescent="0.35">
      <c r="A36" s="264" t="s">
        <v>27</v>
      </c>
      <c r="B36" s="265"/>
      <c r="C36" s="333">
        <v>7500</v>
      </c>
      <c r="D36" s="334"/>
      <c r="E36" s="333">
        <v>7500</v>
      </c>
      <c r="F36" s="334"/>
      <c r="G36" s="333">
        <v>7500</v>
      </c>
      <c r="H36" s="334"/>
      <c r="I36" s="333">
        <v>7500</v>
      </c>
      <c r="J36" s="334"/>
      <c r="K36" s="284"/>
      <c r="L36" s="285"/>
    </row>
    <row r="37" spans="1:16" ht="26.25" customHeight="1" thickBot="1" x14ac:dyDescent="0.35">
      <c r="A37" s="264" t="s">
        <v>99</v>
      </c>
      <c r="B37" s="265"/>
      <c r="C37" s="333">
        <f>C29/8500</f>
        <v>1646.4705882352941</v>
      </c>
      <c r="D37" s="334"/>
      <c r="E37" s="333">
        <f>E29/8500</f>
        <v>1786.4705882352941</v>
      </c>
      <c r="F37" s="334"/>
      <c r="G37" s="333">
        <f>G29/8500</f>
        <v>2081.1764705882351</v>
      </c>
      <c r="H37" s="334"/>
      <c r="I37" s="333">
        <f>I29/8500</f>
        <v>2365</v>
      </c>
      <c r="J37" s="334"/>
      <c r="K37" s="286"/>
      <c r="L37" s="255"/>
    </row>
    <row r="38" spans="1:16" ht="21.75" customHeight="1" thickBot="1" x14ac:dyDescent="0.35">
      <c r="A38" s="266" t="s">
        <v>28</v>
      </c>
      <c r="B38" s="267"/>
      <c r="C38" s="335">
        <v>8500</v>
      </c>
      <c r="D38" s="336"/>
      <c r="E38" s="335">
        <v>8500</v>
      </c>
      <c r="F38" s="336"/>
      <c r="G38" s="335">
        <v>8500</v>
      </c>
      <c r="H38" s="336"/>
      <c r="I38" s="335">
        <v>8500</v>
      </c>
      <c r="J38" s="336"/>
      <c r="K38" s="287"/>
      <c r="L38" s="257"/>
    </row>
    <row r="39" spans="1:16" ht="24.75" customHeight="1" thickBot="1" x14ac:dyDescent="0.35">
      <c r="A39" s="184" t="s">
        <v>61</v>
      </c>
      <c r="B39" s="185"/>
      <c r="C39" s="181">
        <f>C38*C37</f>
        <v>13995000</v>
      </c>
      <c r="D39" s="182"/>
      <c r="E39" s="183">
        <f>E38*E37</f>
        <v>15185000</v>
      </c>
      <c r="F39" s="182"/>
      <c r="G39" s="183">
        <f>G38*G37</f>
        <v>17690000</v>
      </c>
      <c r="H39" s="182"/>
      <c r="I39" s="183">
        <f>I38*I37</f>
        <v>20102500</v>
      </c>
      <c r="J39" s="182"/>
      <c r="K39" s="183">
        <f>SUM(C39:J39)</f>
        <v>66972500</v>
      </c>
      <c r="L39" s="182"/>
    </row>
    <row r="40" spans="1:16" ht="27.75" customHeight="1" thickBot="1" x14ac:dyDescent="0.35">
      <c r="A40" s="184" t="s">
        <v>29</v>
      </c>
      <c r="B40" s="185"/>
      <c r="C40" s="172">
        <f>C37/C36</f>
        <v>0.21952941176470589</v>
      </c>
      <c r="D40" s="173"/>
      <c r="E40" s="172">
        <f>E37/E36</f>
        <v>0.23819607843137255</v>
      </c>
      <c r="F40" s="173"/>
      <c r="G40" s="172">
        <f>G37/G36</f>
        <v>0.27749019607843134</v>
      </c>
      <c r="H40" s="173"/>
      <c r="I40" s="172">
        <f>I37/I36</f>
        <v>0.31533333333333335</v>
      </c>
      <c r="J40" s="172"/>
      <c r="K40" s="278"/>
      <c r="L40" s="279"/>
    </row>
    <row r="41" spans="1:16" ht="21.75" customHeight="1" thickBot="1" x14ac:dyDescent="0.35">
      <c r="A41" s="111"/>
      <c r="B41" s="112"/>
      <c r="C41" s="112"/>
      <c r="D41" s="112"/>
      <c r="E41" s="112"/>
      <c r="F41" s="112"/>
      <c r="G41" s="112"/>
      <c r="H41" s="112"/>
      <c r="I41" s="112"/>
      <c r="J41" s="112"/>
      <c r="K41" s="112"/>
      <c r="L41" s="113"/>
    </row>
    <row r="42" spans="1:16" ht="30" customHeight="1" thickBot="1" x14ac:dyDescent="0.35">
      <c r="A42" s="268" t="s">
        <v>100</v>
      </c>
      <c r="B42" s="269"/>
      <c r="C42" s="333">
        <f>C30/C43</f>
        <v>585</v>
      </c>
      <c r="D42" s="334"/>
      <c r="E42" s="333">
        <f t="shared" ref="E42" si="13">E30/E43</f>
        <v>838.33333333333337</v>
      </c>
      <c r="F42" s="334"/>
      <c r="G42" s="333">
        <f t="shared" ref="G42" si="14">G30/G43</f>
        <v>1603.3333333333333</v>
      </c>
      <c r="H42" s="334"/>
      <c r="I42" s="333">
        <f t="shared" ref="I42" si="15">I30/I43</f>
        <v>2049.1666666666665</v>
      </c>
      <c r="J42" s="334"/>
      <c r="K42" s="280"/>
      <c r="L42" s="281"/>
      <c r="P42" s="77" t="s">
        <v>12</v>
      </c>
    </row>
    <row r="43" spans="1:16" ht="21.75" customHeight="1" thickBot="1" x14ac:dyDescent="0.35">
      <c r="A43" s="168" t="s">
        <v>30</v>
      </c>
      <c r="B43" s="169"/>
      <c r="C43" s="333">
        <v>3000</v>
      </c>
      <c r="D43" s="334"/>
      <c r="E43" s="333">
        <v>3000</v>
      </c>
      <c r="F43" s="334"/>
      <c r="G43" s="333">
        <v>3000</v>
      </c>
      <c r="H43" s="334"/>
      <c r="I43" s="333">
        <v>3000</v>
      </c>
      <c r="J43" s="334"/>
      <c r="K43" s="282"/>
      <c r="L43" s="283"/>
    </row>
    <row r="44" spans="1:16" ht="21.75" customHeight="1" thickBot="1" x14ac:dyDescent="0.35">
      <c r="A44" s="184" t="s">
        <v>62</v>
      </c>
      <c r="B44" s="185"/>
      <c r="C44" s="186">
        <f>C43*C42</f>
        <v>1755000</v>
      </c>
      <c r="D44" s="187"/>
      <c r="E44" s="186">
        <f t="shared" ref="E44" si="16">E43*E42</f>
        <v>2515000</v>
      </c>
      <c r="F44" s="187"/>
      <c r="G44" s="186">
        <f t="shared" ref="G44" si="17">G43*G42</f>
        <v>4810000</v>
      </c>
      <c r="H44" s="187"/>
      <c r="I44" s="186">
        <f>I43*I42</f>
        <v>6147500</v>
      </c>
      <c r="J44" s="187"/>
      <c r="K44" s="186">
        <f>SUM(C44:J44)</f>
        <v>15227500</v>
      </c>
      <c r="L44" s="243"/>
    </row>
    <row r="45" spans="1:16" ht="27" customHeight="1" thickBot="1" x14ac:dyDescent="0.35">
      <c r="A45" s="188" t="s">
        <v>31</v>
      </c>
      <c r="B45" s="189"/>
      <c r="C45" s="170">
        <f>C42/C36</f>
        <v>7.8E-2</v>
      </c>
      <c r="D45" s="171"/>
      <c r="E45" s="337">
        <f t="shared" ref="E45" si="18">E42/E36</f>
        <v>0.11177777777777778</v>
      </c>
      <c r="F45" s="171"/>
      <c r="G45" s="337">
        <f t="shared" ref="G45" si="19">G42/G36</f>
        <v>0.21377777777777776</v>
      </c>
      <c r="H45" s="171"/>
      <c r="I45" s="337">
        <f t="shared" ref="I45" si="20">I42/I36</f>
        <v>0.2732222222222222</v>
      </c>
      <c r="J45" s="171"/>
      <c r="K45" s="244"/>
      <c r="L45" s="245"/>
    </row>
    <row r="46" spans="1:16" ht="21.75" customHeight="1" thickBot="1" x14ac:dyDescent="0.35">
      <c r="A46" s="272"/>
      <c r="B46" s="273"/>
      <c r="C46" s="273"/>
      <c r="D46" s="273"/>
      <c r="E46" s="273"/>
      <c r="F46" s="273"/>
      <c r="G46" s="273"/>
      <c r="H46" s="273"/>
      <c r="I46" s="273"/>
      <c r="J46" s="273"/>
      <c r="K46" s="91"/>
      <c r="L46" s="92"/>
    </row>
    <row r="47" spans="1:16" ht="30.75" customHeight="1" thickBot="1" x14ac:dyDescent="0.35">
      <c r="A47" s="214" t="s">
        <v>32</v>
      </c>
      <c r="B47" s="215"/>
      <c r="C47" s="250">
        <f>(C42+C37)/C36</f>
        <v>0.29752941176470588</v>
      </c>
      <c r="D47" s="251"/>
      <c r="E47" s="250">
        <f t="shared" ref="E47" si="21">(E42+E37)/E36</f>
        <v>0.34997385620915034</v>
      </c>
      <c r="F47" s="251"/>
      <c r="G47" s="250">
        <f>(G42+G37)/G36</f>
        <v>0.49126797385620907</v>
      </c>
      <c r="H47" s="251"/>
      <c r="I47" s="250">
        <f t="shared" ref="I47" si="22">(I42+I37)/I36</f>
        <v>0.5885555555555555</v>
      </c>
      <c r="J47" s="251"/>
      <c r="K47" s="274"/>
      <c r="L47" s="275"/>
    </row>
    <row r="48" spans="1:16" ht="21.75" customHeight="1" thickBot="1" x14ac:dyDescent="0.35">
      <c r="A48" s="252" t="s">
        <v>54</v>
      </c>
      <c r="B48" s="253"/>
      <c r="C48" s="248">
        <f>C37+C42</f>
        <v>2231.4705882352941</v>
      </c>
      <c r="D48" s="249"/>
      <c r="E48" s="248">
        <f>E37+E42</f>
        <v>2624.8039215686276</v>
      </c>
      <c r="F48" s="249"/>
      <c r="G48" s="248">
        <f>G37+G42</f>
        <v>3684.5098039215682</v>
      </c>
      <c r="H48" s="249"/>
      <c r="I48" s="248">
        <f>I37+I42</f>
        <v>4414.1666666666661</v>
      </c>
      <c r="J48" s="249"/>
      <c r="K48" s="276"/>
      <c r="L48" s="277"/>
    </row>
    <row r="49" spans="1:2" s="77" customFormat="1" x14ac:dyDescent="0.3">
      <c r="A49" s="114"/>
      <c r="B49" s="114"/>
    </row>
    <row r="50" spans="1:2" s="77" customFormat="1" x14ac:dyDescent="0.3">
      <c r="A50" s="114"/>
      <c r="B50" s="114"/>
    </row>
    <row r="51" spans="1:2" s="77" customFormat="1" x14ac:dyDescent="0.3">
      <c r="A51" s="114"/>
      <c r="B51" s="114"/>
    </row>
    <row r="52" spans="1:2" s="77" customFormat="1" x14ac:dyDescent="0.3">
      <c r="A52" s="114"/>
      <c r="B52" s="114"/>
    </row>
    <row r="53" spans="1:2" s="77" customFormat="1" x14ac:dyDescent="0.3">
      <c r="A53" s="114"/>
      <c r="B53" s="114"/>
    </row>
    <row r="54" spans="1:2" s="77" customFormat="1" x14ac:dyDescent="0.3">
      <c r="A54" s="114"/>
      <c r="B54" s="114"/>
    </row>
    <row r="55" spans="1:2" s="77" customFormat="1" x14ac:dyDescent="0.3">
      <c r="A55" s="114"/>
      <c r="B55" s="114"/>
    </row>
    <row r="56" spans="1:2" s="77" customFormat="1" x14ac:dyDescent="0.3">
      <c r="A56" s="114"/>
      <c r="B56" s="114"/>
    </row>
    <row r="57" spans="1:2" s="77" customFormat="1" x14ac:dyDescent="0.3">
      <c r="A57" s="114"/>
      <c r="B57" s="114"/>
    </row>
    <row r="58" spans="1:2" s="77" customFormat="1" x14ac:dyDescent="0.3">
      <c r="A58" s="114"/>
      <c r="B58" s="114"/>
    </row>
    <row r="59" spans="1:2" s="77" customFormat="1" x14ac:dyDescent="0.3">
      <c r="A59" s="114"/>
      <c r="B59" s="114"/>
    </row>
    <row r="60" spans="1:2" s="77" customFormat="1" x14ac:dyDescent="0.3">
      <c r="A60" s="114"/>
      <c r="B60" s="114"/>
    </row>
    <row r="61" spans="1:2" s="77" customFormat="1" x14ac:dyDescent="0.3">
      <c r="A61" s="114"/>
      <c r="B61" s="114"/>
    </row>
    <row r="62" spans="1:2" s="77" customFormat="1" x14ac:dyDescent="0.3">
      <c r="A62" s="114"/>
      <c r="B62" s="114"/>
    </row>
    <row r="63" spans="1:2" s="77" customFormat="1" x14ac:dyDescent="0.3">
      <c r="A63" s="114"/>
      <c r="B63" s="114"/>
    </row>
    <row r="64" spans="1:2" s="77" customFormat="1" x14ac:dyDescent="0.3">
      <c r="A64" s="114"/>
      <c r="B64" s="114"/>
    </row>
    <row r="65" spans="1:2" s="77" customFormat="1" x14ac:dyDescent="0.3">
      <c r="A65" s="114"/>
      <c r="B65" s="114"/>
    </row>
    <row r="66" spans="1:2" s="77" customFormat="1" x14ac:dyDescent="0.3">
      <c r="A66" s="114"/>
      <c r="B66" s="114"/>
    </row>
    <row r="67" spans="1:2" s="77" customFormat="1" x14ac:dyDescent="0.3">
      <c r="A67" s="114"/>
      <c r="B67" s="114"/>
    </row>
    <row r="68" spans="1:2" s="77" customFormat="1" x14ac:dyDescent="0.3">
      <c r="A68" s="114"/>
      <c r="B68" s="114"/>
    </row>
    <row r="69" spans="1:2" s="77" customFormat="1" x14ac:dyDescent="0.3">
      <c r="A69" s="114"/>
      <c r="B69" s="114"/>
    </row>
    <row r="70" spans="1:2" s="77" customFormat="1" x14ac:dyDescent="0.3">
      <c r="A70" s="114"/>
      <c r="B70" s="114"/>
    </row>
    <row r="71" spans="1:2" s="77" customFormat="1" x14ac:dyDescent="0.3">
      <c r="A71" s="114"/>
      <c r="B71" s="114"/>
    </row>
    <row r="72" spans="1:2" s="77" customFormat="1" x14ac:dyDescent="0.3">
      <c r="A72" s="114"/>
      <c r="B72" s="114"/>
    </row>
    <row r="73" spans="1:2" s="77" customFormat="1" x14ac:dyDescent="0.3">
      <c r="A73" s="114"/>
      <c r="B73" s="114"/>
    </row>
    <row r="74" spans="1:2" s="77" customFormat="1" x14ac:dyDescent="0.3">
      <c r="A74" s="114"/>
      <c r="B74" s="114"/>
    </row>
    <row r="75" spans="1:2" s="77" customFormat="1" x14ac:dyDescent="0.3">
      <c r="A75" s="114"/>
      <c r="B75" s="114"/>
    </row>
    <row r="76" spans="1:2" s="77" customFormat="1" x14ac:dyDescent="0.3">
      <c r="A76" s="114"/>
      <c r="B76" s="114"/>
    </row>
    <row r="77" spans="1:2" s="77" customFormat="1" x14ac:dyDescent="0.3">
      <c r="A77" s="114"/>
      <c r="B77" s="114"/>
    </row>
    <row r="78" spans="1:2" s="77" customFormat="1" x14ac:dyDescent="0.3">
      <c r="A78" s="114"/>
      <c r="B78" s="114"/>
    </row>
    <row r="79" spans="1:2" s="77" customFormat="1" x14ac:dyDescent="0.3">
      <c r="A79" s="114"/>
      <c r="B79" s="114"/>
    </row>
    <row r="80" spans="1:2" s="77" customFormat="1" x14ac:dyDescent="0.3">
      <c r="A80" s="114"/>
      <c r="B80" s="114"/>
    </row>
    <row r="81" spans="1:2" s="77" customFormat="1" x14ac:dyDescent="0.3">
      <c r="A81" s="114"/>
      <c r="B81" s="114"/>
    </row>
    <row r="82" spans="1:2" s="77" customFormat="1" x14ac:dyDescent="0.3">
      <c r="A82" s="114"/>
      <c r="B82" s="114"/>
    </row>
    <row r="83" spans="1:2" s="77" customFormat="1" x14ac:dyDescent="0.3">
      <c r="A83" s="114"/>
      <c r="B83" s="114"/>
    </row>
    <row r="84" spans="1:2" s="77" customFormat="1" x14ac:dyDescent="0.3">
      <c r="A84" s="114"/>
      <c r="B84" s="114"/>
    </row>
    <row r="85" spans="1:2" s="77" customFormat="1" x14ac:dyDescent="0.3">
      <c r="A85" s="114"/>
      <c r="B85" s="114"/>
    </row>
    <row r="86" spans="1:2" s="77" customFormat="1" x14ac:dyDescent="0.3">
      <c r="A86" s="114"/>
      <c r="B86" s="114"/>
    </row>
    <row r="87" spans="1:2" s="77" customFormat="1" x14ac:dyDescent="0.3">
      <c r="A87" s="114"/>
      <c r="B87" s="114"/>
    </row>
    <row r="88" spans="1:2" s="77" customFormat="1" x14ac:dyDescent="0.3">
      <c r="A88" s="114"/>
      <c r="B88" s="114"/>
    </row>
    <row r="89" spans="1:2" s="77" customFormat="1" x14ac:dyDescent="0.3">
      <c r="A89" s="114"/>
      <c r="B89" s="114"/>
    </row>
    <row r="90" spans="1:2" s="77" customFormat="1" x14ac:dyDescent="0.3">
      <c r="A90" s="114"/>
      <c r="B90" s="114"/>
    </row>
    <row r="91" spans="1:2" s="77" customFormat="1" x14ac:dyDescent="0.3">
      <c r="A91" s="114"/>
      <c r="B91" s="114"/>
    </row>
    <row r="92" spans="1:2" s="77" customFormat="1" x14ac:dyDescent="0.3">
      <c r="A92" s="114"/>
      <c r="B92" s="114"/>
    </row>
    <row r="93" spans="1:2" s="77" customFormat="1" x14ac:dyDescent="0.3">
      <c r="A93" s="114"/>
      <c r="B93" s="114"/>
    </row>
    <row r="94" spans="1:2" s="77" customFormat="1" x14ac:dyDescent="0.3">
      <c r="A94" s="114"/>
      <c r="B94" s="114"/>
    </row>
    <row r="95" spans="1:2" s="77" customFormat="1" x14ac:dyDescent="0.3">
      <c r="A95" s="114"/>
      <c r="B95" s="114"/>
    </row>
    <row r="96" spans="1:2" s="77" customFormat="1" x14ac:dyDescent="0.3">
      <c r="A96" s="114"/>
      <c r="B96" s="114"/>
    </row>
    <row r="97" spans="1:2" s="77" customFormat="1" x14ac:dyDescent="0.3">
      <c r="A97" s="114"/>
      <c r="B97" s="114"/>
    </row>
    <row r="98" spans="1:2" s="77" customFormat="1" x14ac:dyDescent="0.3">
      <c r="A98" s="114"/>
      <c r="B98" s="114"/>
    </row>
    <row r="99" spans="1:2" s="77" customFormat="1" x14ac:dyDescent="0.3">
      <c r="A99" s="114"/>
      <c r="B99" s="114"/>
    </row>
    <row r="100" spans="1:2" s="77" customFormat="1" x14ac:dyDescent="0.3">
      <c r="A100" s="114"/>
      <c r="B100" s="114"/>
    </row>
    <row r="101" spans="1:2" s="77" customFormat="1" x14ac:dyDescent="0.3">
      <c r="A101" s="114"/>
      <c r="B101" s="114"/>
    </row>
    <row r="102" spans="1:2" s="77" customFormat="1" x14ac:dyDescent="0.3">
      <c r="A102" s="114"/>
      <c r="B102" s="114"/>
    </row>
    <row r="103" spans="1:2" s="77" customFormat="1" x14ac:dyDescent="0.3">
      <c r="A103" s="114"/>
      <c r="B103" s="114"/>
    </row>
    <row r="104" spans="1:2" s="77" customFormat="1" x14ac:dyDescent="0.3">
      <c r="A104" s="114"/>
      <c r="B104" s="114"/>
    </row>
    <row r="105" spans="1:2" s="77" customFormat="1" x14ac:dyDescent="0.3">
      <c r="A105" s="114"/>
      <c r="B105" s="114"/>
    </row>
    <row r="106" spans="1:2" s="77" customFormat="1" x14ac:dyDescent="0.3">
      <c r="A106" s="114"/>
      <c r="B106" s="114"/>
    </row>
    <row r="107" spans="1:2" s="77" customFormat="1" x14ac:dyDescent="0.3">
      <c r="A107" s="114"/>
      <c r="B107" s="114"/>
    </row>
    <row r="108" spans="1:2" s="77" customFormat="1" x14ac:dyDescent="0.3">
      <c r="A108" s="114"/>
      <c r="B108" s="114"/>
    </row>
    <row r="109" spans="1:2" s="77" customFormat="1" x14ac:dyDescent="0.3">
      <c r="A109" s="114"/>
      <c r="B109" s="114"/>
    </row>
    <row r="110" spans="1:2" s="77" customFormat="1" x14ac:dyDescent="0.3">
      <c r="A110" s="114"/>
      <c r="B110" s="114"/>
    </row>
    <row r="111" spans="1:2" s="77" customFormat="1" x14ac:dyDescent="0.3">
      <c r="A111" s="114"/>
      <c r="B111" s="114"/>
    </row>
    <row r="112" spans="1:2" s="77" customFormat="1" x14ac:dyDescent="0.3">
      <c r="A112" s="114"/>
      <c r="B112" s="114"/>
    </row>
    <row r="113" spans="1:2" s="77" customFormat="1" x14ac:dyDescent="0.3">
      <c r="A113" s="114"/>
      <c r="B113" s="114"/>
    </row>
    <row r="114" spans="1:2" s="77" customFormat="1" x14ac:dyDescent="0.3">
      <c r="A114" s="114"/>
      <c r="B114" s="114"/>
    </row>
    <row r="115" spans="1:2" s="77" customFormat="1" x14ac:dyDescent="0.3">
      <c r="A115" s="114"/>
      <c r="B115" s="114"/>
    </row>
    <row r="116" spans="1:2" s="77" customFormat="1" x14ac:dyDescent="0.3">
      <c r="A116" s="114"/>
      <c r="B116" s="114"/>
    </row>
    <row r="117" spans="1:2" s="77" customFormat="1" x14ac:dyDescent="0.3">
      <c r="A117" s="114"/>
      <c r="B117" s="114"/>
    </row>
    <row r="118" spans="1:2" s="77" customFormat="1" x14ac:dyDescent="0.3">
      <c r="A118" s="114"/>
      <c r="B118" s="114"/>
    </row>
    <row r="119" spans="1:2" s="77" customFormat="1" x14ac:dyDescent="0.3">
      <c r="A119" s="114"/>
      <c r="B119" s="114"/>
    </row>
    <row r="120" spans="1:2" s="77" customFormat="1" x14ac:dyDescent="0.3">
      <c r="A120" s="114"/>
      <c r="B120" s="114"/>
    </row>
    <row r="121" spans="1:2" s="77" customFormat="1" x14ac:dyDescent="0.3">
      <c r="A121" s="114"/>
      <c r="B121" s="114"/>
    </row>
    <row r="122" spans="1:2" s="77" customFormat="1" x14ac:dyDescent="0.3">
      <c r="A122" s="114"/>
      <c r="B122" s="114"/>
    </row>
    <row r="123" spans="1:2" s="77" customFormat="1" x14ac:dyDescent="0.3">
      <c r="A123" s="114"/>
      <c r="B123" s="114"/>
    </row>
    <row r="124" spans="1:2" s="77" customFormat="1" x14ac:dyDescent="0.3">
      <c r="A124" s="114"/>
      <c r="B124" s="114"/>
    </row>
    <row r="125" spans="1:2" s="77" customFormat="1" x14ac:dyDescent="0.3">
      <c r="A125" s="114"/>
      <c r="B125" s="114"/>
    </row>
    <row r="126" spans="1:2" s="77" customFormat="1" x14ac:dyDescent="0.3">
      <c r="A126" s="114"/>
      <c r="B126" s="114"/>
    </row>
    <row r="127" spans="1:2" s="77" customFormat="1" x14ac:dyDescent="0.3">
      <c r="A127" s="114"/>
      <c r="B127" s="114"/>
    </row>
    <row r="128" spans="1:2" s="77" customFormat="1" x14ac:dyDescent="0.3">
      <c r="A128" s="114"/>
      <c r="B128" s="114"/>
    </row>
    <row r="129" spans="1:2" s="77" customFormat="1" x14ac:dyDescent="0.3">
      <c r="A129" s="114"/>
      <c r="B129" s="114"/>
    </row>
    <row r="130" spans="1:2" s="77" customFormat="1" x14ac:dyDescent="0.3">
      <c r="A130" s="114"/>
      <c r="B130" s="114"/>
    </row>
    <row r="131" spans="1:2" s="77" customFormat="1" x14ac:dyDescent="0.3">
      <c r="A131" s="114"/>
      <c r="B131" s="114"/>
    </row>
    <row r="132" spans="1:2" s="77" customFormat="1" x14ac:dyDescent="0.3">
      <c r="A132" s="114"/>
      <c r="B132" s="114"/>
    </row>
    <row r="133" spans="1:2" s="77" customFormat="1" x14ac:dyDescent="0.3">
      <c r="A133" s="114"/>
      <c r="B133" s="114"/>
    </row>
    <row r="134" spans="1:2" s="77" customFormat="1" x14ac:dyDescent="0.3">
      <c r="A134" s="114"/>
      <c r="B134" s="114"/>
    </row>
    <row r="135" spans="1:2" s="77" customFormat="1" x14ac:dyDescent="0.3">
      <c r="A135" s="114"/>
      <c r="B135" s="114"/>
    </row>
    <row r="136" spans="1:2" s="77" customFormat="1" x14ac:dyDescent="0.3">
      <c r="A136" s="114"/>
      <c r="B136" s="114"/>
    </row>
    <row r="137" spans="1:2" s="77" customFormat="1" x14ac:dyDescent="0.3">
      <c r="A137" s="114"/>
      <c r="B137" s="114"/>
    </row>
    <row r="138" spans="1:2" s="77" customFormat="1" x14ac:dyDescent="0.3">
      <c r="A138" s="114"/>
      <c r="B138" s="114"/>
    </row>
    <row r="139" spans="1:2" s="77" customFormat="1" x14ac:dyDescent="0.3">
      <c r="A139" s="114"/>
      <c r="B139" s="114"/>
    </row>
    <row r="140" spans="1:2" s="77" customFormat="1" x14ac:dyDescent="0.3">
      <c r="A140" s="114"/>
      <c r="B140" s="114"/>
    </row>
    <row r="141" spans="1:2" s="77" customFormat="1" x14ac:dyDescent="0.3">
      <c r="A141" s="114"/>
      <c r="B141" s="114"/>
    </row>
    <row r="142" spans="1:2" s="77" customFormat="1" x14ac:dyDescent="0.3">
      <c r="A142" s="114"/>
      <c r="B142" s="114"/>
    </row>
    <row r="143" spans="1:2" s="77" customFormat="1" x14ac:dyDescent="0.3">
      <c r="A143" s="114"/>
      <c r="B143" s="114"/>
    </row>
    <row r="144" spans="1:2" s="77" customFormat="1" x14ac:dyDescent="0.3">
      <c r="A144" s="114"/>
      <c r="B144" s="114"/>
    </row>
    <row r="145" spans="1:2" s="77" customFormat="1" x14ac:dyDescent="0.3">
      <c r="A145" s="114"/>
      <c r="B145" s="114"/>
    </row>
    <row r="146" spans="1:2" s="77" customFormat="1" x14ac:dyDescent="0.3">
      <c r="A146" s="114"/>
      <c r="B146" s="114"/>
    </row>
    <row r="147" spans="1:2" s="77" customFormat="1" x14ac:dyDescent="0.3">
      <c r="A147" s="114"/>
      <c r="B147" s="114"/>
    </row>
    <row r="148" spans="1:2" s="77" customFormat="1" x14ac:dyDescent="0.3">
      <c r="A148" s="114"/>
      <c r="B148" s="114"/>
    </row>
    <row r="149" spans="1:2" s="77" customFormat="1" x14ac:dyDescent="0.3">
      <c r="A149" s="114"/>
      <c r="B149" s="114"/>
    </row>
    <row r="150" spans="1:2" s="77" customFormat="1" x14ac:dyDescent="0.3">
      <c r="A150" s="114"/>
      <c r="B150" s="114"/>
    </row>
    <row r="151" spans="1:2" s="77" customFormat="1" x14ac:dyDescent="0.3">
      <c r="A151" s="114"/>
      <c r="B151" s="114"/>
    </row>
    <row r="152" spans="1:2" s="77" customFormat="1" x14ac:dyDescent="0.3">
      <c r="A152" s="114"/>
      <c r="B152" s="114"/>
    </row>
    <row r="153" spans="1:2" s="77" customFormat="1" x14ac:dyDescent="0.3">
      <c r="A153" s="114"/>
      <c r="B153" s="114"/>
    </row>
    <row r="154" spans="1:2" s="77" customFormat="1" x14ac:dyDescent="0.3">
      <c r="A154" s="114"/>
      <c r="B154" s="114"/>
    </row>
    <row r="155" spans="1:2" s="77" customFormat="1" x14ac:dyDescent="0.3">
      <c r="A155" s="114"/>
      <c r="B155" s="114"/>
    </row>
    <row r="156" spans="1:2" s="77" customFormat="1" x14ac:dyDescent="0.3">
      <c r="A156" s="114"/>
      <c r="B156" s="114"/>
    </row>
    <row r="157" spans="1:2" s="77" customFormat="1" x14ac:dyDescent="0.3">
      <c r="A157" s="114"/>
      <c r="B157" s="114"/>
    </row>
    <row r="158" spans="1:2" s="77" customFormat="1" x14ac:dyDescent="0.3">
      <c r="A158" s="114"/>
      <c r="B158" s="114"/>
    </row>
    <row r="159" spans="1:2" s="77" customFormat="1" x14ac:dyDescent="0.3">
      <c r="A159" s="114"/>
      <c r="B159" s="114"/>
    </row>
    <row r="160" spans="1:2" s="77" customFormat="1" x14ac:dyDescent="0.3">
      <c r="A160" s="114"/>
      <c r="B160" s="114"/>
    </row>
    <row r="161" spans="1:2" s="77" customFormat="1" x14ac:dyDescent="0.3">
      <c r="A161" s="114"/>
      <c r="B161" s="114"/>
    </row>
    <row r="162" spans="1:2" s="77" customFormat="1" x14ac:dyDescent="0.3">
      <c r="A162" s="114"/>
      <c r="B162" s="114"/>
    </row>
    <row r="163" spans="1:2" s="77" customFormat="1" x14ac:dyDescent="0.3">
      <c r="A163" s="114"/>
      <c r="B163" s="114"/>
    </row>
    <row r="164" spans="1:2" s="77" customFormat="1" x14ac:dyDescent="0.3">
      <c r="A164" s="114"/>
      <c r="B164" s="114"/>
    </row>
    <row r="165" spans="1:2" s="77" customFormat="1" x14ac:dyDescent="0.3">
      <c r="A165" s="114"/>
      <c r="B165" s="114"/>
    </row>
    <row r="166" spans="1:2" s="77" customFormat="1" x14ac:dyDescent="0.3">
      <c r="A166" s="114"/>
      <c r="B166" s="114"/>
    </row>
    <row r="167" spans="1:2" s="77" customFormat="1" x14ac:dyDescent="0.3">
      <c r="A167" s="114"/>
      <c r="B167" s="114"/>
    </row>
    <row r="168" spans="1:2" s="77" customFormat="1" x14ac:dyDescent="0.3">
      <c r="A168" s="114"/>
      <c r="B168" s="114"/>
    </row>
    <row r="169" spans="1:2" s="77" customFormat="1" x14ac:dyDescent="0.3">
      <c r="A169" s="114"/>
      <c r="B169" s="114"/>
    </row>
    <row r="170" spans="1:2" s="77" customFormat="1" x14ac:dyDescent="0.3">
      <c r="A170" s="114"/>
      <c r="B170" s="114"/>
    </row>
    <row r="171" spans="1:2" s="77" customFormat="1" x14ac:dyDescent="0.3">
      <c r="A171" s="114"/>
      <c r="B171" s="114"/>
    </row>
    <row r="172" spans="1:2" s="77" customFormat="1" x14ac:dyDescent="0.3">
      <c r="A172" s="114"/>
      <c r="B172" s="114"/>
    </row>
    <row r="173" spans="1:2" s="77" customFormat="1" x14ac:dyDescent="0.3">
      <c r="A173" s="114"/>
      <c r="B173" s="114"/>
    </row>
    <row r="174" spans="1:2" s="77" customFormat="1" x14ac:dyDescent="0.3">
      <c r="A174" s="114"/>
      <c r="B174" s="114"/>
    </row>
    <row r="175" spans="1:2" s="77" customFormat="1" x14ac:dyDescent="0.3">
      <c r="A175" s="114"/>
      <c r="B175" s="114"/>
    </row>
    <row r="176" spans="1:2" s="77" customFormat="1" x14ac:dyDescent="0.3">
      <c r="A176" s="114"/>
      <c r="B176" s="114"/>
    </row>
    <row r="177" spans="1:2" s="77" customFormat="1" x14ac:dyDescent="0.3">
      <c r="A177" s="114"/>
      <c r="B177" s="114"/>
    </row>
    <row r="178" spans="1:2" s="77" customFormat="1" x14ac:dyDescent="0.3">
      <c r="A178" s="114"/>
      <c r="B178" s="114"/>
    </row>
    <row r="179" spans="1:2" s="77" customFormat="1" x14ac:dyDescent="0.3">
      <c r="A179" s="114"/>
      <c r="B179" s="114"/>
    </row>
    <row r="180" spans="1:2" s="77" customFormat="1" x14ac:dyDescent="0.3">
      <c r="A180" s="114"/>
      <c r="B180" s="114"/>
    </row>
    <row r="181" spans="1:2" s="77" customFormat="1" x14ac:dyDescent="0.3">
      <c r="A181" s="114"/>
      <c r="B181" s="114"/>
    </row>
    <row r="182" spans="1:2" s="77" customFormat="1" x14ac:dyDescent="0.3">
      <c r="A182" s="114"/>
      <c r="B182" s="114"/>
    </row>
    <row r="183" spans="1:2" s="77" customFormat="1" x14ac:dyDescent="0.3">
      <c r="A183" s="114"/>
      <c r="B183" s="114"/>
    </row>
    <row r="184" spans="1:2" s="77" customFormat="1" x14ac:dyDescent="0.3">
      <c r="A184" s="114"/>
      <c r="B184" s="114"/>
    </row>
    <row r="185" spans="1:2" s="77" customFormat="1" x14ac:dyDescent="0.3">
      <c r="A185" s="114"/>
      <c r="B185" s="114"/>
    </row>
    <row r="186" spans="1:2" s="77" customFormat="1" x14ac:dyDescent="0.3">
      <c r="A186" s="114"/>
      <c r="B186" s="114"/>
    </row>
    <row r="187" spans="1:2" s="77" customFormat="1" x14ac:dyDescent="0.3">
      <c r="A187" s="114"/>
      <c r="B187" s="114"/>
    </row>
    <row r="188" spans="1:2" s="77" customFormat="1" x14ac:dyDescent="0.3">
      <c r="A188" s="114"/>
      <c r="B188" s="114"/>
    </row>
    <row r="189" spans="1:2" s="77" customFormat="1" x14ac:dyDescent="0.3">
      <c r="A189" s="114"/>
      <c r="B189" s="114"/>
    </row>
    <row r="190" spans="1:2" s="77" customFormat="1" x14ac:dyDescent="0.3">
      <c r="A190" s="114"/>
      <c r="B190" s="114"/>
    </row>
    <row r="191" spans="1:2" s="77" customFormat="1" x14ac:dyDescent="0.3">
      <c r="A191" s="114"/>
      <c r="B191" s="114"/>
    </row>
    <row r="192" spans="1:2" s="77" customFormat="1" x14ac:dyDescent="0.3">
      <c r="A192" s="114"/>
      <c r="B192" s="114"/>
    </row>
    <row r="193" spans="1:2" s="77" customFormat="1" x14ac:dyDescent="0.3">
      <c r="A193" s="114"/>
      <c r="B193" s="114"/>
    </row>
    <row r="194" spans="1:2" s="77" customFormat="1" x14ac:dyDescent="0.3">
      <c r="A194" s="114"/>
      <c r="B194" s="114"/>
    </row>
    <row r="195" spans="1:2" s="77" customFormat="1" x14ac:dyDescent="0.3">
      <c r="A195" s="114"/>
      <c r="B195" s="114"/>
    </row>
    <row r="196" spans="1:2" s="77" customFormat="1" x14ac:dyDescent="0.3">
      <c r="A196" s="114"/>
      <c r="B196" s="114"/>
    </row>
    <row r="197" spans="1:2" s="77" customFormat="1" x14ac:dyDescent="0.3">
      <c r="A197" s="114"/>
      <c r="B197" s="114"/>
    </row>
    <row r="198" spans="1:2" s="77" customFormat="1" x14ac:dyDescent="0.3">
      <c r="A198" s="114"/>
      <c r="B198" s="114"/>
    </row>
    <row r="199" spans="1:2" s="77" customFormat="1" x14ac:dyDescent="0.3">
      <c r="A199" s="114"/>
      <c r="B199" s="114"/>
    </row>
    <row r="200" spans="1:2" s="77" customFormat="1" x14ac:dyDescent="0.3">
      <c r="A200" s="114"/>
      <c r="B200" s="114"/>
    </row>
    <row r="201" spans="1:2" s="77" customFormat="1" x14ac:dyDescent="0.3">
      <c r="A201" s="114"/>
      <c r="B201" s="114"/>
    </row>
    <row r="202" spans="1:2" s="77" customFormat="1" x14ac:dyDescent="0.3">
      <c r="A202" s="114"/>
      <c r="B202" s="114"/>
    </row>
    <row r="203" spans="1:2" s="77" customFormat="1" x14ac:dyDescent="0.3">
      <c r="A203" s="114"/>
      <c r="B203" s="114"/>
    </row>
    <row r="204" spans="1:2" s="77" customFormat="1" x14ac:dyDescent="0.3">
      <c r="A204" s="114"/>
      <c r="B204" s="114"/>
    </row>
    <row r="205" spans="1:2" s="77" customFormat="1" x14ac:dyDescent="0.3">
      <c r="A205" s="114"/>
      <c r="B205" s="114"/>
    </row>
    <row r="206" spans="1:2" s="77" customFormat="1" x14ac:dyDescent="0.3">
      <c r="A206" s="114"/>
      <c r="B206" s="114"/>
    </row>
    <row r="207" spans="1:2" s="77" customFormat="1" x14ac:dyDescent="0.3">
      <c r="A207" s="114"/>
      <c r="B207" s="114"/>
    </row>
    <row r="208" spans="1:2" s="77" customFormat="1" x14ac:dyDescent="0.3">
      <c r="A208" s="114"/>
      <c r="B208" s="114"/>
    </row>
    <row r="209" spans="1:2" s="77" customFormat="1" x14ac:dyDescent="0.3">
      <c r="A209" s="114"/>
      <c r="B209" s="114"/>
    </row>
    <row r="210" spans="1:2" s="77" customFormat="1" x14ac:dyDescent="0.3">
      <c r="A210" s="114"/>
      <c r="B210" s="114"/>
    </row>
    <row r="211" spans="1:2" s="77" customFormat="1" x14ac:dyDescent="0.3">
      <c r="A211" s="114"/>
      <c r="B211" s="114"/>
    </row>
    <row r="212" spans="1:2" s="77" customFormat="1" x14ac:dyDescent="0.3">
      <c r="A212" s="114"/>
      <c r="B212" s="114"/>
    </row>
    <row r="213" spans="1:2" s="77" customFormat="1" x14ac:dyDescent="0.3">
      <c r="A213" s="114"/>
      <c r="B213" s="114"/>
    </row>
    <row r="214" spans="1:2" s="77" customFormat="1" x14ac:dyDescent="0.3">
      <c r="A214" s="114"/>
      <c r="B214" s="114"/>
    </row>
    <row r="215" spans="1:2" s="77" customFormat="1" x14ac:dyDescent="0.3">
      <c r="A215" s="114"/>
      <c r="B215" s="114"/>
    </row>
    <row r="216" spans="1:2" s="77" customFormat="1" x14ac:dyDescent="0.3">
      <c r="A216" s="114"/>
      <c r="B216" s="114"/>
    </row>
    <row r="217" spans="1:2" s="77" customFormat="1" x14ac:dyDescent="0.3">
      <c r="A217" s="114"/>
      <c r="B217" s="114"/>
    </row>
    <row r="218" spans="1:2" s="77" customFormat="1" x14ac:dyDescent="0.3">
      <c r="A218" s="114"/>
      <c r="B218" s="114"/>
    </row>
    <row r="219" spans="1:2" s="77" customFormat="1" x14ac:dyDescent="0.3">
      <c r="A219" s="114"/>
      <c r="B219" s="114"/>
    </row>
    <row r="220" spans="1:2" s="77" customFormat="1" x14ac:dyDescent="0.3">
      <c r="A220" s="114"/>
      <c r="B220" s="114"/>
    </row>
    <row r="221" spans="1:2" s="77" customFormat="1" x14ac:dyDescent="0.3">
      <c r="A221" s="114"/>
      <c r="B221" s="114"/>
    </row>
    <row r="222" spans="1:2" s="77" customFormat="1" x14ac:dyDescent="0.3">
      <c r="A222" s="114"/>
      <c r="B222" s="114"/>
    </row>
    <row r="223" spans="1:2" s="77" customFormat="1" x14ac:dyDescent="0.3">
      <c r="A223" s="114"/>
      <c r="B223" s="114"/>
    </row>
    <row r="224" spans="1:2" s="77" customFormat="1" x14ac:dyDescent="0.3">
      <c r="A224" s="114"/>
      <c r="B224" s="114"/>
    </row>
    <row r="225" spans="1:2" s="77" customFormat="1" x14ac:dyDescent="0.3">
      <c r="A225" s="114"/>
      <c r="B225" s="114"/>
    </row>
    <row r="226" spans="1:2" s="77" customFormat="1" x14ac:dyDescent="0.3">
      <c r="A226" s="114"/>
      <c r="B226" s="114"/>
    </row>
    <row r="227" spans="1:2" s="77" customFormat="1" x14ac:dyDescent="0.3">
      <c r="A227" s="114"/>
      <c r="B227" s="114"/>
    </row>
    <row r="228" spans="1:2" s="77" customFormat="1" x14ac:dyDescent="0.3">
      <c r="A228" s="114"/>
      <c r="B228" s="114"/>
    </row>
    <row r="229" spans="1:2" s="77" customFormat="1" x14ac:dyDescent="0.3">
      <c r="A229" s="114"/>
      <c r="B229" s="114"/>
    </row>
    <row r="230" spans="1:2" s="77" customFormat="1" x14ac:dyDescent="0.3">
      <c r="A230" s="114"/>
      <c r="B230" s="114"/>
    </row>
    <row r="231" spans="1:2" s="77" customFormat="1" x14ac:dyDescent="0.3">
      <c r="A231" s="114"/>
      <c r="B231" s="114"/>
    </row>
    <row r="232" spans="1:2" s="77" customFormat="1" x14ac:dyDescent="0.3">
      <c r="A232" s="114"/>
      <c r="B232" s="114"/>
    </row>
    <row r="233" spans="1:2" s="77" customFormat="1" x14ac:dyDescent="0.3">
      <c r="A233" s="114"/>
      <c r="B233" s="114"/>
    </row>
    <row r="234" spans="1:2" s="77" customFormat="1" x14ac:dyDescent="0.3">
      <c r="A234" s="114"/>
      <c r="B234" s="114"/>
    </row>
    <row r="235" spans="1:2" s="77" customFormat="1" x14ac:dyDescent="0.3">
      <c r="A235" s="114"/>
      <c r="B235" s="114"/>
    </row>
    <row r="236" spans="1:2" s="77" customFormat="1" x14ac:dyDescent="0.3">
      <c r="A236" s="114"/>
      <c r="B236" s="114"/>
    </row>
    <row r="237" spans="1:2" s="77" customFormat="1" x14ac:dyDescent="0.3">
      <c r="A237" s="114"/>
      <c r="B237" s="114"/>
    </row>
    <row r="238" spans="1:2" s="77" customFormat="1" x14ac:dyDescent="0.3">
      <c r="A238" s="114"/>
      <c r="B238" s="114"/>
    </row>
    <row r="239" spans="1:2" s="77" customFormat="1" x14ac:dyDescent="0.3">
      <c r="A239" s="114"/>
      <c r="B239" s="114"/>
    </row>
    <row r="240" spans="1:2" s="77" customFormat="1" x14ac:dyDescent="0.3">
      <c r="A240" s="114"/>
      <c r="B240" s="114"/>
    </row>
    <row r="241" spans="1:2" s="77" customFormat="1" x14ac:dyDescent="0.3">
      <c r="A241" s="114"/>
      <c r="B241" s="114"/>
    </row>
    <row r="242" spans="1:2" s="77" customFormat="1" x14ac:dyDescent="0.3">
      <c r="A242" s="114"/>
      <c r="B242" s="114"/>
    </row>
    <row r="243" spans="1:2" s="77" customFormat="1" x14ac:dyDescent="0.3">
      <c r="A243" s="114"/>
      <c r="B243" s="114"/>
    </row>
    <row r="244" spans="1:2" s="77" customFormat="1" x14ac:dyDescent="0.3">
      <c r="A244" s="114"/>
      <c r="B244" s="114"/>
    </row>
    <row r="245" spans="1:2" s="77" customFormat="1" x14ac:dyDescent="0.3">
      <c r="A245" s="114"/>
      <c r="B245" s="114"/>
    </row>
    <row r="246" spans="1:2" s="77" customFormat="1" x14ac:dyDescent="0.3">
      <c r="A246" s="114"/>
      <c r="B246" s="114"/>
    </row>
    <row r="247" spans="1:2" s="77" customFormat="1" x14ac:dyDescent="0.3">
      <c r="A247" s="114"/>
      <c r="B247" s="114"/>
    </row>
    <row r="248" spans="1:2" s="77" customFormat="1" x14ac:dyDescent="0.3">
      <c r="A248" s="114"/>
      <c r="B248" s="114"/>
    </row>
    <row r="249" spans="1:2" s="77" customFormat="1" x14ac:dyDescent="0.3">
      <c r="A249" s="114"/>
      <c r="B249" s="114"/>
    </row>
    <row r="250" spans="1:2" s="77" customFormat="1" x14ac:dyDescent="0.3">
      <c r="A250" s="114"/>
      <c r="B250" s="114"/>
    </row>
    <row r="251" spans="1:2" s="77" customFormat="1" x14ac:dyDescent="0.3">
      <c r="A251" s="114"/>
      <c r="B251" s="114"/>
    </row>
    <row r="252" spans="1:2" s="77" customFormat="1" x14ac:dyDescent="0.3">
      <c r="A252" s="114"/>
      <c r="B252" s="114"/>
    </row>
    <row r="253" spans="1:2" s="77" customFormat="1" x14ac:dyDescent="0.3">
      <c r="A253" s="114"/>
      <c r="B253" s="114"/>
    </row>
    <row r="254" spans="1:2" s="77" customFormat="1" x14ac:dyDescent="0.3">
      <c r="A254" s="114"/>
      <c r="B254" s="114"/>
    </row>
    <row r="255" spans="1:2" s="77" customFormat="1" x14ac:dyDescent="0.3">
      <c r="A255" s="114"/>
      <c r="B255" s="114"/>
    </row>
    <row r="256" spans="1:2" s="77" customFormat="1" x14ac:dyDescent="0.3">
      <c r="A256" s="114"/>
      <c r="B256" s="114"/>
    </row>
    <row r="257" spans="1:2" s="77" customFormat="1" x14ac:dyDescent="0.3">
      <c r="A257" s="114"/>
      <c r="B257" s="114"/>
    </row>
    <row r="258" spans="1:2" s="77" customFormat="1" x14ac:dyDescent="0.3">
      <c r="A258" s="114"/>
      <c r="B258" s="114"/>
    </row>
    <row r="259" spans="1:2" s="77" customFormat="1" x14ac:dyDescent="0.3">
      <c r="A259" s="114"/>
      <c r="B259" s="114"/>
    </row>
    <row r="260" spans="1:2" s="77" customFormat="1" x14ac:dyDescent="0.3">
      <c r="A260" s="114"/>
      <c r="B260" s="114"/>
    </row>
    <row r="261" spans="1:2" s="77" customFormat="1" x14ac:dyDescent="0.3">
      <c r="A261" s="114"/>
      <c r="B261" s="114"/>
    </row>
    <row r="262" spans="1:2" s="77" customFormat="1" x14ac:dyDescent="0.3">
      <c r="A262" s="114"/>
      <c r="B262" s="114"/>
    </row>
    <row r="263" spans="1:2" s="77" customFormat="1" x14ac:dyDescent="0.3">
      <c r="A263" s="114"/>
      <c r="B263" s="114"/>
    </row>
    <row r="264" spans="1:2" s="77" customFormat="1" x14ac:dyDescent="0.3">
      <c r="A264" s="114"/>
      <c r="B264" s="114"/>
    </row>
    <row r="265" spans="1:2" s="77" customFormat="1" x14ac:dyDescent="0.3">
      <c r="A265" s="114"/>
      <c r="B265" s="114"/>
    </row>
    <row r="266" spans="1:2" s="77" customFormat="1" x14ac:dyDescent="0.3">
      <c r="A266" s="114"/>
      <c r="B266" s="114"/>
    </row>
    <row r="267" spans="1:2" s="77" customFormat="1" x14ac:dyDescent="0.3">
      <c r="A267" s="114"/>
      <c r="B267" s="114"/>
    </row>
    <row r="268" spans="1:2" s="77" customFormat="1" x14ac:dyDescent="0.3">
      <c r="A268" s="114"/>
      <c r="B268" s="114"/>
    </row>
    <row r="269" spans="1:2" s="77" customFormat="1" x14ac:dyDescent="0.3">
      <c r="A269" s="114"/>
      <c r="B269" s="114"/>
    </row>
    <row r="270" spans="1:2" s="77" customFormat="1" x14ac:dyDescent="0.3">
      <c r="A270" s="114"/>
      <c r="B270" s="114"/>
    </row>
    <row r="271" spans="1:2" s="77" customFormat="1" x14ac:dyDescent="0.3">
      <c r="A271" s="114"/>
      <c r="B271" s="114"/>
    </row>
    <row r="272" spans="1:2" s="77" customFormat="1" x14ac:dyDescent="0.3">
      <c r="A272" s="114"/>
      <c r="B272" s="114"/>
    </row>
    <row r="273" spans="1:2" s="77" customFormat="1" x14ac:dyDescent="0.3">
      <c r="A273" s="114"/>
      <c r="B273" s="114"/>
    </row>
    <row r="274" spans="1:2" s="77" customFormat="1" x14ac:dyDescent="0.3">
      <c r="A274" s="114"/>
      <c r="B274" s="114"/>
    </row>
    <row r="275" spans="1:2" s="77" customFormat="1" x14ac:dyDescent="0.3">
      <c r="A275" s="114"/>
      <c r="B275" s="114"/>
    </row>
    <row r="276" spans="1:2" s="77" customFormat="1" x14ac:dyDescent="0.3">
      <c r="A276" s="114"/>
      <c r="B276" s="114"/>
    </row>
    <row r="277" spans="1:2" s="77" customFormat="1" x14ac:dyDescent="0.3">
      <c r="A277" s="114"/>
      <c r="B277" s="114"/>
    </row>
    <row r="278" spans="1:2" s="77" customFormat="1" x14ac:dyDescent="0.3">
      <c r="A278" s="114"/>
      <c r="B278" s="114"/>
    </row>
    <row r="279" spans="1:2" s="77" customFormat="1" x14ac:dyDescent="0.3">
      <c r="A279" s="114"/>
      <c r="B279" s="114"/>
    </row>
    <row r="280" spans="1:2" s="77" customFormat="1" x14ac:dyDescent="0.3">
      <c r="A280" s="114"/>
      <c r="B280" s="114"/>
    </row>
    <row r="281" spans="1:2" s="77" customFormat="1" x14ac:dyDescent="0.3">
      <c r="A281" s="114"/>
      <c r="B281" s="114"/>
    </row>
    <row r="282" spans="1:2" s="77" customFormat="1" x14ac:dyDescent="0.3">
      <c r="A282" s="114"/>
      <c r="B282" s="114"/>
    </row>
    <row r="283" spans="1:2" s="77" customFormat="1" x14ac:dyDescent="0.3">
      <c r="A283" s="114"/>
      <c r="B283" s="114"/>
    </row>
    <row r="284" spans="1:2" s="77" customFormat="1" x14ac:dyDescent="0.3">
      <c r="A284" s="114"/>
      <c r="B284" s="114"/>
    </row>
    <row r="285" spans="1:2" s="77" customFormat="1" x14ac:dyDescent="0.3">
      <c r="A285" s="114"/>
      <c r="B285" s="114"/>
    </row>
    <row r="286" spans="1:2" s="77" customFormat="1" x14ac:dyDescent="0.3">
      <c r="A286" s="114"/>
      <c r="B286" s="114"/>
    </row>
    <row r="287" spans="1:2" s="77" customFormat="1" x14ac:dyDescent="0.3">
      <c r="A287" s="114"/>
      <c r="B287" s="114"/>
    </row>
    <row r="288" spans="1:2" s="77" customFormat="1" x14ac:dyDescent="0.3">
      <c r="A288" s="114"/>
      <c r="B288" s="114"/>
    </row>
    <row r="289" spans="1:2" s="77" customFormat="1" x14ac:dyDescent="0.3">
      <c r="A289" s="114"/>
      <c r="B289" s="114"/>
    </row>
    <row r="290" spans="1:2" s="77" customFormat="1" x14ac:dyDescent="0.3">
      <c r="A290" s="114"/>
      <c r="B290" s="114"/>
    </row>
    <row r="291" spans="1:2" s="77" customFormat="1" x14ac:dyDescent="0.3">
      <c r="A291" s="114"/>
      <c r="B291" s="114"/>
    </row>
    <row r="292" spans="1:2" s="77" customFormat="1" x14ac:dyDescent="0.3">
      <c r="A292" s="114"/>
      <c r="B292" s="114"/>
    </row>
    <row r="293" spans="1:2" s="77" customFormat="1" x14ac:dyDescent="0.3">
      <c r="A293" s="114"/>
      <c r="B293" s="114"/>
    </row>
    <row r="294" spans="1:2" s="77" customFormat="1" x14ac:dyDescent="0.3">
      <c r="A294" s="114"/>
      <c r="B294" s="114"/>
    </row>
    <row r="295" spans="1:2" s="77" customFormat="1" x14ac:dyDescent="0.3">
      <c r="A295" s="114"/>
      <c r="B295" s="114"/>
    </row>
    <row r="296" spans="1:2" s="77" customFormat="1" x14ac:dyDescent="0.3">
      <c r="A296" s="114"/>
      <c r="B296" s="114"/>
    </row>
    <row r="297" spans="1:2" s="77" customFormat="1" x14ac:dyDescent="0.3">
      <c r="A297" s="114"/>
      <c r="B297" s="114"/>
    </row>
    <row r="298" spans="1:2" s="77" customFormat="1" x14ac:dyDescent="0.3">
      <c r="A298" s="114"/>
      <c r="B298" s="114"/>
    </row>
    <row r="299" spans="1:2" s="77" customFormat="1" x14ac:dyDescent="0.3">
      <c r="A299" s="114"/>
      <c r="B299" s="114"/>
    </row>
    <row r="300" spans="1:2" s="77" customFormat="1" x14ac:dyDescent="0.3">
      <c r="A300" s="114"/>
      <c r="B300" s="114"/>
    </row>
    <row r="301" spans="1:2" s="77" customFormat="1" x14ac:dyDescent="0.3">
      <c r="A301" s="114"/>
      <c r="B301" s="114"/>
    </row>
    <row r="302" spans="1:2" s="77" customFormat="1" x14ac:dyDescent="0.3">
      <c r="A302" s="114"/>
      <c r="B302" s="114"/>
    </row>
    <row r="303" spans="1:2" s="77" customFormat="1" x14ac:dyDescent="0.3">
      <c r="A303" s="114"/>
      <c r="B303" s="114"/>
    </row>
    <row r="304" spans="1:2" s="77" customFormat="1" x14ac:dyDescent="0.3">
      <c r="A304" s="114"/>
      <c r="B304" s="114"/>
    </row>
    <row r="305" spans="1:2" s="77" customFormat="1" x14ac:dyDescent="0.3">
      <c r="A305" s="114"/>
      <c r="B305" s="114"/>
    </row>
    <row r="306" spans="1:2" s="77" customFormat="1" x14ac:dyDescent="0.3">
      <c r="A306" s="114"/>
      <c r="B306" s="114"/>
    </row>
    <row r="307" spans="1:2" s="77" customFormat="1" x14ac:dyDescent="0.3">
      <c r="A307" s="114"/>
      <c r="B307" s="114"/>
    </row>
    <row r="308" spans="1:2" s="77" customFormat="1" x14ac:dyDescent="0.3">
      <c r="A308" s="114"/>
      <c r="B308" s="114"/>
    </row>
    <row r="309" spans="1:2" s="77" customFormat="1" x14ac:dyDescent="0.3">
      <c r="A309" s="114"/>
      <c r="B309" s="114"/>
    </row>
    <row r="310" spans="1:2" s="77" customFormat="1" x14ac:dyDescent="0.3">
      <c r="A310" s="114"/>
      <c r="B310" s="114"/>
    </row>
    <row r="311" spans="1:2" s="77" customFormat="1" x14ac:dyDescent="0.3">
      <c r="A311" s="114"/>
      <c r="B311" s="114"/>
    </row>
    <row r="312" spans="1:2" s="77" customFormat="1" x14ac:dyDescent="0.3">
      <c r="A312" s="114"/>
      <c r="B312" s="114"/>
    </row>
    <row r="313" spans="1:2" s="77" customFormat="1" x14ac:dyDescent="0.3">
      <c r="A313" s="114"/>
      <c r="B313" s="114"/>
    </row>
    <row r="314" spans="1:2" s="77" customFormat="1" x14ac:dyDescent="0.3">
      <c r="A314" s="114"/>
      <c r="B314" s="114"/>
    </row>
    <row r="315" spans="1:2" s="77" customFormat="1" x14ac:dyDescent="0.3">
      <c r="A315" s="114"/>
      <c r="B315" s="114"/>
    </row>
    <row r="316" spans="1:2" s="77" customFormat="1" x14ac:dyDescent="0.3">
      <c r="A316" s="114"/>
      <c r="B316" s="114"/>
    </row>
    <row r="317" spans="1:2" s="77" customFormat="1" x14ac:dyDescent="0.3">
      <c r="A317" s="114"/>
      <c r="B317" s="114"/>
    </row>
    <row r="318" spans="1:2" s="77" customFormat="1" x14ac:dyDescent="0.3">
      <c r="A318" s="114"/>
      <c r="B318" s="114"/>
    </row>
    <row r="319" spans="1:2" s="77" customFormat="1" x14ac:dyDescent="0.3">
      <c r="A319" s="114"/>
      <c r="B319" s="114"/>
    </row>
    <row r="320" spans="1:2" s="77" customFormat="1" x14ac:dyDescent="0.3">
      <c r="A320" s="114"/>
      <c r="B320" s="114"/>
    </row>
    <row r="321" spans="1:2" s="77" customFormat="1" x14ac:dyDescent="0.3">
      <c r="A321" s="114"/>
      <c r="B321" s="114"/>
    </row>
    <row r="322" spans="1:2" s="77" customFormat="1" x14ac:dyDescent="0.3">
      <c r="A322" s="114"/>
      <c r="B322" s="114"/>
    </row>
    <row r="323" spans="1:2" s="77" customFormat="1" x14ac:dyDescent="0.3">
      <c r="A323" s="114"/>
      <c r="B323" s="114"/>
    </row>
    <row r="324" spans="1:2" s="77" customFormat="1" x14ac:dyDescent="0.3">
      <c r="A324" s="114"/>
      <c r="B324" s="114"/>
    </row>
    <row r="325" spans="1:2" s="77" customFormat="1" x14ac:dyDescent="0.3">
      <c r="A325" s="114"/>
      <c r="B325" s="114"/>
    </row>
    <row r="326" spans="1:2" s="77" customFormat="1" x14ac:dyDescent="0.3">
      <c r="A326" s="114"/>
      <c r="B326" s="114"/>
    </row>
    <row r="327" spans="1:2" s="77" customFormat="1" x14ac:dyDescent="0.3">
      <c r="A327" s="114"/>
      <c r="B327" s="114"/>
    </row>
    <row r="328" spans="1:2" s="77" customFormat="1" x14ac:dyDescent="0.3">
      <c r="A328" s="114"/>
      <c r="B328" s="114"/>
    </row>
    <row r="329" spans="1:2" s="77" customFormat="1" x14ac:dyDescent="0.3">
      <c r="A329" s="114"/>
      <c r="B329" s="114"/>
    </row>
    <row r="330" spans="1:2" s="77" customFormat="1" x14ac:dyDescent="0.3">
      <c r="A330" s="114"/>
      <c r="B330" s="114"/>
    </row>
    <row r="331" spans="1:2" s="77" customFormat="1" x14ac:dyDescent="0.3">
      <c r="A331" s="114"/>
      <c r="B331" s="114"/>
    </row>
    <row r="332" spans="1:2" s="77" customFormat="1" x14ac:dyDescent="0.3">
      <c r="A332" s="114"/>
      <c r="B332" s="114"/>
    </row>
    <row r="333" spans="1:2" s="77" customFormat="1" x14ac:dyDescent="0.3">
      <c r="A333" s="114"/>
      <c r="B333" s="114"/>
    </row>
    <row r="334" spans="1:2" s="77" customFormat="1" x14ac:dyDescent="0.3">
      <c r="A334" s="114"/>
      <c r="B334" s="114"/>
    </row>
    <row r="335" spans="1:2" s="77" customFormat="1" x14ac:dyDescent="0.3">
      <c r="A335" s="114"/>
      <c r="B335" s="114"/>
    </row>
    <row r="336" spans="1:2" s="77" customFormat="1" x14ac:dyDescent="0.3">
      <c r="A336" s="114"/>
      <c r="B336" s="114"/>
    </row>
    <row r="337" spans="1:2" s="77" customFormat="1" x14ac:dyDescent="0.3">
      <c r="A337" s="114"/>
      <c r="B337" s="114"/>
    </row>
    <row r="338" spans="1:2" s="77" customFormat="1" x14ac:dyDescent="0.3">
      <c r="A338" s="114"/>
      <c r="B338" s="114"/>
    </row>
    <row r="339" spans="1:2" s="77" customFormat="1" x14ac:dyDescent="0.3">
      <c r="A339" s="114"/>
      <c r="B339" s="114"/>
    </row>
    <row r="340" spans="1:2" s="77" customFormat="1" x14ac:dyDescent="0.3">
      <c r="A340" s="114"/>
      <c r="B340" s="114"/>
    </row>
    <row r="341" spans="1:2" s="77" customFormat="1" x14ac:dyDescent="0.3">
      <c r="A341" s="114"/>
      <c r="B341" s="114"/>
    </row>
    <row r="342" spans="1:2" s="77" customFormat="1" x14ac:dyDescent="0.3">
      <c r="A342" s="114"/>
      <c r="B342" s="114"/>
    </row>
    <row r="343" spans="1:2" s="77" customFormat="1" x14ac:dyDescent="0.3">
      <c r="A343" s="114"/>
      <c r="B343" s="114"/>
    </row>
    <row r="344" spans="1:2" s="77" customFormat="1" x14ac:dyDescent="0.3">
      <c r="A344" s="114"/>
      <c r="B344" s="114"/>
    </row>
    <row r="345" spans="1:2" s="77" customFormat="1" x14ac:dyDescent="0.3">
      <c r="A345" s="114"/>
      <c r="B345" s="114"/>
    </row>
    <row r="346" spans="1:2" s="77" customFormat="1" x14ac:dyDescent="0.3">
      <c r="A346" s="114"/>
      <c r="B346" s="114"/>
    </row>
    <row r="347" spans="1:2" s="77" customFormat="1" x14ac:dyDescent="0.3">
      <c r="A347" s="114"/>
      <c r="B347" s="114"/>
    </row>
    <row r="348" spans="1:2" s="77" customFormat="1" x14ac:dyDescent="0.3">
      <c r="A348" s="114"/>
      <c r="B348" s="114"/>
    </row>
    <row r="349" spans="1:2" s="77" customFormat="1" x14ac:dyDescent="0.3">
      <c r="A349" s="114"/>
      <c r="B349" s="114"/>
    </row>
    <row r="350" spans="1:2" s="77" customFormat="1" x14ac:dyDescent="0.3">
      <c r="A350" s="114"/>
      <c r="B350" s="114"/>
    </row>
    <row r="351" spans="1:2" s="77" customFormat="1" x14ac:dyDescent="0.3">
      <c r="A351" s="114"/>
      <c r="B351" s="114"/>
    </row>
    <row r="352" spans="1:2" s="77" customFormat="1" x14ac:dyDescent="0.3">
      <c r="A352" s="114"/>
      <c r="B352" s="114"/>
    </row>
    <row r="353" spans="1:2" s="77" customFormat="1" x14ac:dyDescent="0.3">
      <c r="A353" s="114"/>
      <c r="B353" s="114"/>
    </row>
    <row r="354" spans="1:2" s="77" customFormat="1" x14ac:dyDescent="0.3">
      <c r="A354" s="114"/>
      <c r="B354" s="114"/>
    </row>
    <row r="355" spans="1:2" s="77" customFormat="1" x14ac:dyDescent="0.3">
      <c r="A355" s="114"/>
      <c r="B355" s="114"/>
    </row>
    <row r="356" spans="1:2" s="77" customFormat="1" x14ac:dyDescent="0.3">
      <c r="A356" s="114"/>
      <c r="B356" s="114"/>
    </row>
    <row r="357" spans="1:2" s="77" customFormat="1" x14ac:dyDescent="0.3">
      <c r="A357" s="114"/>
      <c r="B357" s="114"/>
    </row>
    <row r="358" spans="1:2" s="77" customFormat="1" x14ac:dyDescent="0.3">
      <c r="A358" s="114"/>
      <c r="B358" s="114"/>
    </row>
    <row r="359" spans="1:2" s="77" customFormat="1" x14ac:dyDescent="0.3">
      <c r="A359" s="114"/>
      <c r="B359" s="114"/>
    </row>
    <row r="360" spans="1:2" s="77" customFormat="1" x14ac:dyDescent="0.3">
      <c r="A360" s="114"/>
      <c r="B360" s="114"/>
    </row>
    <row r="361" spans="1:2" s="77" customFormat="1" x14ac:dyDescent="0.3">
      <c r="A361" s="114"/>
      <c r="B361" s="114"/>
    </row>
    <row r="362" spans="1:2" s="77" customFormat="1" x14ac:dyDescent="0.3">
      <c r="A362" s="114"/>
      <c r="B362" s="114"/>
    </row>
    <row r="363" spans="1:2" s="77" customFormat="1" x14ac:dyDescent="0.3">
      <c r="A363" s="114"/>
      <c r="B363" s="114"/>
    </row>
    <row r="364" spans="1:2" s="77" customFormat="1" x14ac:dyDescent="0.3">
      <c r="A364" s="114"/>
      <c r="B364" s="114"/>
    </row>
    <row r="365" spans="1:2" s="77" customFormat="1" x14ac:dyDescent="0.3">
      <c r="A365" s="114"/>
      <c r="B365" s="114"/>
    </row>
    <row r="366" spans="1:2" s="77" customFormat="1" x14ac:dyDescent="0.3">
      <c r="A366" s="114"/>
      <c r="B366" s="114"/>
    </row>
    <row r="367" spans="1:2" s="77" customFormat="1" x14ac:dyDescent="0.3">
      <c r="A367" s="114"/>
      <c r="B367" s="114"/>
    </row>
    <row r="368" spans="1:2" s="77" customFormat="1" x14ac:dyDescent="0.3">
      <c r="A368" s="114"/>
      <c r="B368" s="114"/>
    </row>
    <row r="369" spans="1:2" s="77" customFormat="1" x14ac:dyDescent="0.3">
      <c r="A369" s="114"/>
      <c r="B369" s="114"/>
    </row>
    <row r="370" spans="1:2" s="77" customFormat="1" x14ac:dyDescent="0.3">
      <c r="A370" s="114"/>
      <c r="B370" s="114"/>
    </row>
    <row r="371" spans="1:2" s="77" customFormat="1" x14ac:dyDescent="0.3">
      <c r="A371" s="114"/>
      <c r="B371" s="114"/>
    </row>
    <row r="372" spans="1:2" s="77" customFormat="1" x14ac:dyDescent="0.3">
      <c r="A372" s="114"/>
      <c r="B372" s="114"/>
    </row>
    <row r="373" spans="1:2" s="77" customFormat="1" x14ac:dyDescent="0.3">
      <c r="A373" s="114"/>
      <c r="B373" s="114"/>
    </row>
    <row r="374" spans="1:2" s="77" customFormat="1" x14ac:dyDescent="0.3">
      <c r="A374" s="114"/>
      <c r="B374" s="114"/>
    </row>
    <row r="375" spans="1:2" s="77" customFormat="1" x14ac:dyDescent="0.3">
      <c r="A375" s="114"/>
      <c r="B375" s="114"/>
    </row>
    <row r="376" spans="1:2" s="77" customFormat="1" x14ac:dyDescent="0.3">
      <c r="A376" s="114"/>
      <c r="B376" s="114"/>
    </row>
    <row r="377" spans="1:2" s="77" customFormat="1" x14ac:dyDescent="0.3">
      <c r="A377" s="114"/>
      <c r="B377" s="114"/>
    </row>
    <row r="378" spans="1:2" s="77" customFormat="1" x14ac:dyDescent="0.3">
      <c r="A378" s="114"/>
      <c r="B378" s="114"/>
    </row>
    <row r="379" spans="1:2" s="77" customFormat="1" x14ac:dyDescent="0.3">
      <c r="A379" s="114"/>
      <c r="B379" s="114"/>
    </row>
    <row r="380" spans="1:2" s="77" customFormat="1" x14ac:dyDescent="0.3">
      <c r="A380" s="114"/>
      <c r="B380" s="114"/>
    </row>
    <row r="381" spans="1:2" s="77" customFormat="1" x14ac:dyDescent="0.3">
      <c r="A381" s="114"/>
      <c r="B381" s="114"/>
    </row>
    <row r="382" spans="1:2" s="77" customFormat="1" x14ac:dyDescent="0.3">
      <c r="A382" s="114"/>
      <c r="B382" s="114"/>
    </row>
    <row r="383" spans="1:2" s="77" customFormat="1" x14ac:dyDescent="0.3">
      <c r="A383" s="114"/>
      <c r="B383" s="114"/>
    </row>
    <row r="384" spans="1:2" s="77" customFormat="1" x14ac:dyDescent="0.3">
      <c r="A384" s="114"/>
      <c r="B384" s="114"/>
    </row>
  </sheetData>
  <sheetProtection password="CBF1" sheet="1" objects="1" scenarios="1"/>
  <mergeCells count="145">
    <mergeCell ref="K47:L47"/>
    <mergeCell ref="A48:B48"/>
    <mergeCell ref="C48:D48"/>
    <mergeCell ref="E48:F48"/>
    <mergeCell ref="G48:H48"/>
    <mergeCell ref="I48:J48"/>
    <mergeCell ref="K48:L48"/>
    <mergeCell ref="A46:J46"/>
    <mergeCell ref="A47:B47"/>
    <mergeCell ref="C47:D47"/>
    <mergeCell ref="E47:F47"/>
    <mergeCell ref="G47:H47"/>
    <mergeCell ref="I47:J47"/>
    <mergeCell ref="K44:L44"/>
    <mergeCell ref="A45:B45"/>
    <mergeCell ref="C45:D45"/>
    <mergeCell ref="E45:F45"/>
    <mergeCell ref="G45:H45"/>
    <mergeCell ref="I45:J45"/>
    <mergeCell ref="K45:L45"/>
    <mergeCell ref="I43:J43"/>
    <mergeCell ref="A44:B44"/>
    <mergeCell ref="C44:D44"/>
    <mergeCell ref="E44:F44"/>
    <mergeCell ref="G44:H44"/>
    <mergeCell ref="I44:J44"/>
    <mergeCell ref="A42:B42"/>
    <mergeCell ref="C42:D42"/>
    <mergeCell ref="E42:F42"/>
    <mergeCell ref="G42:H42"/>
    <mergeCell ref="I42:J42"/>
    <mergeCell ref="K42:L43"/>
    <mergeCell ref="A43:B43"/>
    <mergeCell ref="C43:D43"/>
    <mergeCell ref="E43:F43"/>
    <mergeCell ref="G43:H43"/>
    <mergeCell ref="A40:B40"/>
    <mergeCell ref="C40:D40"/>
    <mergeCell ref="E40:F40"/>
    <mergeCell ref="G40:H40"/>
    <mergeCell ref="I40:J40"/>
    <mergeCell ref="K40:L40"/>
    <mergeCell ref="A39:B39"/>
    <mergeCell ref="C39:D39"/>
    <mergeCell ref="E39:F39"/>
    <mergeCell ref="G39:H39"/>
    <mergeCell ref="I39:J39"/>
    <mergeCell ref="K39:L39"/>
    <mergeCell ref="K36:L38"/>
    <mergeCell ref="A37:B37"/>
    <mergeCell ref="C37:D37"/>
    <mergeCell ref="E37:F37"/>
    <mergeCell ref="G37:H37"/>
    <mergeCell ref="A33:L33"/>
    <mergeCell ref="A34:B34"/>
    <mergeCell ref="C34:L34"/>
    <mergeCell ref="C35:D35"/>
    <mergeCell ref="E35:F35"/>
    <mergeCell ref="G35:H35"/>
    <mergeCell ref="I35:J35"/>
    <mergeCell ref="K35:L35"/>
    <mergeCell ref="I37:J37"/>
    <mergeCell ref="A38:B38"/>
    <mergeCell ref="C38:D38"/>
    <mergeCell ref="E38:F38"/>
    <mergeCell ref="G38:H38"/>
    <mergeCell ref="I38:J38"/>
    <mergeCell ref="A36:B36"/>
    <mergeCell ref="C36:D36"/>
    <mergeCell ref="E36:F36"/>
    <mergeCell ref="G36:H36"/>
    <mergeCell ref="I36:J36"/>
    <mergeCell ref="A30:B30"/>
    <mergeCell ref="C30:D30"/>
    <mergeCell ref="E30:F30"/>
    <mergeCell ref="G30:H30"/>
    <mergeCell ref="I30:J30"/>
    <mergeCell ref="A31:B31"/>
    <mergeCell ref="C31:D31"/>
    <mergeCell ref="E31:F31"/>
    <mergeCell ref="G31:H31"/>
    <mergeCell ref="I31:J31"/>
    <mergeCell ref="A28:B28"/>
    <mergeCell ref="C28:D28"/>
    <mergeCell ref="E28:F28"/>
    <mergeCell ref="G28:H28"/>
    <mergeCell ref="I28:J28"/>
    <mergeCell ref="A29:B29"/>
    <mergeCell ref="C29:D29"/>
    <mergeCell ref="E29:F29"/>
    <mergeCell ref="G29:H29"/>
    <mergeCell ref="I29:J29"/>
    <mergeCell ref="A26:B26"/>
    <mergeCell ref="C26:D26"/>
    <mergeCell ref="E26:F26"/>
    <mergeCell ref="G26:H26"/>
    <mergeCell ref="I26:J26"/>
    <mergeCell ref="A27:B27"/>
    <mergeCell ref="C27:D27"/>
    <mergeCell ref="E27:F27"/>
    <mergeCell ref="G27:H27"/>
    <mergeCell ref="I27:J27"/>
    <mergeCell ref="K22:K23"/>
    <mergeCell ref="L22:L23"/>
    <mergeCell ref="A24:A25"/>
    <mergeCell ref="B24:B25"/>
    <mergeCell ref="C24:D25"/>
    <mergeCell ref="E24:F25"/>
    <mergeCell ref="G24:H25"/>
    <mergeCell ref="I24:J25"/>
    <mergeCell ref="K24:K25"/>
    <mergeCell ref="L24:L25"/>
    <mergeCell ref="A22:A23"/>
    <mergeCell ref="B22:B23"/>
    <mergeCell ref="C22:D23"/>
    <mergeCell ref="E22:F23"/>
    <mergeCell ref="G22:H23"/>
    <mergeCell ref="I22:J23"/>
    <mergeCell ref="A15:B15"/>
    <mergeCell ref="A16:B16"/>
    <mergeCell ref="A17:B17"/>
    <mergeCell ref="A18:B18"/>
    <mergeCell ref="A19:B19"/>
    <mergeCell ref="A20:B20"/>
    <mergeCell ref="A12:L12"/>
    <mergeCell ref="A13:B13"/>
    <mergeCell ref="C13:L13"/>
    <mergeCell ref="C14:D14"/>
    <mergeCell ref="E14:F14"/>
    <mergeCell ref="G14:H14"/>
    <mergeCell ref="I14:J14"/>
    <mergeCell ref="A5:B5"/>
    <mergeCell ref="A6:B6"/>
    <mergeCell ref="A7:B7"/>
    <mergeCell ref="A8:B8"/>
    <mergeCell ref="A9:B9"/>
    <mergeCell ref="A10:B10"/>
    <mergeCell ref="A1:L1"/>
    <mergeCell ref="A2:L2"/>
    <mergeCell ref="A3:B3"/>
    <mergeCell ref="C3:L3"/>
    <mergeCell ref="C4:D4"/>
    <mergeCell ref="E4:F4"/>
    <mergeCell ref="G4:H4"/>
    <mergeCell ref="I4:J4"/>
  </mergeCells>
  <conditionalFormatting sqref="B24">
    <cfRule type="cellIs" dxfId="60" priority="36" operator="greaterThan">
      <formula>0</formula>
    </cfRule>
  </conditionalFormatting>
  <conditionalFormatting sqref="C44 E44 G44 I44">
    <cfRule type="cellIs" dxfId="59" priority="31" operator="greaterThan">
      <formula>0</formula>
    </cfRule>
  </conditionalFormatting>
  <conditionalFormatting sqref="C6">
    <cfRule type="cellIs" dxfId="58" priority="29" operator="greaterThan">
      <formula>0</formula>
    </cfRule>
  </conditionalFormatting>
  <conditionalFormatting sqref="C8">
    <cfRule type="cellIs" dxfId="57" priority="28" operator="greaterThan">
      <formula>0</formula>
    </cfRule>
  </conditionalFormatting>
  <conditionalFormatting sqref="C9">
    <cfRule type="cellIs" dxfId="56" priority="27" operator="greaterThan">
      <formula>0</formula>
    </cfRule>
  </conditionalFormatting>
  <conditionalFormatting sqref="E6">
    <cfRule type="cellIs" dxfId="55" priority="26" operator="greaterThan">
      <formula>0</formula>
    </cfRule>
  </conditionalFormatting>
  <conditionalFormatting sqref="E8">
    <cfRule type="cellIs" dxfId="54" priority="25" operator="greaterThan">
      <formula>0</formula>
    </cfRule>
  </conditionalFormatting>
  <conditionalFormatting sqref="E9">
    <cfRule type="cellIs" dxfId="53" priority="24" operator="greaterThan">
      <formula>0</formula>
    </cfRule>
  </conditionalFormatting>
  <conditionalFormatting sqref="G6">
    <cfRule type="cellIs" dxfId="52" priority="23" operator="greaterThan">
      <formula>0</formula>
    </cfRule>
  </conditionalFormatting>
  <conditionalFormatting sqref="G8">
    <cfRule type="cellIs" dxfId="51" priority="22" operator="greaterThan">
      <formula>0</formula>
    </cfRule>
  </conditionalFormatting>
  <conditionalFormatting sqref="G9">
    <cfRule type="cellIs" dxfId="50" priority="21" operator="greaterThan">
      <formula>0</formula>
    </cfRule>
  </conditionalFormatting>
  <conditionalFormatting sqref="I6">
    <cfRule type="cellIs" dxfId="49" priority="20" operator="greaterThan">
      <formula>0</formula>
    </cfRule>
  </conditionalFormatting>
  <conditionalFormatting sqref="I8">
    <cfRule type="cellIs" dxfId="48" priority="19" operator="greaterThan">
      <formula>0</formula>
    </cfRule>
  </conditionalFormatting>
  <conditionalFormatting sqref="I9">
    <cfRule type="cellIs" dxfId="47" priority="18" operator="greaterThan">
      <formula>0</formula>
    </cfRule>
  </conditionalFormatting>
  <conditionalFormatting sqref="I18">
    <cfRule type="cellIs" dxfId="46" priority="10" operator="greaterThan">
      <formula>0</formula>
    </cfRule>
  </conditionalFormatting>
  <conditionalFormatting sqref="I19">
    <cfRule type="cellIs" dxfId="45" priority="9" operator="greaterThan">
      <formula>0</formula>
    </cfRule>
  </conditionalFormatting>
  <conditionalFormatting sqref="C16">
    <cfRule type="cellIs" dxfId="44" priority="8" operator="greaterThan">
      <formula>0</formula>
    </cfRule>
  </conditionalFormatting>
  <conditionalFormatting sqref="E16">
    <cfRule type="cellIs" dxfId="43" priority="17" operator="greaterThan">
      <formula>0</formula>
    </cfRule>
  </conditionalFormatting>
  <conditionalFormatting sqref="E18">
    <cfRule type="cellIs" dxfId="42" priority="16" operator="greaterThan">
      <formula>0</formula>
    </cfRule>
  </conditionalFormatting>
  <conditionalFormatting sqref="E19">
    <cfRule type="cellIs" dxfId="41" priority="15" operator="greaterThan">
      <formula>0</formula>
    </cfRule>
  </conditionalFormatting>
  <conditionalFormatting sqref="G16">
    <cfRule type="cellIs" dxfId="40" priority="14" operator="greaterThan">
      <formula>0</formula>
    </cfRule>
  </conditionalFormatting>
  <conditionalFormatting sqref="G18">
    <cfRule type="cellIs" dxfId="39" priority="13" operator="greaterThan">
      <formula>0</formula>
    </cfRule>
  </conditionalFormatting>
  <conditionalFormatting sqref="G19">
    <cfRule type="cellIs" dxfId="38" priority="12" operator="greaterThan">
      <formula>0</formula>
    </cfRule>
  </conditionalFormatting>
  <conditionalFormatting sqref="I16">
    <cfRule type="cellIs" dxfId="37" priority="11" operator="greaterThan">
      <formula>0</formula>
    </cfRule>
  </conditionalFormatting>
  <conditionalFormatting sqref="C18">
    <cfRule type="cellIs" dxfId="36" priority="7" operator="greaterThan">
      <formula>0</formula>
    </cfRule>
  </conditionalFormatting>
  <conditionalFormatting sqref="C19">
    <cfRule type="cellIs" dxfId="35" priority="6" operator="greaterThan">
      <formula>0</formula>
    </cfRule>
  </conditionalFormatting>
  <conditionalFormatting sqref="C36 E36 G36 I36">
    <cfRule type="cellIs" dxfId="34" priority="5" operator="greaterThan">
      <formula>0</formula>
    </cfRule>
  </conditionalFormatting>
  <conditionalFormatting sqref="C38 E38 G38 I38">
    <cfRule type="cellIs" dxfId="33" priority="4" operator="greaterThan">
      <formula>0</formula>
    </cfRule>
  </conditionalFormatting>
  <conditionalFormatting sqref="C37 E37 G37 I37">
    <cfRule type="cellIs" dxfId="32" priority="3" operator="greaterThan">
      <formula>0</formula>
    </cfRule>
  </conditionalFormatting>
  <conditionalFormatting sqref="C43 E43 G43 I43">
    <cfRule type="cellIs" dxfId="31" priority="1" operator="greaterThan">
      <formula>0</formula>
    </cfRule>
  </conditionalFormatting>
  <conditionalFormatting sqref="C42 E42 G42 I42">
    <cfRule type="cellIs" dxfId="30" priority="2" operator="greaterThan">
      <formula>0</formula>
    </cfRule>
  </conditionalFormatting>
  <pageMargins left="0.7" right="0.7" top="0.75" bottom="0.75" header="0.3" footer="0.3"/>
  <pageSetup scale="6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N384"/>
  <sheetViews>
    <sheetView topLeftCell="B1" workbookViewId="0">
      <selection activeCell="C34" sqref="C34:L34"/>
    </sheetView>
  </sheetViews>
  <sheetFormatPr defaultColWidth="9.109375" defaultRowHeight="14.4" x14ac:dyDescent="0.3"/>
  <cols>
    <col min="1" max="2" width="16.6640625" style="115" customWidth="1"/>
    <col min="3" max="3" width="12.6640625" style="78" customWidth="1"/>
    <col min="4" max="4" width="7.6640625" style="78" customWidth="1"/>
    <col min="5" max="5" width="12.6640625" style="78" customWidth="1"/>
    <col min="6" max="6" width="6.6640625" style="78" customWidth="1"/>
    <col min="7" max="7" width="12.6640625" style="78" customWidth="1"/>
    <col min="8" max="8" width="6.6640625" style="78" customWidth="1"/>
    <col min="9" max="9" width="12.6640625" style="78" customWidth="1"/>
    <col min="10" max="10" width="6.6640625" style="78" customWidth="1"/>
    <col min="11" max="11" width="13.33203125" style="78" customWidth="1"/>
    <col min="12" max="12" width="8.6640625" style="78" customWidth="1"/>
    <col min="13" max="14" width="9.109375" style="77"/>
    <col min="15" max="16" width="12.5546875" style="77" customWidth="1"/>
    <col min="17" max="17" width="17.44140625" style="77" customWidth="1"/>
    <col min="18" max="19" width="12.5546875" style="77" customWidth="1"/>
    <col min="20" max="66" width="9.109375" style="77"/>
    <col min="67" max="16384" width="9.109375" style="78"/>
  </cols>
  <sheetData>
    <row r="1" spans="1:66" ht="21.75" customHeight="1" thickBot="1" x14ac:dyDescent="0.3">
      <c r="A1" s="236" t="s">
        <v>13</v>
      </c>
      <c r="B1" s="237"/>
      <c r="C1" s="237"/>
      <c r="D1" s="237"/>
      <c r="E1" s="237"/>
      <c r="F1" s="237"/>
      <c r="G1" s="237"/>
      <c r="H1" s="237"/>
      <c r="I1" s="237"/>
      <c r="J1" s="237"/>
      <c r="K1" s="237"/>
      <c r="L1" s="238"/>
    </row>
    <row r="2" spans="1:66" ht="21.75" customHeight="1" thickBot="1" x14ac:dyDescent="0.3">
      <c r="A2" s="194" t="s">
        <v>104</v>
      </c>
      <c r="B2" s="195"/>
      <c r="C2" s="195"/>
      <c r="D2" s="195"/>
      <c r="E2" s="195"/>
      <c r="F2" s="195"/>
      <c r="G2" s="195"/>
      <c r="H2" s="195"/>
      <c r="I2" s="195"/>
      <c r="J2" s="195"/>
      <c r="K2" s="195"/>
      <c r="L2" s="196"/>
    </row>
    <row r="3" spans="1:66" ht="24" customHeight="1" thickBot="1" x14ac:dyDescent="0.3">
      <c r="A3" s="192" t="s">
        <v>0</v>
      </c>
      <c r="B3" s="193"/>
      <c r="C3" s="226" t="s">
        <v>128</v>
      </c>
      <c r="D3" s="226"/>
      <c r="E3" s="226"/>
      <c r="F3" s="226"/>
      <c r="G3" s="226"/>
      <c r="H3" s="226"/>
      <c r="I3" s="226"/>
      <c r="J3" s="226"/>
      <c r="K3" s="226"/>
      <c r="L3" s="247"/>
    </row>
    <row r="4" spans="1:66" ht="21.75" customHeight="1" thickBot="1" x14ac:dyDescent="0.3">
      <c r="A4" s="79"/>
      <c r="B4" s="80"/>
      <c r="C4" s="246" t="s">
        <v>1</v>
      </c>
      <c r="D4" s="213"/>
      <c r="E4" s="212" t="s">
        <v>2</v>
      </c>
      <c r="F4" s="213"/>
      <c r="G4" s="212" t="s">
        <v>3</v>
      </c>
      <c r="H4" s="213"/>
      <c r="I4" s="212" t="s">
        <v>4</v>
      </c>
      <c r="J4" s="213"/>
      <c r="K4" s="81" t="s">
        <v>11</v>
      </c>
      <c r="L4" s="82" t="s">
        <v>22</v>
      </c>
      <c r="P4" s="83"/>
      <c r="Q4" s="83"/>
    </row>
    <row r="5" spans="1:66" ht="27.75" customHeight="1" thickBot="1" x14ac:dyDescent="0.3">
      <c r="A5" s="239" t="s">
        <v>5</v>
      </c>
      <c r="B5" s="240"/>
      <c r="C5" s="84" t="s">
        <v>6</v>
      </c>
      <c r="D5" s="84" t="s">
        <v>7</v>
      </c>
      <c r="E5" s="84" t="s">
        <v>6</v>
      </c>
      <c r="F5" s="84" t="s">
        <v>7</v>
      </c>
      <c r="G5" s="84" t="s">
        <v>6</v>
      </c>
      <c r="H5" s="84" t="s">
        <v>7</v>
      </c>
      <c r="I5" s="84" t="s">
        <v>6</v>
      </c>
      <c r="J5" s="84" t="s">
        <v>7</v>
      </c>
      <c r="K5" s="84"/>
      <c r="L5" s="85"/>
      <c r="P5" s="83"/>
      <c r="Q5" s="83"/>
      <c r="R5" s="83"/>
      <c r="S5" s="83"/>
      <c r="T5" s="83"/>
      <c r="U5" s="83"/>
      <c r="V5" s="83"/>
      <c r="W5" s="83"/>
      <c r="X5" s="83"/>
      <c r="Y5" s="83"/>
      <c r="Z5" s="83"/>
    </row>
    <row r="6" spans="1:66" ht="21.75" customHeight="1" thickBot="1" x14ac:dyDescent="0.3">
      <c r="A6" s="204" t="s">
        <v>23</v>
      </c>
      <c r="B6" s="205"/>
      <c r="C6" s="132">
        <v>13000000</v>
      </c>
      <c r="D6" s="17">
        <f>(C6/C$10)</f>
        <v>0.8666666666666667</v>
      </c>
      <c r="E6" s="132">
        <v>6000000</v>
      </c>
      <c r="F6" s="17">
        <f>(E6/E$10)</f>
        <v>0.4</v>
      </c>
      <c r="G6" s="132">
        <v>1500000</v>
      </c>
      <c r="H6" s="17">
        <f>(G6/G$10)</f>
        <v>0.1</v>
      </c>
      <c r="I6" s="132">
        <v>750000</v>
      </c>
      <c r="J6" s="17">
        <f>(I6/I$10)</f>
        <v>0.05</v>
      </c>
      <c r="K6" s="18">
        <f>SUM(C6,E6,G6,I6)</f>
        <v>21250000</v>
      </c>
      <c r="L6" s="17">
        <f>K6/K$10</f>
        <v>0.35416666666666669</v>
      </c>
      <c r="P6" s="83"/>
      <c r="Q6" s="83"/>
      <c r="R6" s="83"/>
      <c r="S6" s="83"/>
      <c r="T6" s="83"/>
      <c r="U6" s="83"/>
      <c r="V6" s="83"/>
      <c r="W6" s="83"/>
      <c r="X6" s="83"/>
      <c r="Y6" s="83"/>
      <c r="Z6" s="83"/>
    </row>
    <row r="7" spans="1:66" ht="30" customHeight="1" thickBot="1" x14ac:dyDescent="0.3">
      <c r="A7" s="204" t="s">
        <v>24</v>
      </c>
      <c r="B7" s="205"/>
      <c r="C7" s="18">
        <f>SUM(C8:C9)</f>
        <v>2000000</v>
      </c>
      <c r="D7" s="17">
        <f t="shared" ref="D7" si="0">(C7/C$10)</f>
        <v>0.13333333333333333</v>
      </c>
      <c r="E7" s="18">
        <f>SUM(E8:E9)</f>
        <v>9000000</v>
      </c>
      <c r="F7" s="17">
        <f t="shared" ref="F7" si="1">(E7/E$10)</f>
        <v>0.6</v>
      </c>
      <c r="G7" s="18">
        <f>SUM(G8:G9)</f>
        <v>13500000</v>
      </c>
      <c r="H7" s="17">
        <f t="shared" ref="H7" si="2">(G7/G$10)</f>
        <v>0.9</v>
      </c>
      <c r="I7" s="18">
        <f>SUM(I8:I9)</f>
        <v>14250000</v>
      </c>
      <c r="J7" s="17">
        <f t="shared" ref="J7" si="3">(I7/I$10)</f>
        <v>0.95</v>
      </c>
      <c r="K7" s="18">
        <f t="shared" ref="K7:K8" si="4">SUM(C7,E7,G7,I7)</f>
        <v>38750000</v>
      </c>
      <c r="L7" s="17">
        <f t="shared" ref="L7:L10" si="5">K7/K$10</f>
        <v>0.64583333333333337</v>
      </c>
      <c r="P7" s="83"/>
      <c r="Q7" s="83"/>
      <c r="R7" s="83"/>
      <c r="S7" s="83"/>
      <c r="T7" s="83"/>
      <c r="U7" s="83"/>
      <c r="V7" s="83"/>
      <c r="W7" s="83"/>
      <c r="X7" s="83"/>
      <c r="Y7" s="83"/>
      <c r="Z7" s="83"/>
    </row>
    <row r="8" spans="1:66" s="88" customFormat="1" ht="21.75" customHeight="1" thickBot="1" x14ac:dyDescent="0.3">
      <c r="A8" s="204" t="s">
        <v>56</v>
      </c>
      <c r="B8" s="205"/>
      <c r="C8" s="132">
        <v>2000000</v>
      </c>
      <c r="D8" s="17">
        <f>(C8/C$10)</f>
        <v>0.13333333333333333</v>
      </c>
      <c r="E8" s="132">
        <v>9000000</v>
      </c>
      <c r="F8" s="17">
        <f>(E8/E$10)</f>
        <v>0.6</v>
      </c>
      <c r="G8" s="132">
        <v>13500000</v>
      </c>
      <c r="H8" s="17">
        <f>(G8/G$10)</f>
        <v>0.9</v>
      </c>
      <c r="I8" s="132">
        <v>14250000</v>
      </c>
      <c r="J8" s="17">
        <f>(I8/I$10)</f>
        <v>0.95</v>
      </c>
      <c r="K8" s="18">
        <f t="shared" si="4"/>
        <v>38750000</v>
      </c>
      <c r="L8" s="17">
        <f t="shared" si="5"/>
        <v>0.64583333333333337</v>
      </c>
      <c r="M8" s="86"/>
      <c r="N8" s="86"/>
      <c r="O8" s="77"/>
      <c r="P8" s="83"/>
      <c r="Q8" s="83"/>
      <c r="R8" s="83"/>
      <c r="S8" s="83"/>
      <c r="T8" s="83"/>
      <c r="U8" s="83"/>
      <c r="V8" s="87"/>
      <c r="W8" s="87"/>
      <c r="X8" s="87"/>
      <c r="Y8" s="87"/>
      <c r="Z8" s="87"/>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6"/>
      <c r="BD8" s="86"/>
      <c r="BE8" s="86"/>
      <c r="BF8" s="86"/>
      <c r="BG8" s="86"/>
      <c r="BH8" s="86"/>
      <c r="BI8" s="86"/>
      <c r="BJ8" s="86"/>
      <c r="BK8" s="86"/>
      <c r="BL8" s="86"/>
      <c r="BM8" s="86"/>
      <c r="BN8" s="86"/>
    </row>
    <row r="9" spans="1:66" s="88" customFormat="1" ht="21.75" customHeight="1" thickBot="1" x14ac:dyDescent="0.3">
      <c r="A9" s="204" t="s">
        <v>57</v>
      </c>
      <c r="B9" s="205"/>
      <c r="C9" s="72">
        <v>0</v>
      </c>
      <c r="D9" s="17">
        <f>(C9/C$10)</f>
        <v>0</v>
      </c>
      <c r="E9" s="72">
        <v>0</v>
      </c>
      <c r="F9" s="17">
        <f>(E9/E$10)</f>
        <v>0</v>
      </c>
      <c r="G9" s="72">
        <v>0</v>
      </c>
      <c r="H9" s="17">
        <f>(G9/G$10)</f>
        <v>0</v>
      </c>
      <c r="I9" s="72">
        <v>0</v>
      </c>
      <c r="J9" s="17">
        <f>(I9/I$10)</f>
        <v>0</v>
      </c>
      <c r="K9" s="72">
        <f t="shared" ref="K9:K10" si="6">SUM(C9,E9,G9,I9)</f>
        <v>0</v>
      </c>
      <c r="L9" s="17">
        <f t="shared" si="5"/>
        <v>0</v>
      </c>
      <c r="M9" s="86"/>
      <c r="N9" s="86"/>
      <c r="O9" s="77"/>
      <c r="P9" s="83"/>
      <c r="Q9" s="83"/>
      <c r="R9" s="83"/>
      <c r="S9" s="83"/>
      <c r="T9" s="83"/>
      <c r="U9" s="83"/>
      <c r="V9" s="87"/>
      <c r="W9" s="87"/>
      <c r="X9" s="87"/>
      <c r="Y9" s="87"/>
      <c r="Z9" s="87"/>
      <c r="AA9" s="86"/>
      <c r="AB9" s="86"/>
      <c r="AC9" s="86"/>
      <c r="AD9" s="86"/>
      <c r="AE9" s="86"/>
      <c r="AF9" s="86"/>
      <c r="AG9" s="86"/>
      <c r="AH9" s="86"/>
      <c r="AI9" s="86"/>
      <c r="AJ9" s="86"/>
      <c r="AK9" s="86"/>
      <c r="AL9" s="86"/>
      <c r="AM9" s="86"/>
      <c r="AN9" s="86"/>
      <c r="AO9" s="86"/>
      <c r="AP9" s="86"/>
      <c r="AQ9" s="86"/>
      <c r="AR9" s="86"/>
      <c r="AS9" s="86"/>
      <c r="AT9" s="86"/>
      <c r="AU9" s="86"/>
      <c r="AV9" s="86"/>
      <c r="AW9" s="86"/>
      <c r="AX9" s="86"/>
      <c r="AY9" s="86"/>
      <c r="AZ9" s="86"/>
      <c r="BA9" s="86"/>
      <c r="BB9" s="86"/>
      <c r="BC9" s="86"/>
      <c r="BD9" s="86"/>
      <c r="BE9" s="86"/>
      <c r="BF9" s="86"/>
      <c r="BG9" s="86"/>
      <c r="BH9" s="86"/>
      <c r="BI9" s="86"/>
      <c r="BJ9" s="86"/>
      <c r="BK9" s="86"/>
      <c r="BL9" s="86"/>
      <c r="BM9" s="86"/>
      <c r="BN9" s="86"/>
    </row>
    <row r="10" spans="1:66" ht="21.75" customHeight="1" thickBot="1" x14ac:dyDescent="0.3">
      <c r="A10" s="241" t="s">
        <v>8</v>
      </c>
      <c r="B10" s="242"/>
      <c r="C10" s="70">
        <f t="shared" ref="C10:J10" si="7">SUM(C6:C7)</f>
        <v>15000000</v>
      </c>
      <c r="D10" s="19">
        <f t="shared" si="7"/>
        <v>1</v>
      </c>
      <c r="E10" s="70">
        <f t="shared" si="7"/>
        <v>15000000</v>
      </c>
      <c r="F10" s="19">
        <f t="shared" si="7"/>
        <v>1</v>
      </c>
      <c r="G10" s="70">
        <f t="shared" si="7"/>
        <v>15000000</v>
      </c>
      <c r="H10" s="19">
        <f t="shared" si="7"/>
        <v>1</v>
      </c>
      <c r="I10" s="70">
        <f t="shared" si="7"/>
        <v>15000000</v>
      </c>
      <c r="J10" s="19">
        <f t="shared" si="7"/>
        <v>1</v>
      </c>
      <c r="K10" s="71">
        <f t="shared" si="6"/>
        <v>60000000</v>
      </c>
      <c r="L10" s="17">
        <f t="shared" si="5"/>
        <v>1</v>
      </c>
      <c r="P10" s="83"/>
      <c r="Q10" s="83"/>
      <c r="R10" s="83"/>
      <c r="S10" s="83"/>
      <c r="T10" s="83"/>
      <c r="U10" s="83"/>
      <c r="V10" s="83"/>
      <c r="W10" s="83"/>
      <c r="X10" s="83"/>
      <c r="Y10" s="83"/>
      <c r="Z10" s="83"/>
    </row>
    <row r="11" spans="1:66" ht="21.75" customHeight="1" thickBot="1" x14ac:dyDescent="0.3">
      <c r="A11" s="89"/>
      <c r="B11" s="90"/>
      <c r="C11" s="91"/>
      <c r="D11" s="91"/>
      <c r="E11" s="91"/>
      <c r="F11" s="91"/>
      <c r="G11" s="91"/>
      <c r="H11" s="91"/>
      <c r="I11" s="91"/>
      <c r="J11" s="91"/>
      <c r="K11" s="91"/>
      <c r="L11" s="92"/>
      <c r="P11" s="83"/>
      <c r="Q11" s="83"/>
      <c r="R11" s="83"/>
      <c r="S11" s="83"/>
      <c r="T11" s="83"/>
      <c r="U11" s="83"/>
      <c r="V11" s="83"/>
      <c r="W11" s="83"/>
      <c r="X11" s="83"/>
      <c r="Y11" s="83"/>
      <c r="Z11" s="83"/>
    </row>
    <row r="12" spans="1:66" ht="21.75" customHeight="1" thickBot="1" x14ac:dyDescent="0.3">
      <c r="A12" s="233"/>
      <c r="B12" s="234"/>
      <c r="C12" s="234"/>
      <c r="D12" s="234"/>
      <c r="E12" s="234"/>
      <c r="F12" s="234"/>
      <c r="G12" s="234"/>
      <c r="H12" s="234"/>
      <c r="I12" s="234"/>
      <c r="J12" s="234"/>
      <c r="K12" s="234"/>
      <c r="L12" s="235"/>
      <c r="P12" s="83"/>
      <c r="Q12" s="83"/>
      <c r="R12" s="83"/>
      <c r="S12" s="83"/>
      <c r="T12" s="83"/>
      <c r="U12" s="83"/>
      <c r="V12" s="83"/>
      <c r="W12" s="83"/>
      <c r="X12" s="83"/>
      <c r="Y12" s="83"/>
      <c r="Z12" s="83"/>
    </row>
    <row r="13" spans="1:66" ht="42" customHeight="1" thickBot="1" x14ac:dyDescent="0.3">
      <c r="A13" s="192" t="s">
        <v>9</v>
      </c>
      <c r="B13" s="193"/>
      <c r="C13" s="226" t="s">
        <v>129</v>
      </c>
      <c r="D13" s="227"/>
      <c r="E13" s="227"/>
      <c r="F13" s="227"/>
      <c r="G13" s="227"/>
      <c r="H13" s="227"/>
      <c r="I13" s="227"/>
      <c r="J13" s="227"/>
      <c r="K13" s="227"/>
      <c r="L13" s="228"/>
      <c r="P13" s="83"/>
      <c r="Q13" s="83"/>
      <c r="R13" s="83"/>
      <c r="S13" s="83"/>
      <c r="T13" s="83"/>
      <c r="U13" s="83"/>
      <c r="V13" s="83"/>
      <c r="W13" s="83"/>
      <c r="X13" s="83"/>
      <c r="Y13" s="83"/>
      <c r="Z13" s="83"/>
    </row>
    <row r="14" spans="1:66" ht="21.75" customHeight="1" thickBot="1" x14ac:dyDescent="0.3">
      <c r="A14" s="93"/>
      <c r="B14" s="94"/>
      <c r="C14" s="208" t="s">
        <v>1</v>
      </c>
      <c r="D14" s="209"/>
      <c r="E14" s="208" t="s">
        <v>2</v>
      </c>
      <c r="F14" s="209"/>
      <c r="G14" s="208" t="s">
        <v>3</v>
      </c>
      <c r="H14" s="209"/>
      <c r="I14" s="208" t="s">
        <v>4</v>
      </c>
      <c r="J14" s="209"/>
      <c r="K14" s="95" t="s">
        <v>11</v>
      </c>
      <c r="L14" s="95" t="s">
        <v>22</v>
      </c>
      <c r="N14" s="77" t="s">
        <v>33</v>
      </c>
      <c r="P14" s="83"/>
      <c r="Q14" s="83"/>
      <c r="R14" s="83"/>
      <c r="S14" s="83"/>
      <c r="T14" s="83"/>
      <c r="U14" s="83"/>
      <c r="V14" s="83"/>
      <c r="W14" s="83"/>
      <c r="X14" s="83"/>
      <c r="Y14" s="83"/>
      <c r="Z14" s="83"/>
    </row>
    <row r="15" spans="1:66" ht="21.75" customHeight="1" thickBot="1" x14ac:dyDescent="0.3">
      <c r="A15" s="239" t="s">
        <v>14</v>
      </c>
      <c r="B15" s="240"/>
      <c r="C15" s="85" t="s">
        <v>6</v>
      </c>
      <c r="D15" s="85" t="s">
        <v>7</v>
      </c>
      <c r="E15" s="85" t="s">
        <v>6</v>
      </c>
      <c r="F15" s="85" t="s">
        <v>7</v>
      </c>
      <c r="G15" s="85" t="s">
        <v>6</v>
      </c>
      <c r="H15" s="85" t="s">
        <v>7</v>
      </c>
      <c r="I15" s="85" t="s">
        <v>6</v>
      </c>
      <c r="J15" s="85" t="s">
        <v>7</v>
      </c>
      <c r="K15" s="85"/>
      <c r="L15" s="96"/>
      <c r="P15" s="83"/>
      <c r="Q15" s="83"/>
      <c r="R15" s="83"/>
      <c r="S15" s="83"/>
      <c r="T15" s="83"/>
      <c r="U15" s="83"/>
      <c r="V15" s="83"/>
      <c r="W15" s="83"/>
      <c r="X15" s="83"/>
      <c r="Y15" s="83"/>
      <c r="Z15" s="83"/>
    </row>
    <row r="16" spans="1:66" s="88" customFormat="1" ht="21.75" customHeight="1" thickBot="1" x14ac:dyDescent="0.3">
      <c r="A16" s="204" t="s">
        <v>25</v>
      </c>
      <c r="B16" s="205"/>
      <c r="C16" s="132">
        <v>2000000</v>
      </c>
      <c r="D16" s="20">
        <f>(C16/C$20)</f>
        <v>1</v>
      </c>
      <c r="E16" s="132">
        <v>1500000</v>
      </c>
      <c r="F16" s="20">
        <f>(E16/E$20)</f>
        <v>0.25</v>
      </c>
      <c r="G16" s="132">
        <v>600000</v>
      </c>
      <c r="H16" s="17">
        <f>(G16/G$20)</f>
        <v>0.1</v>
      </c>
      <c r="I16" s="132">
        <v>1000000</v>
      </c>
      <c r="J16" s="17">
        <f>(I16/I$20)</f>
        <v>0.1</v>
      </c>
      <c r="K16" s="76">
        <f>SUM(C16,E16,G16,I16)</f>
        <v>5100000</v>
      </c>
      <c r="L16" s="17">
        <f>K16/K$20</f>
        <v>0.21249999999999999</v>
      </c>
      <c r="M16" s="86"/>
      <c r="N16" s="86"/>
      <c r="O16" s="77"/>
      <c r="P16" s="77"/>
      <c r="Q16" s="77"/>
      <c r="R16" s="77"/>
      <c r="S16" s="77"/>
      <c r="T16" s="77"/>
      <c r="U16" s="77"/>
      <c r="V16" s="86"/>
      <c r="W16" s="86"/>
      <c r="X16" s="86"/>
      <c r="Y16" s="86"/>
      <c r="Z16" s="86"/>
      <c r="AA16" s="86"/>
      <c r="AB16" s="86"/>
      <c r="AC16" s="86"/>
      <c r="AD16" s="86"/>
      <c r="AE16" s="86"/>
      <c r="AF16" s="86"/>
      <c r="AG16" s="86"/>
      <c r="AH16" s="86"/>
      <c r="AI16" s="86"/>
      <c r="AJ16" s="86"/>
      <c r="AK16" s="86"/>
      <c r="AL16" s="86"/>
      <c r="AM16" s="86"/>
      <c r="AN16" s="86"/>
      <c r="AO16" s="86"/>
      <c r="AP16" s="86"/>
      <c r="AQ16" s="86"/>
      <c r="AR16" s="86"/>
      <c r="AS16" s="86"/>
      <c r="AT16" s="86"/>
      <c r="AU16" s="86"/>
      <c r="AV16" s="86"/>
      <c r="AW16" s="86"/>
      <c r="AX16" s="86"/>
      <c r="AY16" s="86"/>
      <c r="AZ16" s="86"/>
      <c r="BA16" s="86"/>
      <c r="BB16" s="86"/>
      <c r="BC16" s="86"/>
      <c r="BD16" s="86"/>
      <c r="BE16" s="86"/>
      <c r="BF16" s="86"/>
      <c r="BG16" s="86"/>
      <c r="BH16" s="86"/>
      <c r="BI16" s="86"/>
      <c r="BJ16" s="86"/>
      <c r="BK16" s="86"/>
      <c r="BL16" s="86"/>
      <c r="BM16" s="86"/>
      <c r="BN16" s="86"/>
    </row>
    <row r="17" spans="1:66" s="88" customFormat="1" ht="30" customHeight="1" thickBot="1" x14ac:dyDescent="0.3">
      <c r="A17" s="204" t="s">
        <v>26</v>
      </c>
      <c r="B17" s="205"/>
      <c r="C17" s="18">
        <f>SUM(C18:C19)</f>
        <v>0</v>
      </c>
      <c r="D17" s="20">
        <f>(C17/C$20)</f>
        <v>0</v>
      </c>
      <c r="E17" s="18">
        <f>SUM(E18:E19)</f>
        <v>4500000</v>
      </c>
      <c r="F17" s="20">
        <f>(E17/E$20)</f>
        <v>0.75</v>
      </c>
      <c r="G17" s="18">
        <f>SUM(G18:G19)</f>
        <v>5400000</v>
      </c>
      <c r="H17" s="17">
        <f>(G17/G$20)</f>
        <v>0.9</v>
      </c>
      <c r="I17" s="18">
        <f>SUM(I18:I19)</f>
        <v>9000000</v>
      </c>
      <c r="J17" s="17">
        <f>(I17/I$20)</f>
        <v>0.9</v>
      </c>
      <c r="K17" s="76">
        <f t="shared" ref="K17:K20" si="8">SUM(C17,E17,G17,I17)</f>
        <v>18900000</v>
      </c>
      <c r="L17" s="17">
        <f t="shared" ref="L17:L20" si="9">K17/K$20</f>
        <v>0.78749999999999998</v>
      </c>
      <c r="M17" s="86"/>
      <c r="N17" s="86" t="s">
        <v>12</v>
      </c>
      <c r="O17" s="77"/>
      <c r="P17" s="77"/>
      <c r="Q17" s="77"/>
      <c r="R17" s="77"/>
      <c r="S17" s="77"/>
      <c r="T17" s="77"/>
      <c r="U17" s="77"/>
      <c r="V17" s="86"/>
      <c r="W17" s="86"/>
      <c r="X17" s="86"/>
      <c r="Y17" s="86"/>
      <c r="Z17" s="86"/>
      <c r="AA17" s="86"/>
      <c r="AB17" s="86"/>
      <c r="AC17" s="86"/>
      <c r="AD17" s="86"/>
      <c r="AE17" s="86"/>
      <c r="AF17" s="86"/>
      <c r="AG17" s="86"/>
      <c r="AH17" s="86"/>
      <c r="AI17" s="86"/>
      <c r="AJ17" s="86"/>
      <c r="AK17" s="86"/>
      <c r="AL17" s="86"/>
      <c r="AM17" s="86"/>
      <c r="AN17" s="86"/>
      <c r="AO17" s="86"/>
      <c r="AP17" s="86"/>
      <c r="AQ17" s="86"/>
      <c r="AR17" s="86"/>
      <c r="AS17" s="86"/>
      <c r="AT17" s="86"/>
      <c r="AU17" s="86"/>
      <c r="AV17" s="86"/>
      <c r="AW17" s="86"/>
      <c r="AX17" s="86"/>
      <c r="AY17" s="86"/>
      <c r="AZ17" s="86"/>
      <c r="BA17" s="86"/>
      <c r="BB17" s="86"/>
      <c r="BC17" s="86"/>
      <c r="BD17" s="86"/>
      <c r="BE17" s="86"/>
      <c r="BF17" s="86"/>
      <c r="BG17" s="86"/>
      <c r="BH17" s="86"/>
      <c r="BI17" s="86"/>
      <c r="BJ17" s="86"/>
      <c r="BK17" s="86"/>
      <c r="BL17" s="86"/>
      <c r="BM17" s="86"/>
      <c r="BN17" s="86"/>
    </row>
    <row r="18" spans="1:66" ht="21.75" customHeight="1" thickBot="1" x14ac:dyDescent="0.3">
      <c r="A18" s="204" t="s">
        <v>58</v>
      </c>
      <c r="B18" s="205"/>
      <c r="C18" s="72">
        <v>0</v>
      </c>
      <c r="D18" s="20">
        <f>(C18/C$20)</f>
        <v>0</v>
      </c>
      <c r="E18" s="132">
        <v>4500000</v>
      </c>
      <c r="F18" s="20">
        <f>(E18/E$20)</f>
        <v>0.75</v>
      </c>
      <c r="G18" s="132">
        <v>5400000</v>
      </c>
      <c r="H18" s="17">
        <f>(G18/G$20)</f>
        <v>0.9</v>
      </c>
      <c r="I18" s="132">
        <v>9000000</v>
      </c>
      <c r="J18" s="17">
        <f>(I18/I$20)</f>
        <v>0.9</v>
      </c>
      <c r="K18" s="21">
        <f t="shared" si="8"/>
        <v>18900000</v>
      </c>
      <c r="L18" s="17">
        <f t="shared" si="9"/>
        <v>0.78749999999999998</v>
      </c>
    </row>
    <row r="19" spans="1:66" ht="21.75" customHeight="1" thickBot="1" x14ac:dyDescent="0.3">
      <c r="A19" s="204" t="s">
        <v>55</v>
      </c>
      <c r="B19" s="205"/>
      <c r="C19" s="18">
        <v>0</v>
      </c>
      <c r="D19" s="20">
        <f>(C19/C$20)</f>
        <v>0</v>
      </c>
      <c r="E19" s="18">
        <v>0</v>
      </c>
      <c r="F19" s="20">
        <f>(E19/E$20)</f>
        <v>0</v>
      </c>
      <c r="G19" s="18">
        <v>0</v>
      </c>
      <c r="H19" s="17">
        <f>(G19/G$20)</f>
        <v>0</v>
      </c>
      <c r="I19" s="18">
        <v>0</v>
      </c>
      <c r="J19" s="17">
        <f>(I19/I$20)</f>
        <v>0</v>
      </c>
      <c r="K19" s="21">
        <f t="shared" si="8"/>
        <v>0</v>
      </c>
      <c r="L19" s="17">
        <f t="shared" si="9"/>
        <v>0</v>
      </c>
    </row>
    <row r="20" spans="1:66" ht="21.75" customHeight="1" thickBot="1" x14ac:dyDescent="0.3">
      <c r="A20" s="206" t="s">
        <v>34</v>
      </c>
      <c r="B20" s="207"/>
      <c r="C20" s="70">
        <f t="shared" ref="C20:J20" si="10">SUM(C16:C17)</f>
        <v>2000000</v>
      </c>
      <c r="D20" s="73">
        <f t="shared" si="10"/>
        <v>1</v>
      </c>
      <c r="E20" s="70">
        <f t="shared" si="10"/>
        <v>6000000</v>
      </c>
      <c r="F20" s="73">
        <f t="shared" si="10"/>
        <v>1</v>
      </c>
      <c r="G20" s="70">
        <f t="shared" si="10"/>
        <v>6000000</v>
      </c>
      <c r="H20" s="74">
        <f t="shared" si="10"/>
        <v>1</v>
      </c>
      <c r="I20" s="70">
        <f t="shared" si="10"/>
        <v>10000000</v>
      </c>
      <c r="J20" s="74">
        <f t="shared" si="10"/>
        <v>1</v>
      </c>
      <c r="K20" s="75">
        <f t="shared" si="8"/>
        <v>24000000</v>
      </c>
      <c r="L20" s="22">
        <f t="shared" si="9"/>
        <v>1</v>
      </c>
    </row>
    <row r="21" spans="1:66" ht="21.75" customHeight="1" thickBot="1" x14ac:dyDescent="0.3">
      <c r="A21" s="97"/>
      <c r="B21" s="98"/>
      <c r="C21" s="23"/>
      <c r="D21" s="24"/>
      <c r="E21" s="23"/>
      <c r="F21" s="24"/>
      <c r="G21" s="23"/>
      <c r="H21" s="25"/>
      <c r="I21" s="23"/>
      <c r="J21" s="25"/>
      <c r="K21" s="26"/>
      <c r="L21" s="27"/>
    </row>
    <row r="22" spans="1:66" ht="21.75" customHeight="1" x14ac:dyDescent="0.3">
      <c r="A22" s="190" t="s">
        <v>16</v>
      </c>
      <c r="B22" s="222" t="s">
        <v>46</v>
      </c>
      <c r="C22" s="254" t="s">
        <v>18</v>
      </c>
      <c r="D22" s="255"/>
      <c r="E22" s="254" t="s">
        <v>19</v>
      </c>
      <c r="F22" s="255"/>
      <c r="G22" s="254" t="s">
        <v>20</v>
      </c>
      <c r="H22" s="255"/>
      <c r="I22" s="254" t="s">
        <v>21</v>
      </c>
      <c r="J22" s="258"/>
      <c r="K22" s="166" t="s">
        <v>59</v>
      </c>
      <c r="L22" s="229" t="s">
        <v>60</v>
      </c>
    </row>
    <row r="23" spans="1:66" ht="21.75" customHeight="1" thickBot="1" x14ac:dyDescent="0.35">
      <c r="A23" s="191"/>
      <c r="B23" s="223"/>
      <c r="C23" s="256"/>
      <c r="D23" s="257"/>
      <c r="E23" s="256"/>
      <c r="F23" s="257"/>
      <c r="G23" s="256"/>
      <c r="H23" s="257"/>
      <c r="I23" s="256"/>
      <c r="J23" s="259"/>
      <c r="K23" s="167"/>
      <c r="L23" s="230"/>
    </row>
    <row r="24" spans="1:66" ht="21.75" customHeight="1" x14ac:dyDescent="0.3">
      <c r="A24" s="220" t="s">
        <v>50</v>
      </c>
      <c r="B24" s="338">
        <v>0</v>
      </c>
      <c r="C24" s="260">
        <f>C20</f>
        <v>2000000</v>
      </c>
      <c r="D24" s="182"/>
      <c r="E24" s="183">
        <f>E20</f>
        <v>6000000</v>
      </c>
      <c r="F24" s="182"/>
      <c r="G24" s="183">
        <f>G20</f>
        <v>6000000</v>
      </c>
      <c r="H24" s="182"/>
      <c r="I24" s="183">
        <f>I20</f>
        <v>10000000</v>
      </c>
      <c r="J24" s="182"/>
      <c r="K24" s="210">
        <f>SUM(B24:J25)</f>
        <v>24000000</v>
      </c>
      <c r="L24" s="231">
        <f>K24/K10</f>
        <v>0.4</v>
      </c>
    </row>
    <row r="25" spans="1:66" ht="21.75" customHeight="1" thickBot="1" x14ac:dyDescent="0.35">
      <c r="A25" s="221"/>
      <c r="B25" s="339"/>
      <c r="C25" s="261"/>
      <c r="D25" s="262"/>
      <c r="E25" s="263"/>
      <c r="F25" s="262"/>
      <c r="G25" s="263"/>
      <c r="H25" s="262"/>
      <c r="I25" s="263"/>
      <c r="J25" s="262"/>
      <c r="K25" s="211"/>
      <c r="L25" s="232"/>
    </row>
    <row r="26" spans="1:66" ht="21.75" customHeight="1" thickBot="1" x14ac:dyDescent="0.35">
      <c r="A26" s="218"/>
      <c r="B26" s="219"/>
      <c r="C26" s="197"/>
      <c r="D26" s="197"/>
      <c r="E26" s="197"/>
      <c r="F26" s="197"/>
      <c r="G26" s="197"/>
      <c r="H26" s="197"/>
      <c r="I26" s="197"/>
      <c r="J26" s="197"/>
      <c r="K26" s="99"/>
      <c r="L26" s="100"/>
      <c r="O26" s="86"/>
      <c r="P26" s="86"/>
    </row>
    <row r="27" spans="1:66" s="104" customFormat="1" ht="31.5" customHeight="1" thickBot="1" x14ac:dyDescent="0.3">
      <c r="A27" s="200" t="s">
        <v>52</v>
      </c>
      <c r="B27" s="201"/>
      <c r="C27" s="180">
        <f>C6+C16</f>
        <v>15000000</v>
      </c>
      <c r="D27" s="180"/>
      <c r="E27" s="180">
        <f>E6+E16</f>
        <v>7500000</v>
      </c>
      <c r="F27" s="180"/>
      <c r="G27" s="180">
        <f t="shared" ref="G27" si="11">G6+G16</f>
        <v>2100000</v>
      </c>
      <c r="H27" s="180"/>
      <c r="I27" s="180">
        <f>I6+I16</f>
        <v>1750000</v>
      </c>
      <c r="J27" s="180"/>
      <c r="K27" s="101">
        <f>SUM(C27:J27)</f>
        <v>26350000</v>
      </c>
      <c r="L27" s="102">
        <f>K27/K$31</f>
        <v>0.31369047619047619</v>
      </c>
      <c r="M27" s="103"/>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3"/>
      <c r="AL27" s="103"/>
      <c r="AM27" s="103"/>
      <c r="AN27" s="103"/>
      <c r="AO27" s="103"/>
      <c r="AP27" s="103"/>
      <c r="AQ27" s="103"/>
      <c r="AR27" s="103"/>
      <c r="AS27" s="103"/>
      <c r="AT27" s="103"/>
      <c r="AU27" s="103"/>
      <c r="AV27" s="103"/>
      <c r="AW27" s="103"/>
      <c r="AX27" s="103"/>
      <c r="AY27" s="103"/>
      <c r="AZ27" s="103"/>
      <c r="BA27" s="103"/>
      <c r="BB27" s="103"/>
      <c r="BC27" s="103"/>
      <c r="BD27" s="103"/>
      <c r="BE27" s="103"/>
      <c r="BF27" s="103"/>
      <c r="BG27" s="103"/>
      <c r="BH27" s="103"/>
      <c r="BI27" s="103"/>
      <c r="BJ27" s="103"/>
      <c r="BK27" s="103"/>
      <c r="BL27" s="103"/>
      <c r="BM27" s="103"/>
      <c r="BN27" s="103"/>
    </row>
    <row r="28" spans="1:66" s="104" customFormat="1" ht="30.75" customHeight="1" thickBot="1" x14ac:dyDescent="0.3">
      <c r="A28" s="202" t="s">
        <v>51</v>
      </c>
      <c r="B28" s="203"/>
      <c r="C28" s="179">
        <f>C7+C17</f>
        <v>2000000</v>
      </c>
      <c r="D28" s="179"/>
      <c r="E28" s="179">
        <f>E7+E17</f>
        <v>13500000</v>
      </c>
      <c r="F28" s="179"/>
      <c r="G28" s="179">
        <f>G7+G17</f>
        <v>18900000</v>
      </c>
      <c r="H28" s="179"/>
      <c r="I28" s="179">
        <f>I7+I17</f>
        <v>23250000</v>
      </c>
      <c r="J28" s="179"/>
      <c r="K28" s="105">
        <f t="shared" ref="K28:K31" si="12">SUM(C28:J28)</f>
        <v>57650000</v>
      </c>
      <c r="L28" s="106">
        <f t="shared" ref="L28:L31" si="13">K28/K$31</f>
        <v>0.68630952380952381</v>
      </c>
      <c r="M28" s="103"/>
      <c r="N28" s="103"/>
      <c r="O28" s="103"/>
      <c r="P28" s="103"/>
      <c r="Q28" s="103"/>
      <c r="R28" s="103"/>
      <c r="S28" s="103"/>
      <c r="T28" s="103"/>
      <c r="U28" s="103"/>
      <c r="V28" s="103"/>
      <c r="W28" s="103"/>
      <c r="X28" s="103"/>
      <c r="Y28" s="103"/>
      <c r="Z28" s="103"/>
      <c r="AA28" s="103"/>
      <c r="AB28" s="103"/>
      <c r="AC28" s="103"/>
      <c r="AD28" s="103"/>
      <c r="AE28" s="103"/>
      <c r="AF28" s="103"/>
      <c r="AG28" s="103"/>
      <c r="AH28" s="103"/>
      <c r="AI28" s="103"/>
      <c r="AJ28" s="103"/>
      <c r="AK28" s="103"/>
      <c r="AL28" s="103"/>
      <c r="AM28" s="103"/>
      <c r="AN28" s="103"/>
      <c r="AO28" s="103"/>
      <c r="AP28" s="103"/>
      <c r="AQ28" s="103"/>
      <c r="AR28" s="103"/>
      <c r="AS28" s="103"/>
      <c r="AT28" s="103"/>
      <c r="AU28" s="103"/>
      <c r="AV28" s="103"/>
      <c r="AW28" s="103"/>
      <c r="AX28" s="103"/>
      <c r="AY28" s="103"/>
      <c r="AZ28" s="103"/>
      <c r="BA28" s="103"/>
      <c r="BB28" s="103"/>
      <c r="BC28" s="103"/>
      <c r="BD28" s="103"/>
      <c r="BE28" s="103"/>
      <c r="BF28" s="103"/>
      <c r="BG28" s="103"/>
      <c r="BH28" s="103"/>
      <c r="BI28" s="103"/>
      <c r="BJ28" s="103"/>
      <c r="BK28" s="103"/>
      <c r="BL28" s="103"/>
      <c r="BM28" s="103"/>
      <c r="BN28" s="103"/>
    </row>
    <row r="29" spans="1:66" ht="28.5" customHeight="1" thickBot="1" x14ac:dyDescent="0.35">
      <c r="A29" s="214" t="s">
        <v>64</v>
      </c>
      <c r="B29" s="215"/>
      <c r="C29" s="179">
        <f>C8+C18</f>
        <v>2000000</v>
      </c>
      <c r="D29" s="179"/>
      <c r="E29" s="179">
        <f>E8+E18</f>
        <v>13500000</v>
      </c>
      <c r="F29" s="179"/>
      <c r="G29" s="179">
        <f>G8+G18</f>
        <v>18900000</v>
      </c>
      <c r="H29" s="179"/>
      <c r="I29" s="179">
        <f>I8+I18</f>
        <v>23250000</v>
      </c>
      <c r="J29" s="179"/>
      <c r="K29" s="105">
        <f t="shared" si="12"/>
        <v>57650000</v>
      </c>
      <c r="L29" s="106">
        <f t="shared" si="13"/>
        <v>0.68630952380952381</v>
      </c>
      <c r="P29" s="86"/>
    </row>
    <row r="30" spans="1:66" ht="27.75" customHeight="1" thickBot="1" x14ac:dyDescent="0.35">
      <c r="A30" s="214" t="s">
        <v>65</v>
      </c>
      <c r="B30" s="215"/>
      <c r="C30" s="179">
        <f>C9+C19</f>
        <v>0</v>
      </c>
      <c r="D30" s="179"/>
      <c r="E30" s="179">
        <f>E9+E19</f>
        <v>0</v>
      </c>
      <c r="F30" s="179"/>
      <c r="G30" s="179">
        <f>G9+G19</f>
        <v>0</v>
      </c>
      <c r="H30" s="179"/>
      <c r="I30" s="179">
        <f>I9+I19</f>
        <v>0</v>
      </c>
      <c r="J30" s="179"/>
      <c r="K30" s="105">
        <f t="shared" si="12"/>
        <v>0</v>
      </c>
      <c r="L30" s="106">
        <f t="shared" si="13"/>
        <v>0</v>
      </c>
    </row>
    <row r="31" spans="1:66" ht="21.75" customHeight="1" thickBot="1" x14ac:dyDescent="0.35">
      <c r="A31" s="216" t="s">
        <v>53</v>
      </c>
      <c r="B31" s="217"/>
      <c r="C31" s="198">
        <f>C20+C10</f>
        <v>17000000</v>
      </c>
      <c r="D31" s="199"/>
      <c r="E31" s="198">
        <f>E20+E10</f>
        <v>21000000</v>
      </c>
      <c r="F31" s="199"/>
      <c r="G31" s="198">
        <f>G20+G10</f>
        <v>21000000</v>
      </c>
      <c r="H31" s="199"/>
      <c r="I31" s="198">
        <f>I20+I10</f>
        <v>25000000</v>
      </c>
      <c r="J31" s="199"/>
      <c r="K31" s="107">
        <f t="shared" si="12"/>
        <v>84000000</v>
      </c>
      <c r="L31" s="108">
        <f t="shared" si="13"/>
        <v>1</v>
      </c>
    </row>
    <row r="32" spans="1:66" s="77" customFormat="1" ht="21.75" customHeight="1" thickBot="1" x14ac:dyDescent="0.35">
      <c r="A32" s="89"/>
      <c r="B32" s="90"/>
      <c r="C32" s="109"/>
      <c r="D32" s="109"/>
      <c r="E32" s="109"/>
      <c r="F32" s="109"/>
      <c r="G32" s="109"/>
      <c r="H32" s="109"/>
      <c r="I32" s="109"/>
      <c r="J32" s="109"/>
      <c r="K32" s="109"/>
      <c r="L32" s="110"/>
    </row>
    <row r="33" spans="1:16" ht="21.75" customHeight="1" thickBot="1" x14ac:dyDescent="0.35">
      <c r="A33" s="176"/>
      <c r="B33" s="177"/>
      <c r="C33" s="177"/>
      <c r="D33" s="177"/>
      <c r="E33" s="177"/>
      <c r="F33" s="177"/>
      <c r="G33" s="177"/>
      <c r="H33" s="177"/>
      <c r="I33" s="177"/>
      <c r="J33" s="177"/>
      <c r="K33" s="177"/>
      <c r="L33" s="178"/>
    </row>
    <row r="34" spans="1:16" ht="24" customHeight="1" thickBot="1" x14ac:dyDescent="0.35">
      <c r="A34" s="192" t="s">
        <v>15</v>
      </c>
      <c r="B34" s="193"/>
      <c r="C34" s="226" t="s">
        <v>130</v>
      </c>
      <c r="D34" s="270"/>
      <c r="E34" s="270"/>
      <c r="F34" s="270"/>
      <c r="G34" s="270"/>
      <c r="H34" s="270"/>
      <c r="I34" s="270"/>
      <c r="J34" s="270"/>
      <c r="K34" s="270"/>
      <c r="L34" s="271"/>
    </row>
    <row r="35" spans="1:16" ht="21.75" customHeight="1" thickBot="1" x14ac:dyDescent="0.35">
      <c r="A35" s="93"/>
      <c r="B35" s="94"/>
      <c r="C35" s="208" t="s">
        <v>1</v>
      </c>
      <c r="D35" s="209"/>
      <c r="E35" s="208" t="s">
        <v>2</v>
      </c>
      <c r="F35" s="209"/>
      <c r="G35" s="208" t="s">
        <v>3</v>
      </c>
      <c r="H35" s="209"/>
      <c r="I35" s="208" t="s">
        <v>4</v>
      </c>
      <c r="J35" s="209"/>
      <c r="K35" s="208" t="s">
        <v>10</v>
      </c>
      <c r="L35" s="209"/>
    </row>
    <row r="36" spans="1:16" ht="21.75" customHeight="1" thickBot="1" x14ac:dyDescent="0.35">
      <c r="A36" s="264" t="s">
        <v>27</v>
      </c>
      <c r="B36" s="265"/>
      <c r="C36" s="333">
        <v>4000</v>
      </c>
      <c r="D36" s="334"/>
      <c r="E36" s="333">
        <v>4000</v>
      </c>
      <c r="F36" s="334"/>
      <c r="G36" s="333">
        <v>4000</v>
      </c>
      <c r="H36" s="334"/>
      <c r="I36" s="333">
        <v>4000</v>
      </c>
      <c r="J36" s="334"/>
      <c r="K36" s="284"/>
      <c r="L36" s="285"/>
    </row>
    <row r="37" spans="1:16" ht="26.25" customHeight="1" thickBot="1" x14ac:dyDescent="0.35">
      <c r="A37" s="264" t="s">
        <v>99</v>
      </c>
      <c r="B37" s="265"/>
      <c r="C37" s="333">
        <f>C29/8500</f>
        <v>235.29411764705881</v>
      </c>
      <c r="D37" s="334"/>
      <c r="E37" s="333">
        <f>E29/8500</f>
        <v>1588.2352941176471</v>
      </c>
      <c r="F37" s="334"/>
      <c r="G37" s="333">
        <f>G29/8500</f>
        <v>2223.5294117647059</v>
      </c>
      <c r="H37" s="334"/>
      <c r="I37" s="333">
        <f>I29/8500</f>
        <v>2735.294117647059</v>
      </c>
      <c r="J37" s="334"/>
      <c r="K37" s="286"/>
      <c r="L37" s="255"/>
    </row>
    <row r="38" spans="1:16" ht="21.75" customHeight="1" thickBot="1" x14ac:dyDescent="0.35">
      <c r="A38" s="266" t="s">
        <v>28</v>
      </c>
      <c r="B38" s="267"/>
      <c r="C38" s="335">
        <v>8500</v>
      </c>
      <c r="D38" s="336"/>
      <c r="E38" s="335">
        <v>8500</v>
      </c>
      <c r="F38" s="336"/>
      <c r="G38" s="335">
        <v>8500</v>
      </c>
      <c r="H38" s="336"/>
      <c r="I38" s="335">
        <v>8500</v>
      </c>
      <c r="J38" s="336"/>
      <c r="K38" s="287"/>
      <c r="L38" s="257"/>
    </row>
    <row r="39" spans="1:16" ht="24.75" customHeight="1" thickBot="1" x14ac:dyDescent="0.35">
      <c r="A39" s="184" t="s">
        <v>61</v>
      </c>
      <c r="B39" s="185"/>
      <c r="C39" s="181">
        <f>C38*C37</f>
        <v>2000000</v>
      </c>
      <c r="D39" s="182"/>
      <c r="E39" s="183">
        <f>E38*E37</f>
        <v>13500000</v>
      </c>
      <c r="F39" s="182"/>
      <c r="G39" s="183">
        <f>G38*G37</f>
        <v>18900000</v>
      </c>
      <c r="H39" s="182"/>
      <c r="I39" s="183">
        <f>I38*I37</f>
        <v>23250000</v>
      </c>
      <c r="J39" s="182"/>
      <c r="K39" s="183">
        <f>SUM(C39:J39)</f>
        <v>57650000</v>
      </c>
      <c r="L39" s="182"/>
    </row>
    <row r="40" spans="1:16" ht="27.75" customHeight="1" thickBot="1" x14ac:dyDescent="0.35">
      <c r="A40" s="184" t="s">
        <v>29</v>
      </c>
      <c r="B40" s="185"/>
      <c r="C40" s="172">
        <f>C37/C36</f>
        <v>5.8823529411764705E-2</v>
      </c>
      <c r="D40" s="173"/>
      <c r="E40" s="172">
        <f>E37/E36</f>
        <v>0.39705882352941174</v>
      </c>
      <c r="F40" s="173"/>
      <c r="G40" s="172">
        <f>G37/G36</f>
        <v>0.55588235294117649</v>
      </c>
      <c r="H40" s="173"/>
      <c r="I40" s="172">
        <f>I37/I36</f>
        <v>0.68382352941176472</v>
      </c>
      <c r="J40" s="172"/>
      <c r="K40" s="278"/>
      <c r="L40" s="279"/>
    </row>
    <row r="41" spans="1:16" ht="21.75" customHeight="1" thickBot="1" x14ac:dyDescent="0.35">
      <c r="A41" s="111"/>
      <c r="B41" s="112"/>
      <c r="C41" s="112"/>
      <c r="D41" s="112"/>
      <c r="E41" s="112"/>
      <c r="F41" s="112"/>
      <c r="G41" s="112"/>
      <c r="H41" s="112"/>
      <c r="I41" s="112"/>
      <c r="J41" s="112"/>
      <c r="K41" s="112"/>
      <c r="L41" s="113"/>
    </row>
    <row r="42" spans="1:16" ht="30" customHeight="1" thickBot="1" x14ac:dyDescent="0.35">
      <c r="A42" s="268" t="s">
        <v>100</v>
      </c>
      <c r="B42" s="269"/>
      <c r="C42" s="340">
        <v>0</v>
      </c>
      <c r="D42" s="341"/>
      <c r="E42" s="340">
        <v>0</v>
      </c>
      <c r="F42" s="341"/>
      <c r="G42" s="340">
        <v>0</v>
      </c>
      <c r="H42" s="341"/>
      <c r="I42" s="340">
        <v>0</v>
      </c>
      <c r="J42" s="341"/>
      <c r="K42" s="280"/>
      <c r="L42" s="281"/>
      <c r="P42" s="77" t="s">
        <v>12</v>
      </c>
    </row>
    <row r="43" spans="1:16" ht="21.75" customHeight="1" thickBot="1" x14ac:dyDescent="0.35">
      <c r="A43" s="168" t="s">
        <v>30</v>
      </c>
      <c r="B43" s="169"/>
      <c r="C43" s="340">
        <v>0</v>
      </c>
      <c r="D43" s="341"/>
      <c r="E43" s="340">
        <v>0</v>
      </c>
      <c r="F43" s="341"/>
      <c r="G43" s="340">
        <v>0</v>
      </c>
      <c r="H43" s="341"/>
      <c r="I43" s="340">
        <v>0</v>
      </c>
      <c r="J43" s="341"/>
      <c r="K43" s="282"/>
      <c r="L43" s="283"/>
    </row>
    <row r="44" spans="1:16" ht="21.75" customHeight="1" thickBot="1" x14ac:dyDescent="0.35">
      <c r="A44" s="184" t="s">
        <v>62</v>
      </c>
      <c r="B44" s="185"/>
      <c r="C44" s="186">
        <f>C43*C42</f>
        <v>0</v>
      </c>
      <c r="D44" s="187"/>
      <c r="E44" s="186">
        <f t="shared" ref="E44" si="14">E43*E42</f>
        <v>0</v>
      </c>
      <c r="F44" s="187"/>
      <c r="G44" s="186">
        <f t="shared" ref="G44" si="15">G43*G42</f>
        <v>0</v>
      </c>
      <c r="H44" s="187"/>
      <c r="I44" s="186">
        <f>I43*I42</f>
        <v>0</v>
      </c>
      <c r="J44" s="187"/>
      <c r="K44" s="186">
        <f>SUM(C44:J44)</f>
        <v>0</v>
      </c>
      <c r="L44" s="243"/>
    </row>
    <row r="45" spans="1:16" ht="27" customHeight="1" thickBot="1" x14ac:dyDescent="0.35">
      <c r="A45" s="188" t="s">
        <v>31</v>
      </c>
      <c r="B45" s="189"/>
      <c r="C45" s="170">
        <f>C42/C36</f>
        <v>0</v>
      </c>
      <c r="D45" s="171"/>
      <c r="E45" s="337">
        <f t="shared" ref="E45" si="16">E42/E36</f>
        <v>0</v>
      </c>
      <c r="F45" s="171"/>
      <c r="G45" s="337">
        <f t="shared" ref="G45" si="17">G42/G36</f>
        <v>0</v>
      </c>
      <c r="H45" s="171"/>
      <c r="I45" s="337">
        <f t="shared" ref="I45" si="18">I42/I36</f>
        <v>0</v>
      </c>
      <c r="J45" s="171"/>
      <c r="K45" s="244"/>
      <c r="L45" s="245"/>
    </row>
    <row r="46" spans="1:16" ht="21.75" customHeight="1" thickBot="1" x14ac:dyDescent="0.35">
      <c r="A46" s="272"/>
      <c r="B46" s="273"/>
      <c r="C46" s="273"/>
      <c r="D46" s="273"/>
      <c r="E46" s="273"/>
      <c r="F46" s="273"/>
      <c r="G46" s="273"/>
      <c r="H46" s="273"/>
      <c r="I46" s="273"/>
      <c r="J46" s="273"/>
      <c r="K46" s="91"/>
      <c r="L46" s="92"/>
    </row>
    <row r="47" spans="1:16" ht="30.75" customHeight="1" thickBot="1" x14ac:dyDescent="0.35">
      <c r="A47" s="214" t="s">
        <v>32</v>
      </c>
      <c r="B47" s="215"/>
      <c r="C47" s="250">
        <f>(C42+C37)/C36</f>
        <v>5.8823529411764705E-2</v>
      </c>
      <c r="D47" s="251"/>
      <c r="E47" s="250">
        <f t="shared" ref="E47" si="19">(E42+E37)/E36</f>
        <v>0.39705882352941174</v>
      </c>
      <c r="F47" s="251"/>
      <c r="G47" s="250">
        <f>(G42+G37)/G36</f>
        <v>0.55588235294117649</v>
      </c>
      <c r="H47" s="251"/>
      <c r="I47" s="250">
        <f t="shared" ref="I47" si="20">(I42+I37)/I36</f>
        <v>0.68382352941176472</v>
      </c>
      <c r="J47" s="251"/>
      <c r="K47" s="274"/>
      <c r="L47" s="275"/>
    </row>
    <row r="48" spans="1:16" ht="21.75" customHeight="1" thickBot="1" x14ac:dyDescent="0.35">
      <c r="A48" s="252" t="s">
        <v>54</v>
      </c>
      <c r="B48" s="253"/>
      <c r="C48" s="248">
        <f>C37+C42</f>
        <v>235.29411764705881</v>
      </c>
      <c r="D48" s="249"/>
      <c r="E48" s="248">
        <f>E37+E42</f>
        <v>1588.2352941176471</v>
      </c>
      <c r="F48" s="249"/>
      <c r="G48" s="248">
        <f>G37+G42</f>
        <v>2223.5294117647059</v>
      </c>
      <c r="H48" s="249"/>
      <c r="I48" s="248">
        <f>I37+I42</f>
        <v>2735.294117647059</v>
      </c>
      <c r="J48" s="249"/>
      <c r="K48" s="276"/>
      <c r="L48" s="277"/>
    </row>
    <row r="49" spans="1:2" s="77" customFormat="1" x14ac:dyDescent="0.3">
      <c r="A49" s="114"/>
      <c r="B49" s="114"/>
    </row>
    <row r="50" spans="1:2" s="77" customFormat="1" x14ac:dyDescent="0.3">
      <c r="A50" s="114"/>
      <c r="B50" s="114"/>
    </row>
    <row r="51" spans="1:2" s="77" customFormat="1" x14ac:dyDescent="0.3">
      <c r="A51" s="114"/>
      <c r="B51" s="114"/>
    </row>
    <row r="52" spans="1:2" s="77" customFormat="1" x14ac:dyDescent="0.3">
      <c r="A52" s="114"/>
      <c r="B52" s="114"/>
    </row>
    <row r="53" spans="1:2" s="77" customFormat="1" x14ac:dyDescent="0.3">
      <c r="A53" s="114"/>
      <c r="B53" s="114"/>
    </row>
    <row r="54" spans="1:2" s="77" customFormat="1" x14ac:dyDescent="0.3">
      <c r="A54" s="114"/>
      <c r="B54" s="114"/>
    </row>
    <row r="55" spans="1:2" s="77" customFormat="1" x14ac:dyDescent="0.3">
      <c r="A55" s="114"/>
      <c r="B55" s="114"/>
    </row>
    <row r="56" spans="1:2" s="77" customFormat="1" x14ac:dyDescent="0.3">
      <c r="A56" s="114"/>
      <c r="B56" s="114"/>
    </row>
    <row r="57" spans="1:2" s="77" customFormat="1" x14ac:dyDescent="0.3">
      <c r="A57" s="114"/>
      <c r="B57" s="114"/>
    </row>
    <row r="58" spans="1:2" s="77" customFormat="1" x14ac:dyDescent="0.3">
      <c r="A58" s="114"/>
      <c r="B58" s="114"/>
    </row>
    <row r="59" spans="1:2" s="77" customFormat="1" x14ac:dyDescent="0.3">
      <c r="A59" s="114"/>
      <c r="B59" s="114"/>
    </row>
    <row r="60" spans="1:2" s="77" customFormat="1" x14ac:dyDescent="0.3">
      <c r="A60" s="114"/>
      <c r="B60" s="114"/>
    </row>
    <row r="61" spans="1:2" s="77" customFormat="1" x14ac:dyDescent="0.3">
      <c r="A61" s="114"/>
      <c r="B61" s="114"/>
    </row>
    <row r="62" spans="1:2" s="77" customFormat="1" x14ac:dyDescent="0.3">
      <c r="A62" s="114"/>
      <c r="B62" s="114"/>
    </row>
    <row r="63" spans="1:2" s="77" customFormat="1" x14ac:dyDescent="0.3">
      <c r="A63" s="114"/>
      <c r="B63" s="114"/>
    </row>
    <row r="64" spans="1:2" s="77" customFormat="1" x14ac:dyDescent="0.3">
      <c r="A64" s="114"/>
      <c r="B64" s="114"/>
    </row>
    <row r="65" spans="1:2" s="77" customFormat="1" x14ac:dyDescent="0.3">
      <c r="A65" s="114"/>
      <c r="B65" s="114"/>
    </row>
    <row r="66" spans="1:2" s="77" customFormat="1" x14ac:dyDescent="0.3">
      <c r="A66" s="114"/>
      <c r="B66" s="114"/>
    </row>
    <row r="67" spans="1:2" s="77" customFormat="1" x14ac:dyDescent="0.3">
      <c r="A67" s="114"/>
      <c r="B67" s="114"/>
    </row>
    <row r="68" spans="1:2" s="77" customFormat="1" x14ac:dyDescent="0.3">
      <c r="A68" s="114"/>
      <c r="B68" s="114"/>
    </row>
    <row r="69" spans="1:2" s="77" customFormat="1" x14ac:dyDescent="0.3">
      <c r="A69" s="114"/>
      <c r="B69" s="114"/>
    </row>
    <row r="70" spans="1:2" s="77" customFormat="1" x14ac:dyDescent="0.3">
      <c r="A70" s="114"/>
      <c r="B70" s="114"/>
    </row>
    <row r="71" spans="1:2" s="77" customFormat="1" x14ac:dyDescent="0.3">
      <c r="A71" s="114"/>
      <c r="B71" s="114"/>
    </row>
    <row r="72" spans="1:2" s="77" customFormat="1" x14ac:dyDescent="0.3">
      <c r="A72" s="114"/>
      <c r="B72" s="114"/>
    </row>
    <row r="73" spans="1:2" s="77" customFormat="1" x14ac:dyDescent="0.3">
      <c r="A73" s="114"/>
      <c r="B73" s="114"/>
    </row>
    <row r="74" spans="1:2" s="77" customFormat="1" x14ac:dyDescent="0.3">
      <c r="A74" s="114"/>
      <c r="B74" s="114"/>
    </row>
    <row r="75" spans="1:2" s="77" customFormat="1" x14ac:dyDescent="0.3">
      <c r="A75" s="114"/>
      <c r="B75" s="114"/>
    </row>
    <row r="76" spans="1:2" s="77" customFormat="1" x14ac:dyDescent="0.3">
      <c r="A76" s="114"/>
      <c r="B76" s="114"/>
    </row>
    <row r="77" spans="1:2" s="77" customFormat="1" x14ac:dyDescent="0.3">
      <c r="A77" s="114"/>
      <c r="B77" s="114"/>
    </row>
    <row r="78" spans="1:2" s="77" customFormat="1" x14ac:dyDescent="0.3">
      <c r="A78" s="114"/>
      <c r="B78" s="114"/>
    </row>
    <row r="79" spans="1:2" s="77" customFormat="1" x14ac:dyDescent="0.3">
      <c r="A79" s="114"/>
      <c r="B79" s="114"/>
    </row>
    <row r="80" spans="1:2" s="77" customFormat="1" x14ac:dyDescent="0.3">
      <c r="A80" s="114"/>
      <c r="B80" s="114"/>
    </row>
    <row r="81" spans="1:2" s="77" customFormat="1" x14ac:dyDescent="0.3">
      <c r="A81" s="114"/>
      <c r="B81" s="114"/>
    </row>
    <row r="82" spans="1:2" s="77" customFormat="1" x14ac:dyDescent="0.3">
      <c r="A82" s="114"/>
      <c r="B82" s="114"/>
    </row>
    <row r="83" spans="1:2" s="77" customFormat="1" x14ac:dyDescent="0.3">
      <c r="A83" s="114"/>
      <c r="B83" s="114"/>
    </row>
    <row r="84" spans="1:2" s="77" customFormat="1" x14ac:dyDescent="0.3">
      <c r="A84" s="114"/>
      <c r="B84" s="114"/>
    </row>
    <row r="85" spans="1:2" s="77" customFormat="1" x14ac:dyDescent="0.3">
      <c r="A85" s="114"/>
      <c r="B85" s="114"/>
    </row>
    <row r="86" spans="1:2" s="77" customFormat="1" x14ac:dyDescent="0.3">
      <c r="A86" s="114"/>
      <c r="B86" s="114"/>
    </row>
    <row r="87" spans="1:2" s="77" customFormat="1" x14ac:dyDescent="0.3">
      <c r="A87" s="114"/>
      <c r="B87" s="114"/>
    </row>
    <row r="88" spans="1:2" s="77" customFormat="1" x14ac:dyDescent="0.3">
      <c r="A88" s="114"/>
      <c r="B88" s="114"/>
    </row>
    <row r="89" spans="1:2" s="77" customFormat="1" x14ac:dyDescent="0.3">
      <c r="A89" s="114"/>
      <c r="B89" s="114"/>
    </row>
    <row r="90" spans="1:2" s="77" customFormat="1" x14ac:dyDescent="0.3">
      <c r="A90" s="114"/>
      <c r="B90" s="114"/>
    </row>
    <row r="91" spans="1:2" s="77" customFormat="1" x14ac:dyDescent="0.3">
      <c r="A91" s="114"/>
      <c r="B91" s="114"/>
    </row>
    <row r="92" spans="1:2" s="77" customFormat="1" x14ac:dyDescent="0.3">
      <c r="A92" s="114"/>
      <c r="B92" s="114"/>
    </row>
    <row r="93" spans="1:2" s="77" customFormat="1" x14ac:dyDescent="0.3">
      <c r="A93" s="114"/>
      <c r="B93" s="114"/>
    </row>
    <row r="94" spans="1:2" s="77" customFormat="1" x14ac:dyDescent="0.3">
      <c r="A94" s="114"/>
      <c r="B94" s="114"/>
    </row>
    <row r="95" spans="1:2" s="77" customFormat="1" x14ac:dyDescent="0.3">
      <c r="A95" s="114"/>
      <c r="B95" s="114"/>
    </row>
    <row r="96" spans="1:2" s="77" customFormat="1" x14ac:dyDescent="0.3">
      <c r="A96" s="114"/>
      <c r="B96" s="114"/>
    </row>
    <row r="97" spans="1:2" s="77" customFormat="1" x14ac:dyDescent="0.3">
      <c r="A97" s="114"/>
      <c r="B97" s="114"/>
    </row>
    <row r="98" spans="1:2" s="77" customFormat="1" x14ac:dyDescent="0.3">
      <c r="A98" s="114"/>
      <c r="B98" s="114"/>
    </row>
    <row r="99" spans="1:2" s="77" customFormat="1" x14ac:dyDescent="0.3">
      <c r="A99" s="114"/>
      <c r="B99" s="114"/>
    </row>
    <row r="100" spans="1:2" s="77" customFormat="1" x14ac:dyDescent="0.3">
      <c r="A100" s="114"/>
      <c r="B100" s="114"/>
    </row>
    <row r="101" spans="1:2" s="77" customFormat="1" x14ac:dyDescent="0.3">
      <c r="A101" s="114"/>
      <c r="B101" s="114"/>
    </row>
    <row r="102" spans="1:2" s="77" customFormat="1" x14ac:dyDescent="0.3">
      <c r="A102" s="114"/>
      <c r="B102" s="114"/>
    </row>
    <row r="103" spans="1:2" s="77" customFormat="1" x14ac:dyDescent="0.3">
      <c r="A103" s="114"/>
      <c r="B103" s="114"/>
    </row>
    <row r="104" spans="1:2" s="77" customFormat="1" x14ac:dyDescent="0.3">
      <c r="A104" s="114"/>
      <c r="B104" s="114"/>
    </row>
    <row r="105" spans="1:2" s="77" customFormat="1" x14ac:dyDescent="0.3">
      <c r="A105" s="114"/>
      <c r="B105" s="114"/>
    </row>
    <row r="106" spans="1:2" s="77" customFormat="1" x14ac:dyDescent="0.3">
      <c r="A106" s="114"/>
      <c r="B106" s="114"/>
    </row>
    <row r="107" spans="1:2" s="77" customFormat="1" x14ac:dyDescent="0.3">
      <c r="A107" s="114"/>
      <c r="B107" s="114"/>
    </row>
    <row r="108" spans="1:2" s="77" customFormat="1" x14ac:dyDescent="0.3">
      <c r="A108" s="114"/>
      <c r="B108" s="114"/>
    </row>
    <row r="109" spans="1:2" s="77" customFormat="1" x14ac:dyDescent="0.3">
      <c r="A109" s="114"/>
      <c r="B109" s="114"/>
    </row>
    <row r="110" spans="1:2" s="77" customFormat="1" x14ac:dyDescent="0.3">
      <c r="A110" s="114"/>
      <c r="B110" s="114"/>
    </row>
    <row r="111" spans="1:2" s="77" customFormat="1" x14ac:dyDescent="0.3">
      <c r="A111" s="114"/>
      <c r="B111" s="114"/>
    </row>
    <row r="112" spans="1:2" s="77" customFormat="1" x14ac:dyDescent="0.3">
      <c r="A112" s="114"/>
      <c r="B112" s="114"/>
    </row>
    <row r="113" spans="1:2" s="77" customFormat="1" x14ac:dyDescent="0.3">
      <c r="A113" s="114"/>
      <c r="B113" s="114"/>
    </row>
    <row r="114" spans="1:2" s="77" customFormat="1" x14ac:dyDescent="0.3">
      <c r="A114" s="114"/>
      <c r="B114" s="114"/>
    </row>
    <row r="115" spans="1:2" s="77" customFormat="1" x14ac:dyDescent="0.3">
      <c r="A115" s="114"/>
      <c r="B115" s="114"/>
    </row>
    <row r="116" spans="1:2" s="77" customFormat="1" x14ac:dyDescent="0.3">
      <c r="A116" s="114"/>
      <c r="B116" s="114"/>
    </row>
    <row r="117" spans="1:2" s="77" customFormat="1" x14ac:dyDescent="0.3">
      <c r="A117" s="114"/>
      <c r="B117" s="114"/>
    </row>
    <row r="118" spans="1:2" s="77" customFormat="1" x14ac:dyDescent="0.3">
      <c r="A118" s="114"/>
      <c r="B118" s="114"/>
    </row>
    <row r="119" spans="1:2" s="77" customFormat="1" x14ac:dyDescent="0.3">
      <c r="A119" s="114"/>
      <c r="B119" s="114"/>
    </row>
    <row r="120" spans="1:2" s="77" customFormat="1" x14ac:dyDescent="0.3">
      <c r="A120" s="114"/>
      <c r="B120" s="114"/>
    </row>
    <row r="121" spans="1:2" s="77" customFormat="1" x14ac:dyDescent="0.3">
      <c r="A121" s="114"/>
      <c r="B121" s="114"/>
    </row>
    <row r="122" spans="1:2" s="77" customFormat="1" x14ac:dyDescent="0.3">
      <c r="A122" s="114"/>
      <c r="B122" s="114"/>
    </row>
    <row r="123" spans="1:2" s="77" customFormat="1" x14ac:dyDescent="0.3">
      <c r="A123" s="114"/>
      <c r="B123" s="114"/>
    </row>
    <row r="124" spans="1:2" s="77" customFormat="1" x14ac:dyDescent="0.3">
      <c r="A124" s="114"/>
      <c r="B124" s="114"/>
    </row>
    <row r="125" spans="1:2" s="77" customFormat="1" x14ac:dyDescent="0.3">
      <c r="A125" s="114"/>
      <c r="B125" s="114"/>
    </row>
    <row r="126" spans="1:2" s="77" customFormat="1" x14ac:dyDescent="0.3">
      <c r="A126" s="114"/>
      <c r="B126" s="114"/>
    </row>
    <row r="127" spans="1:2" s="77" customFormat="1" x14ac:dyDescent="0.3">
      <c r="A127" s="114"/>
      <c r="B127" s="114"/>
    </row>
    <row r="128" spans="1:2" s="77" customFormat="1" x14ac:dyDescent="0.3">
      <c r="A128" s="114"/>
      <c r="B128" s="114"/>
    </row>
    <row r="129" spans="1:2" s="77" customFormat="1" x14ac:dyDescent="0.3">
      <c r="A129" s="114"/>
      <c r="B129" s="114"/>
    </row>
    <row r="130" spans="1:2" s="77" customFormat="1" x14ac:dyDescent="0.3">
      <c r="A130" s="114"/>
      <c r="B130" s="114"/>
    </row>
    <row r="131" spans="1:2" s="77" customFormat="1" x14ac:dyDescent="0.3">
      <c r="A131" s="114"/>
      <c r="B131" s="114"/>
    </row>
    <row r="132" spans="1:2" s="77" customFormat="1" x14ac:dyDescent="0.3">
      <c r="A132" s="114"/>
      <c r="B132" s="114"/>
    </row>
    <row r="133" spans="1:2" s="77" customFormat="1" x14ac:dyDescent="0.3">
      <c r="A133" s="114"/>
      <c r="B133" s="114"/>
    </row>
    <row r="134" spans="1:2" s="77" customFormat="1" x14ac:dyDescent="0.3">
      <c r="A134" s="114"/>
      <c r="B134" s="114"/>
    </row>
    <row r="135" spans="1:2" s="77" customFormat="1" x14ac:dyDescent="0.3">
      <c r="A135" s="114"/>
      <c r="B135" s="114"/>
    </row>
    <row r="136" spans="1:2" s="77" customFormat="1" x14ac:dyDescent="0.3">
      <c r="A136" s="114"/>
      <c r="B136" s="114"/>
    </row>
    <row r="137" spans="1:2" s="77" customFormat="1" x14ac:dyDescent="0.3">
      <c r="A137" s="114"/>
      <c r="B137" s="114"/>
    </row>
    <row r="138" spans="1:2" s="77" customFormat="1" x14ac:dyDescent="0.3">
      <c r="A138" s="114"/>
      <c r="B138" s="114"/>
    </row>
    <row r="139" spans="1:2" s="77" customFormat="1" x14ac:dyDescent="0.3">
      <c r="A139" s="114"/>
      <c r="B139" s="114"/>
    </row>
    <row r="140" spans="1:2" s="77" customFormat="1" x14ac:dyDescent="0.3">
      <c r="A140" s="114"/>
      <c r="B140" s="114"/>
    </row>
    <row r="141" spans="1:2" s="77" customFormat="1" x14ac:dyDescent="0.3">
      <c r="A141" s="114"/>
      <c r="B141" s="114"/>
    </row>
    <row r="142" spans="1:2" s="77" customFormat="1" x14ac:dyDescent="0.3">
      <c r="A142" s="114"/>
      <c r="B142" s="114"/>
    </row>
    <row r="143" spans="1:2" s="77" customFormat="1" x14ac:dyDescent="0.3">
      <c r="A143" s="114"/>
      <c r="B143" s="114"/>
    </row>
    <row r="144" spans="1:2" s="77" customFormat="1" x14ac:dyDescent="0.3">
      <c r="A144" s="114"/>
      <c r="B144" s="114"/>
    </row>
    <row r="145" spans="1:2" s="77" customFormat="1" x14ac:dyDescent="0.3">
      <c r="A145" s="114"/>
      <c r="B145" s="114"/>
    </row>
    <row r="146" spans="1:2" s="77" customFormat="1" x14ac:dyDescent="0.3">
      <c r="A146" s="114"/>
      <c r="B146" s="114"/>
    </row>
    <row r="147" spans="1:2" s="77" customFormat="1" x14ac:dyDescent="0.3">
      <c r="A147" s="114"/>
      <c r="B147" s="114"/>
    </row>
    <row r="148" spans="1:2" s="77" customFormat="1" x14ac:dyDescent="0.3">
      <c r="A148" s="114"/>
      <c r="B148" s="114"/>
    </row>
    <row r="149" spans="1:2" s="77" customFormat="1" x14ac:dyDescent="0.3">
      <c r="A149" s="114"/>
      <c r="B149" s="114"/>
    </row>
    <row r="150" spans="1:2" s="77" customFormat="1" x14ac:dyDescent="0.3">
      <c r="A150" s="114"/>
      <c r="B150" s="114"/>
    </row>
    <row r="151" spans="1:2" s="77" customFormat="1" x14ac:dyDescent="0.3">
      <c r="A151" s="114"/>
      <c r="B151" s="114"/>
    </row>
    <row r="152" spans="1:2" s="77" customFormat="1" x14ac:dyDescent="0.3">
      <c r="A152" s="114"/>
      <c r="B152" s="114"/>
    </row>
    <row r="153" spans="1:2" s="77" customFormat="1" x14ac:dyDescent="0.3">
      <c r="A153" s="114"/>
      <c r="B153" s="114"/>
    </row>
    <row r="154" spans="1:2" s="77" customFormat="1" x14ac:dyDescent="0.3">
      <c r="A154" s="114"/>
      <c r="B154" s="114"/>
    </row>
    <row r="155" spans="1:2" s="77" customFormat="1" x14ac:dyDescent="0.3">
      <c r="A155" s="114"/>
      <c r="B155" s="114"/>
    </row>
    <row r="156" spans="1:2" s="77" customFormat="1" x14ac:dyDescent="0.3">
      <c r="A156" s="114"/>
      <c r="B156" s="114"/>
    </row>
    <row r="157" spans="1:2" s="77" customFormat="1" x14ac:dyDescent="0.3">
      <c r="A157" s="114"/>
      <c r="B157" s="114"/>
    </row>
    <row r="158" spans="1:2" s="77" customFormat="1" x14ac:dyDescent="0.3">
      <c r="A158" s="114"/>
      <c r="B158" s="114"/>
    </row>
    <row r="159" spans="1:2" s="77" customFormat="1" x14ac:dyDescent="0.3">
      <c r="A159" s="114"/>
      <c r="B159" s="114"/>
    </row>
    <row r="160" spans="1:2" s="77" customFormat="1" x14ac:dyDescent="0.3">
      <c r="A160" s="114"/>
      <c r="B160" s="114"/>
    </row>
    <row r="161" spans="1:2" s="77" customFormat="1" x14ac:dyDescent="0.3">
      <c r="A161" s="114"/>
      <c r="B161" s="114"/>
    </row>
    <row r="162" spans="1:2" s="77" customFormat="1" x14ac:dyDescent="0.3">
      <c r="A162" s="114"/>
      <c r="B162" s="114"/>
    </row>
    <row r="163" spans="1:2" s="77" customFormat="1" x14ac:dyDescent="0.3">
      <c r="A163" s="114"/>
      <c r="B163" s="114"/>
    </row>
    <row r="164" spans="1:2" s="77" customFormat="1" x14ac:dyDescent="0.3">
      <c r="A164" s="114"/>
      <c r="B164" s="114"/>
    </row>
    <row r="165" spans="1:2" s="77" customFormat="1" x14ac:dyDescent="0.3">
      <c r="A165" s="114"/>
      <c r="B165" s="114"/>
    </row>
    <row r="166" spans="1:2" s="77" customFormat="1" x14ac:dyDescent="0.3">
      <c r="A166" s="114"/>
      <c r="B166" s="114"/>
    </row>
    <row r="167" spans="1:2" s="77" customFormat="1" x14ac:dyDescent="0.3">
      <c r="A167" s="114"/>
      <c r="B167" s="114"/>
    </row>
    <row r="168" spans="1:2" s="77" customFormat="1" x14ac:dyDescent="0.3">
      <c r="A168" s="114"/>
      <c r="B168" s="114"/>
    </row>
    <row r="169" spans="1:2" s="77" customFormat="1" x14ac:dyDescent="0.3">
      <c r="A169" s="114"/>
      <c r="B169" s="114"/>
    </row>
    <row r="170" spans="1:2" s="77" customFormat="1" x14ac:dyDescent="0.3">
      <c r="A170" s="114"/>
      <c r="B170" s="114"/>
    </row>
    <row r="171" spans="1:2" s="77" customFormat="1" x14ac:dyDescent="0.3">
      <c r="A171" s="114"/>
      <c r="B171" s="114"/>
    </row>
    <row r="172" spans="1:2" s="77" customFormat="1" x14ac:dyDescent="0.3">
      <c r="A172" s="114"/>
      <c r="B172" s="114"/>
    </row>
    <row r="173" spans="1:2" s="77" customFormat="1" x14ac:dyDescent="0.3">
      <c r="A173" s="114"/>
      <c r="B173" s="114"/>
    </row>
    <row r="174" spans="1:2" s="77" customFormat="1" x14ac:dyDescent="0.3">
      <c r="A174" s="114"/>
      <c r="B174" s="114"/>
    </row>
    <row r="175" spans="1:2" s="77" customFormat="1" x14ac:dyDescent="0.3">
      <c r="A175" s="114"/>
      <c r="B175" s="114"/>
    </row>
    <row r="176" spans="1:2" s="77" customFormat="1" x14ac:dyDescent="0.3">
      <c r="A176" s="114"/>
      <c r="B176" s="114"/>
    </row>
    <row r="177" spans="1:2" s="77" customFormat="1" x14ac:dyDescent="0.3">
      <c r="A177" s="114"/>
      <c r="B177" s="114"/>
    </row>
    <row r="178" spans="1:2" s="77" customFormat="1" x14ac:dyDescent="0.3">
      <c r="A178" s="114"/>
      <c r="B178" s="114"/>
    </row>
    <row r="179" spans="1:2" s="77" customFormat="1" x14ac:dyDescent="0.3">
      <c r="A179" s="114"/>
      <c r="B179" s="114"/>
    </row>
    <row r="180" spans="1:2" s="77" customFormat="1" x14ac:dyDescent="0.3">
      <c r="A180" s="114"/>
      <c r="B180" s="114"/>
    </row>
    <row r="181" spans="1:2" s="77" customFormat="1" x14ac:dyDescent="0.3">
      <c r="A181" s="114"/>
      <c r="B181" s="114"/>
    </row>
    <row r="182" spans="1:2" s="77" customFormat="1" x14ac:dyDescent="0.3">
      <c r="A182" s="114"/>
      <c r="B182" s="114"/>
    </row>
    <row r="183" spans="1:2" s="77" customFormat="1" x14ac:dyDescent="0.3">
      <c r="A183" s="114"/>
      <c r="B183" s="114"/>
    </row>
    <row r="184" spans="1:2" s="77" customFormat="1" x14ac:dyDescent="0.3">
      <c r="A184" s="114"/>
      <c r="B184" s="114"/>
    </row>
    <row r="185" spans="1:2" s="77" customFormat="1" x14ac:dyDescent="0.3">
      <c r="A185" s="114"/>
      <c r="B185" s="114"/>
    </row>
    <row r="186" spans="1:2" s="77" customFormat="1" x14ac:dyDescent="0.3">
      <c r="A186" s="114"/>
      <c r="B186" s="114"/>
    </row>
    <row r="187" spans="1:2" s="77" customFormat="1" x14ac:dyDescent="0.3">
      <c r="A187" s="114"/>
      <c r="B187" s="114"/>
    </row>
    <row r="188" spans="1:2" s="77" customFormat="1" x14ac:dyDescent="0.3">
      <c r="A188" s="114"/>
      <c r="B188" s="114"/>
    </row>
    <row r="189" spans="1:2" s="77" customFormat="1" x14ac:dyDescent="0.3">
      <c r="A189" s="114"/>
      <c r="B189" s="114"/>
    </row>
    <row r="190" spans="1:2" s="77" customFormat="1" x14ac:dyDescent="0.3">
      <c r="A190" s="114"/>
      <c r="B190" s="114"/>
    </row>
    <row r="191" spans="1:2" s="77" customFormat="1" x14ac:dyDescent="0.3">
      <c r="A191" s="114"/>
      <c r="B191" s="114"/>
    </row>
    <row r="192" spans="1:2" s="77" customFormat="1" x14ac:dyDescent="0.3">
      <c r="A192" s="114"/>
      <c r="B192" s="114"/>
    </row>
    <row r="193" spans="1:2" s="77" customFormat="1" x14ac:dyDescent="0.3">
      <c r="A193" s="114"/>
      <c r="B193" s="114"/>
    </row>
    <row r="194" spans="1:2" s="77" customFormat="1" x14ac:dyDescent="0.3">
      <c r="A194" s="114"/>
      <c r="B194" s="114"/>
    </row>
    <row r="195" spans="1:2" s="77" customFormat="1" x14ac:dyDescent="0.3">
      <c r="A195" s="114"/>
      <c r="B195" s="114"/>
    </row>
    <row r="196" spans="1:2" s="77" customFormat="1" x14ac:dyDescent="0.3">
      <c r="A196" s="114"/>
      <c r="B196" s="114"/>
    </row>
    <row r="197" spans="1:2" s="77" customFormat="1" x14ac:dyDescent="0.3">
      <c r="A197" s="114"/>
      <c r="B197" s="114"/>
    </row>
    <row r="198" spans="1:2" s="77" customFormat="1" x14ac:dyDescent="0.3">
      <c r="A198" s="114"/>
      <c r="B198" s="114"/>
    </row>
    <row r="199" spans="1:2" s="77" customFormat="1" x14ac:dyDescent="0.3">
      <c r="A199" s="114"/>
      <c r="B199" s="114"/>
    </row>
    <row r="200" spans="1:2" s="77" customFormat="1" x14ac:dyDescent="0.3">
      <c r="A200" s="114"/>
      <c r="B200" s="114"/>
    </row>
    <row r="201" spans="1:2" s="77" customFormat="1" x14ac:dyDescent="0.3">
      <c r="A201" s="114"/>
      <c r="B201" s="114"/>
    </row>
    <row r="202" spans="1:2" s="77" customFormat="1" x14ac:dyDescent="0.3">
      <c r="A202" s="114"/>
      <c r="B202" s="114"/>
    </row>
    <row r="203" spans="1:2" s="77" customFormat="1" x14ac:dyDescent="0.3">
      <c r="A203" s="114"/>
      <c r="B203" s="114"/>
    </row>
    <row r="204" spans="1:2" s="77" customFormat="1" x14ac:dyDescent="0.3">
      <c r="A204" s="114"/>
      <c r="B204" s="114"/>
    </row>
    <row r="205" spans="1:2" s="77" customFormat="1" x14ac:dyDescent="0.3">
      <c r="A205" s="114"/>
      <c r="B205" s="114"/>
    </row>
    <row r="206" spans="1:2" s="77" customFormat="1" x14ac:dyDescent="0.3">
      <c r="A206" s="114"/>
      <c r="B206" s="114"/>
    </row>
    <row r="207" spans="1:2" s="77" customFormat="1" x14ac:dyDescent="0.3">
      <c r="A207" s="114"/>
      <c r="B207" s="114"/>
    </row>
    <row r="208" spans="1:2" s="77" customFormat="1" x14ac:dyDescent="0.3">
      <c r="A208" s="114"/>
      <c r="B208" s="114"/>
    </row>
    <row r="209" spans="1:2" s="77" customFormat="1" x14ac:dyDescent="0.3">
      <c r="A209" s="114"/>
      <c r="B209" s="114"/>
    </row>
    <row r="210" spans="1:2" s="77" customFormat="1" x14ac:dyDescent="0.3">
      <c r="A210" s="114"/>
      <c r="B210" s="114"/>
    </row>
    <row r="211" spans="1:2" s="77" customFormat="1" x14ac:dyDescent="0.3">
      <c r="A211" s="114"/>
      <c r="B211" s="114"/>
    </row>
    <row r="212" spans="1:2" s="77" customFormat="1" x14ac:dyDescent="0.3">
      <c r="A212" s="114"/>
      <c r="B212" s="114"/>
    </row>
    <row r="213" spans="1:2" s="77" customFormat="1" x14ac:dyDescent="0.3">
      <c r="A213" s="114"/>
      <c r="B213" s="114"/>
    </row>
    <row r="214" spans="1:2" s="77" customFormat="1" x14ac:dyDescent="0.3">
      <c r="A214" s="114"/>
      <c r="B214" s="114"/>
    </row>
    <row r="215" spans="1:2" s="77" customFormat="1" x14ac:dyDescent="0.3">
      <c r="A215" s="114"/>
      <c r="B215" s="114"/>
    </row>
    <row r="216" spans="1:2" s="77" customFormat="1" x14ac:dyDescent="0.3">
      <c r="A216" s="114"/>
      <c r="B216" s="114"/>
    </row>
    <row r="217" spans="1:2" s="77" customFormat="1" x14ac:dyDescent="0.3">
      <c r="A217" s="114"/>
      <c r="B217" s="114"/>
    </row>
    <row r="218" spans="1:2" s="77" customFormat="1" x14ac:dyDescent="0.3">
      <c r="A218" s="114"/>
      <c r="B218" s="114"/>
    </row>
    <row r="219" spans="1:2" s="77" customFormat="1" x14ac:dyDescent="0.3">
      <c r="A219" s="114"/>
      <c r="B219" s="114"/>
    </row>
    <row r="220" spans="1:2" s="77" customFormat="1" x14ac:dyDescent="0.3">
      <c r="A220" s="114"/>
      <c r="B220" s="114"/>
    </row>
    <row r="221" spans="1:2" s="77" customFormat="1" x14ac:dyDescent="0.3">
      <c r="A221" s="114"/>
      <c r="B221" s="114"/>
    </row>
    <row r="222" spans="1:2" s="77" customFormat="1" x14ac:dyDescent="0.3">
      <c r="A222" s="114"/>
      <c r="B222" s="114"/>
    </row>
    <row r="223" spans="1:2" s="77" customFormat="1" x14ac:dyDescent="0.3">
      <c r="A223" s="114"/>
      <c r="B223" s="114"/>
    </row>
    <row r="224" spans="1:2" s="77" customFormat="1" x14ac:dyDescent="0.3">
      <c r="A224" s="114"/>
      <c r="B224" s="114"/>
    </row>
    <row r="225" spans="1:2" s="77" customFormat="1" x14ac:dyDescent="0.3">
      <c r="A225" s="114"/>
      <c r="B225" s="114"/>
    </row>
    <row r="226" spans="1:2" s="77" customFormat="1" x14ac:dyDescent="0.3">
      <c r="A226" s="114"/>
      <c r="B226" s="114"/>
    </row>
    <row r="227" spans="1:2" s="77" customFormat="1" x14ac:dyDescent="0.3">
      <c r="A227" s="114"/>
      <c r="B227" s="114"/>
    </row>
    <row r="228" spans="1:2" s="77" customFormat="1" x14ac:dyDescent="0.3">
      <c r="A228" s="114"/>
      <c r="B228" s="114"/>
    </row>
    <row r="229" spans="1:2" s="77" customFormat="1" x14ac:dyDescent="0.3">
      <c r="A229" s="114"/>
      <c r="B229" s="114"/>
    </row>
    <row r="230" spans="1:2" s="77" customFormat="1" x14ac:dyDescent="0.3">
      <c r="A230" s="114"/>
      <c r="B230" s="114"/>
    </row>
    <row r="231" spans="1:2" s="77" customFormat="1" x14ac:dyDescent="0.3">
      <c r="A231" s="114"/>
      <c r="B231" s="114"/>
    </row>
    <row r="232" spans="1:2" s="77" customFormat="1" x14ac:dyDescent="0.3">
      <c r="A232" s="114"/>
      <c r="B232" s="114"/>
    </row>
    <row r="233" spans="1:2" s="77" customFormat="1" x14ac:dyDescent="0.3">
      <c r="A233" s="114"/>
      <c r="B233" s="114"/>
    </row>
    <row r="234" spans="1:2" s="77" customFormat="1" x14ac:dyDescent="0.3">
      <c r="A234" s="114"/>
      <c r="B234" s="114"/>
    </row>
    <row r="235" spans="1:2" s="77" customFormat="1" x14ac:dyDescent="0.3">
      <c r="A235" s="114"/>
      <c r="B235" s="114"/>
    </row>
    <row r="236" spans="1:2" s="77" customFormat="1" x14ac:dyDescent="0.3">
      <c r="A236" s="114"/>
      <c r="B236" s="114"/>
    </row>
    <row r="237" spans="1:2" s="77" customFormat="1" x14ac:dyDescent="0.3">
      <c r="A237" s="114"/>
      <c r="B237" s="114"/>
    </row>
    <row r="238" spans="1:2" s="77" customFormat="1" x14ac:dyDescent="0.3">
      <c r="A238" s="114"/>
      <c r="B238" s="114"/>
    </row>
    <row r="239" spans="1:2" s="77" customFormat="1" x14ac:dyDescent="0.3">
      <c r="A239" s="114"/>
      <c r="B239" s="114"/>
    </row>
    <row r="240" spans="1:2" s="77" customFormat="1" x14ac:dyDescent="0.3">
      <c r="A240" s="114"/>
      <c r="B240" s="114"/>
    </row>
    <row r="241" spans="1:2" s="77" customFormat="1" x14ac:dyDescent="0.3">
      <c r="A241" s="114"/>
      <c r="B241" s="114"/>
    </row>
    <row r="242" spans="1:2" s="77" customFormat="1" x14ac:dyDescent="0.3">
      <c r="A242" s="114"/>
      <c r="B242" s="114"/>
    </row>
    <row r="243" spans="1:2" s="77" customFormat="1" x14ac:dyDescent="0.3">
      <c r="A243" s="114"/>
      <c r="B243" s="114"/>
    </row>
    <row r="244" spans="1:2" s="77" customFormat="1" x14ac:dyDescent="0.3">
      <c r="A244" s="114"/>
      <c r="B244" s="114"/>
    </row>
    <row r="245" spans="1:2" s="77" customFormat="1" x14ac:dyDescent="0.3">
      <c r="A245" s="114"/>
      <c r="B245" s="114"/>
    </row>
    <row r="246" spans="1:2" s="77" customFormat="1" x14ac:dyDescent="0.3">
      <c r="A246" s="114"/>
      <c r="B246" s="114"/>
    </row>
    <row r="247" spans="1:2" s="77" customFormat="1" x14ac:dyDescent="0.3">
      <c r="A247" s="114"/>
      <c r="B247" s="114"/>
    </row>
    <row r="248" spans="1:2" s="77" customFormat="1" x14ac:dyDescent="0.3">
      <c r="A248" s="114"/>
      <c r="B248" s="114"/>
    </row>
    <row r="249" spans="1:2" s="77" customFormat="1" x14ac:dyDescent="0.3">
      <c r="A249" s="114"/>
      <c r="B249" s="114"/>
    </row>
    <row r="250" spans="1:2" s="77" customFormat="1" x14ac:dyDescent="0.3">
      <c r="A250" s="114"/>
      <c r="B250" s="114"/>
    </row>
    <row r="251" spans="1:2" s="77" customFormat="1" x14ac:dyDescent="0.3">
      <c r="A251" s="114"/>
      <c r="B251" s="114"/>
    </row>
    <row r="252" spans="1:2" s="77" customFormat="1" x14ac:dyDescent="0.3">
      <c r="A252" s="114"/>
      <c r="B252" s="114"/>
    </row>
    <row r="253" spans="1:2" s="77" customFormat="1" x14ac:dyDescent="0.3">
      <c r="A253" s="114"/>
      <c r="B253" s="114"/>
    </row>
    <row r="254" spans="1:2" s="77" customFormat="1" x14ac:dyDescent="0.3">
      <c r="A254" s="114"/>
      <c r="B254" s="114"/>
    </row>
    <row r="255" spans="1:2" s="77" customFormat="1" x14ac:dyDescent="0.3">
      <c r="A255" s="114"/>
      <c r="B255" s="114"/>
    </row>
    <row r="256" spans="1:2" s="77" customFormat="1" x14ac:dyDescent="0.3">
      <c r="A256" s="114"/>
      <c r="B256" s="114"/>
    </row>
    <row r="257" spans="1:2" s="77" customFormat="1" x14ac:dyDescent="0.3">
      <c r="A257" s="114"/>
      <c r="B257" s="114"/>
    </row>
    <row r="258" spans="1:2" s="77" customFormat="1" x14ac:dyDescent="0.3">
      <c r="A258" s="114"/>
      <c r="B258" s="114"/>
    </row>
    <row r="259" spans="1:2" s="77" customFormat="1" x14ac:dyDescent="0.3">
      <c r="A259" s="114"/>
      <c r="B259" s="114"/>
    </row>
    <row r="260" spans="1:2" s="77" customFormat="1" x14ac:dyDescent="0.3">
      <c r="A260" s="114"/>
      <c r="B260" s="114"/>
    </row>
    <row r="261" spans="1:2" s="77" customFormat="1" x14ac:dyDescent="0.3">
      <c r="A261" s="114"/>
      <c r="B261" s="114"/>
    </row>
    <row r="262" spans="1:2" s="77" customFormat="1" x14ac:dyDescent="0.3">
      <c r="A262" s="114"/>
      <c r="B262" s="114"/>
    </row>
    <row r="263" spans="1:2" s="77" customFormat="1" x14ac:dyDescent="0.3">
      <c r="A263" s="114"/>
      <c r="B263" s="114"/>
    </row>
    <row r="264" spans="1:2" s="77" customFormat="1" x14ac:dyDescent="0.3">
      <c r="A264" s="114"/>
      <c r="B264" s="114"/>
    </row>
    <row r="265" spans="1:2" s="77" customFormat="1" x14ac:dyDescent="0.3">
      <c r="A265" s="114"/>
      <c r="B265" s="114"/>
    </row>
    <row r="266" spans="1:2" s="77" customFormat="1" x14ac:dyDescent="0.3">
      <c r="A266" s="114"/>
      <c r="B266" s="114"/>
    </row>
    <row r="267" spans="1:2" s="77" customFormat="1" x14ac:dyDescent="0.3">
      <c r="A267" s="114"/>
      <c r="B267" s="114"/>
    </row>
    <row r="268" spans="1:2" s="77" customFormat="1" x14ac:dyDescent="0.3">
      <c r="A268" s="114"/>
      <c r="B268" s="114"/>
    </row>
    <row r="269" spans="1:2" s="77" customFormat="1" x14ac:dyDescent="0.3">
      <c r="A269" s="114"/>
      <c r="B269" s="114"/>
    </row>
    <row r="270" spans="1:2" s="77" customFormat="1" x14ac:dyDescent="0.3">
      <c r="A270" s="114"/>
      <c r="B270" s="114"/>
    </row>
    <row r="271" spans="1:2" s="77" customFormat="1" x14ac:dyDescent="0.3">
      <c r="A271" s="114"/>
      <c r="B271" s="114"/>
    </row>
    <row r="272" spans="1:2" s="77" customFormat="1" x14ac:dyDescent="0.3">
      <c r="A272" s="114"/>
      <c r="B272" s="114"/>
    </row>
    <row r="273" spans="1:2" s="77" customFormat="1" x14ac:dyDescent="0.3">
      <c r="A273" s="114"/>
      <c r="B273" s="114"/>
    </row>
    <row r="274" spans="1:2" s="77" customFormat="1" x14ac:dyDescent="0.3">
      <c r="A274" s="114"/>
      <c r="B274" s="114"/>
    </row>
    <row r="275" spans="1:2" s="77" customFormat="1" x14ac:dyDescent="0.3">
      <c r="A275" s="114"/>
      <c r="B275" s="114"/>
    </row>
    <row r="276" spans="1:2" s="77" customFormat="1" x14ac:dyDescent="0.3">
      <c r="A276" s="114"/>
      <c r="B276" s="114"/>
    </row>
    <row r="277" spans="1:2" s="77" customFormat="1" x14ac:dyDescent="0.3">
      <c r="A277" s="114"/>
      <c r="B277" s="114"/>
    </row>
    <row r="278" spans="1:2" s="77" customFormat="1" x14ac:dyDescent="0.3">
      <c r="A278" s="114"/>
      <c r="B278" s="114"/>
    </row>
    <row r="279" spans="1:2" s="77" customFormat="1" x14ac:dyDescent="0.3">
      <c r="A279" s="114"/>
      <c r="B279" s="114"/>
    </row>
    <row r="280" spans="1:2" s="77" customFormat="1" x14ac:dyDescent="0.3">
      <c r="A280" s="114"/>
      <c r="B280" s="114"/>
    </row>
    <row r="281" spans="1:2" s="77" customFormat="1" x14ac:dyDescent="0.3">
      <c r="A281" s="114"/>
      <c r="B281" s="114"/>
    </row>
    <row r="282" spans="1:2" s="77" customFormat="1" x14ac:dyDescent="0.3">
      <c r="A282" s="114"/>
      <c r="B282" s="114"/>
    </row>
    <row r="283" spans="1:2" s="77" customFormat="1" x14ac:dyDescent="0.3">
      <c r="A283" s="114"/>
      <c r="B283" s="114"/>
    </row>
    <row r="284" spans="1:2" s="77" customFormat="1" x14ac:dyDescent="0.3">
      <c r="A284" s="114"/>
      <c r="B284" s="114"/>
    </row>
    <row r="285" spans="1:2" s="77" customFormat="1" x14ac:dyDescent="0.3">
      <c r="A285" s="114"/>
      <c r="B285" s="114"/>
    </row>
    <row r="286" spans="1:2" s="77" customFormat="1" x14ac:dyDescent="0.3">
      <c r="A286" s="114"/>
      <c r="B286" s="114"/>
    </row>
    <row r="287" spans="1:2" s="77" customFormat="1" x14ac:dyDescent="0.3">
      <c r="A287" s="114"/>
      <c r="B287" s="114"/>
    </row>
    <row r="288" spans="1:2" s="77" customFormat="1" x14ac:dyDescent="0.3">
      <c r="A288" s="114"/>
      <c r="B288" s="114"/>
    </row>
    <row r="289" spans="1:2" s="77" customFormat="1" x14ac:dyDescent="0.3">
      <c r="A289" s="114"/>
      <c r="B289" s="114"/>
    </row>
    <row r="290" spans="1:2" s="77" customFormat="1" x14ac:dyDescent="0.3">
      <c r="A290" s="114"/>
      <c r="B290" s="114"/>
    </row>
    <row r="291" spans="1:2" s="77" customFormat="1" x14ac:dyDescent="0.3">
      <c r="A291" s="114"/>
      <c r="B291" s="114"/>
    </row>
    <row r="292" spans="1:2" s="77" customFormat="1" x14ac:dyDescent="0.3">
      <c r="A292" s="114"/>
      <c r="B292" s="114"/>
    </row>
    <row r="293" spans="1:2" s="77" customFormat="1" x14ac:dyDescent="0.3">
      <c r="A293" s="114"/>
      <c r="B293" s="114"/>
    </row>
    <row r="294" spans="1:2" s="77" customFormat="1" x14ac:dyDescent="0.3">
      <c r="A294" s="114"/>
      <c r="B294" s="114"/>
    </row>
    <row r="295" spans="1:2" s="77" customFormat="1" x14ac:dyDescent="0.3">
      <c r="A295" s="114"/>
      <c r="B295" s="114"/>
    </row>
    <row r="296" spans="1:2" s="77" customFormat="1" x14ac:dyDescent="0.3">
      <c r="A296" s="114"/>
      <c r="B296" s="114"/>
    </row>
    <row r="297" spans="1:2" s="77" customFormat="1" x14ac:dyDescent="0.3">
      <c r="A297" s="114"/>
      <c r="B297" s="114"/>
    </row>
    <row r="298" spans="1:2" s="77" customFormat="1" x14ac:dyDescent="0.3">
      <c r="A298" s="114"/>
      <c r="B298" s="114"/>
    </row>
    <row r="299" spans="1:2" s="77" customFormat="1" x14ac:dyDescent="0.3">
      <c r="A299" s="114"/>
      <c r="B299" s="114"/>
    </row>
    <row r="300" spans="1:2" s="77" customFormat="1" x14ac:dyDescent="0.3">
      <c r="A300" s="114"/>
      <c r="B300" s="114"/>
    </row>
    <row r="301" spans="1:2" s="77" customFormat="1" x14ac:dyDescent="0.3">
      <c r="A301" s="114"/>
      <c r="B301" s="114"/>
    </row>
    <row r="302" spans="1:2" s="77" customFormat="1" x14ac:dyDescent="0.3">
      <c r="A302" s="114"/>
      <c r="B302" s="114"/>
    </row>
    <row r="303" spans="1:2" s="77" customFormat="1" x14ac:dyDescent="0.3">
      <c r="A303" s="114"/>
      <c r="B303" s="114"/>
    </row>
    <row r="304" spans="1:2" s="77" customFormat="1" x14ac:dyDescent="0.3">
      <c r="A304" s="114"/>
      <c r="B304" s="114"/>
    </row>
    <row r="305" spans="1:2" s="77" customFormat="1" x14ac:dyDescent="0.3">
      <c r="A305" s="114"/>
      <c r="B305" s="114"/>
    </row>
    <row r="306" spans="1:2" s="77" customFormat="1" x14ac:dyDescent="0.3">
      <c r="A306" s="114"/>
      <c r="B306" s="114"/>
    </row>
    <row r="307" spans="1:2" s="77" customFormat="1" x14ac:dyDescent="0.3">
      <c r="A307" s="114"/>
      <c r="B307" s="114"/>
    </row>
    <row r="308" spans="1:2" s="77" customFormat="1" x14ac:dyDescent="0.3">
      <c r="A308" s="114"/>
      <c r="B308" s="114"/>
    </row>
    <row r="309" spans="1:2" s="77" customFormat="1" x14ac:dyDescent="0.3">
      <c r="A309" s="114"/>
      <c r="B309" s="114"/>
    </row>
    <row r="310" spans="1:2" s="77" customFormat="1" x14ac:dyDescent="0.3">
      <c r="A310" s="114"/>
      <c r="B310" s="114"/>
    </row>
    <row r="311" spans="1:2" s="77" customFormat="1" x14ac:dyDescent="0.3">
      <c r="A311" s="114"/>
      <c r="B311" s="114"/>
    </row>
    <row r="312" spans="1:2" s="77" customFormat="1" x14ac:dyDescent="0.3">
      <c r="A312" s="114"/>
      <c r="B312" s="114"/>
    </row>
    <row r="313" spans="1:2" s="77" customFormat="1" x14ac:dyDescent="0.3">
      <c r="A313" s="114"/>
      <c r="B313" s="114"/>
    </row>
    <row r="314" spans="1:2" s="77" customFormat="1" x14ac:dyDescent="0.3">
      <c r="A314" s="114"/>
      <c r="B314" s="114"/>
    </row>
    <row r="315" spans="1:2" s="77" customFormat="1" x14ac:dyDescent="0.3">
      <c r="A315" s="114"/>
      <c r="B315" s="114"/>
    </row>
    <row r="316" spans="1:2" s="77" customFormat="1" x14ac:dyDescent="0.3">
      <c r="A316" s="114"/>
      <c r="B316" s="114"/>
    </row>
    <row r="317" spans="1:2" s="77" customFormat="1" x14ac:dyDescent="0.3">
      <c r="A317" s="114"/>
      <c r="B317" s="114"/>
    </row>
    <row r="318" spans="1:2" s="77" customFormat="1" x14ac:dyDescent="0.3">
      <c r="A318" s="114"/>
      <c r="B318" s="114"/>
    </row>
    <row r="319" spans="1:2" s="77" customFormat="1" x14ac:dyDescent="0.3">
      <c r="A319" s="114"/>
      <c r="B319" s="114"/>
    </row>
    <row r="320" spans="1:2" s="77" customFormat="1" x14ac:dyDescent="0.3">
      <c r="A320" s="114"/>
      <c r="B320" s="114"/>
    </row>
    <row r="321" spans="1:2" s="77" customFormat="1" x14ac:dyDescent="0.3">
      <c r="A321" s="114"/>
      <c r="B321" s="114"/>
    </row>
    <row r="322" spans="1:2" s="77" customFormat="1" x14ac:dyDescent="0.3">
      <c r="A322" s="114"/>
      <c r="B322" s="114"/>
    </row>
    <row r="323" spans="1:2" s="77" customFormat="1" x14ac:dyDescent="0.3">
      <c r="A323" s="114"/>
      <c r="B323" s="114"/>
    </row>
    <row r="324" spans="1:2" s="77" customFormat="1" x14ac:dyDescent="0.3">
      <c r="A324" s="114"/>
      <c r="B324" s="114"/>
    </row>
    <row r="325" spans="1:2" s="77" customFormat="1" x14ac:dyDescent="0.3">
      <c r="A325" s="114"/>
      <c r="B325" s="114"/>
    </row>
    <row r="326" spans="1:2" s="77" customFormat="1" x14ac:dyDescent="0.3">
      <c r="A326" s="114"/>
      <c r="B326" s="114"/>
    </row>
    <row r="327" spans="1:2" s="77" customFormat="1" x14ac:dyDescent="0.3">
      <c r="A327" s="114"/>
      <c r="B327" s="114"/>
    </row>
    <row r="328" spans="1:2" s="77" customFormat="1" x14ac:dyDescent="0.3">
      <c r="A328" s="114"/>
      <c r="B328" s="114"/>
    </row>
    <row r="329" spans="1:2" s="77" customFormat="1" x14ac:dyDescent="0.3">
      <c r="A329" s="114"/>
      <c r="B329" s="114"/>
    </row>
    <row r="330" spans="1:2" s="77" customFormat="1" x14ac:dyDescent="0.3">
      <c r="A330" s="114"/>
      <c r="B330" s="114"/>
    </row>
    <row r="331" spans="1:2" s="77" customFormat="1" x14ac:dyDescent="0.3">
      <c r="A331" s="114"/>
      <c r="B331" s="114"/>
    </row>
    <row r="332" spans="1:2" s="77" customFormat="1" x14ac:dyDescent="0.3">
      <c r="A332" s="114"/>
      <c r="B332" s="114"/>
    </row>
    <row r="333" spans="1:2" s="77" customFormat="1" x14ac:dyDescent="0.3">
      <c r="A333" s="114"/>
      <c r="B333" s="114"/>
    </row>
    <row r="334" spans="1:2" s="77" customFormat="1" x14ac:dyDescent="0.3">
      <c r="A334" s="114"/>
      <c r="B334" s="114"/>
    </row>
    <row r="335" spans="1:2" s="77" customFormat="1" x14ac:dyDescent="0.3">
      <c r="A335" s="114"/>
      <c r="B335" s="114"/>
    </row>
    <row r="336" spans="1:2" s="77" customFormat="1" x14ac:dyDescent="0.3">
      <c r="A336" s="114"/>
      <c r="B336" s="114"/>
    </row>
    <row r="337" spans="1:2" s="77" customFormat="1" x14ac:dyDescent="0.3">
      <c r="A337" s="114"/>
      <c r="B337" s="114"/>
    </row>
    <row r="338" spans="1:2" s="77" customFormat="1" x14ac:dyDescent="0.3">
      <c r="A338" s="114"/>
      <c r="B338" s="114"/>
    </row>
    <row r="339" spans="1:2" s="77" customFormat="1" x14ac:dyDescent="0.3">
      <c r="A339" s="114"/>
      <c r="B339" s="114"/>
    </row>
    <row r="340" spans="1:2" s="77" customFormat="1" x14ac:dyDescent="0.3">
      <c r="A340" s="114"/>
      <c r="B340" s="114"/>
    </row>
    <row r="341" spans="1:2" s="77" customFormat="1" x14ac:dyDescent="0.3">
      <c r="A341" s="114"/>
      <c r="B341" s="114"/>
    </row>
    <row r="342" spans="1:2" s="77" customFormat="1" x14ac:dyDescent="0.3">
      <c r="A342" s="114"/>
      <c r="B342" s="114"/>
    </row>
    <row r="343" spans="1:2" s="77" customFormat="1" x14ac:dyDescent="0.3">
      <c r="A343" s="114"/>
      <c r="B343" s="114"/>
    </row>
    <row r="344" spans="1:2" s="77" customFormat="1" x14ac:dyDescent="0.3">
      <c r="A344" s="114"/>
      <c r="B344" s="114"/>
    </row>
    <row r="345" spans="1:2" s="77" customFormat="1" x14ac:dyDescent="0.3">
      <c r="A345" s="114"/>
      <c r="B345" s="114"/>
    </row>
    <row r="346" spans="1:2" s="77" customFormat="1" x14ac:dyDescent="0.3">
      <c r="A346" s="114"/>
      <c r="B346" s="114"/>
    </row>
    <row r="347" spans="1:2" s="77" customFormat="1" x14ac:dyDescent="0.3">
      <c r="A347" s="114"/>
      <c r="B347" s="114"/>
    </row>
    <row r="348" spans="1:2" s="77" customFormat="1" x14ac:dyDescent="0.3">
      <c r="A348" s="114"/>
      <c r="B348" s="114"/>
    </row>
    <row r="349" spans="1:2" s="77" customFormat="1" x14ac:dyDescent="0.3">
      <c r="A349" s="114"/>
      <c r="B349" s="114"/>
    </row>
    <row r="350" spans="1:2" s="77" customFormat="1" x14ac:dyDescent="0.3">
      <c r="A350" s="114"/>
      <c r="B350" s="114"/>
    </row>
    <row r="351" spans="1:2" s="77" customFormat="1" x14ac:dyDescent="0.3">
      <c r="A351" s="114"/>
      <c r="B351" s="114"/>
    </row>
    <row r="352" spans="1:2" s="77" customFormat="1" x14ac:dyDescent="0.3">
      <c r="A352" s="114"/>
      <c r="B352" s="114"/>
    </row>
    <row r="353" spans="1:2" s="77" customFormat="1" x14ac:dyDescent="0.3">
      <c r="A353" s="114"/>
      <c r="B353" s="114"/>
    </row>
    <row r="354" spans="1:2" s="77" customFormat="1" x14ac:dyDescent="0.3">
      <c r="A354" s="114"/>
      <c r="B354" s="114"/>
    </row>
    <row r="355" spans="1:2" s="77" customFormat="1" x14ac:dyDescent="0.3">
      <c r="A355" s="114"/>
      <c r="B355" s="114"/>
    </row>
    <row r="356" spans="1:2" s="77" customFormat="1" x14ac:dyDescent="0.3">
      <c r="A356" s="114"/>
      <c r="B356" s="114"/>
    </row>
    <row r="357" spans="1:2" s="77" customFormat="1" x14ac:dyDescent="0.3">
      <c r="A357" s="114"/>
      <c r="B357" s="114"/>
    </row>
    <row r="358" spans="1:2" s="77" customFormat="1" x14ac:dyDescent="0.3">
      <c r="A358" s="114"/>
      <c r="B358" s="114"/>
    </row>
    <row r="359" spans="1:2" s="77" customFormat="1" x14ac:dyDescent="0.3">
      <c r="A359" s="114"/>
      <c r="B359" s="114"/>
    </row>
    <row r="360" spans="1:2" s="77" customFormat="1" x14ac:dyDescent="0.3">
      <c r="A360" s="114"/>
      <c r="B360" s="114"/>
    </row>
    <row r="361" spans="1:2" s="77" customFormat="1" x14ac:dyDescent="0.3">
      <c r="A361" s="114"/>
      <c r="B361" s="114"/>
    </row>
    <row r="362" spans="1:2" s="77" customFormat="1" x14ac:dyDescent="0.3">
      <c r="A362" s="114"/>
      <c r="B362" s="114"/>
    </row>
    <row r="363" spans="1:2" s="77" customFormat="1" x14ac:dyDescent="0.3">
      <c r="A363" s="114"/>
      <c r="B363" s="114"/>
    </row>
    <row r="364" spans="1:2" s="77" customFormat="1" x14ac:dyDescent="0.3">
      <c r="A364" s="114"/>
      <c r="B364" s="114"/>
    </row>
    <row r="365" spans="1:2" s="77" customFormat="1" x14ac:dyDescent="0.3">
      <c r="A365" s="114"/>
      <c r="B365" s="114"/>
    </row>
    <row r="366" spans="1:2" s="77" customFormat="1" x14ac:dyDescent="0.3">
      <c r="A366" s="114"/>
      <c r="B366" s="114"/>
    </row>
    <row r="367" spans="1:2" s="77" customFormat="1" x14ac:dyDescent="0.3">
      <c r="A367" s="114"/>
      <c r="B367" s="114"/>
    </row>
    <row r="368" spans="1:2" s="77" customFormat="1" x14ac:dyDescent="0.3">
      <c r="A368" s="114"/>
      <c r="B368" s="114"/>
    </row>
    <row r="369" spans="1:2" s="77" customFormat="1" x14ac:dyDescent="0.3">
      <c r="A369" s="114"/>
      <c r="B369" s="114"/>
    </row>
    <row r="370" spans="1:2" s="77" customFormat="1" x14ac:dyDescent="0.3">
      <c r="A370" s="114"/>
      <c r="B370" s="114"/>
    </row>
    <row r="371" spans="1:2" s="77" customFormat="1" x14ac:dyDescent="0.3">
      <c r="A371" s="114"/>
      <c r="B371" s="114"/>
    </row>
    <row r="372" spans="1:2" s="77" customFormat="1" x14ac:dyDescent="0.3">
      <c r="A372" s="114"/>
      <c r="B372" s="114"/>
    </row>
    <row r="373" spans="1:2" s="77" customFormat="1" x14ac:dyDescent="0.3">
      <c r="A373" s="114"/>
      <c r="B373" s="114"/>
    </row>
    <row r="374" spans="1:2" s="77" customFormat="1" x14ac:dyDescent="0.3">
      <c r="A374" s="114"/>
      <c r="B374" s="114"/>
    </row>
    <row r="375" spans="1:2" s="77" customFormat="1" x14ac:dyDescent="0.3">
      <c r="A375" s="114"/>
      <c r="B375" s="114"/>
    </row>
    <row r="376" spans="1:2" s="77" customFormat="1" x14ac:dyDescent="0.3">
      <c r="A376" s="114"/>
      <c r="B376" s="114"/>
    </row>
    <row r="377" spans="1:2" s="77" customFormat="1" x14ac:dyDescent="0.3">
      <c r="A377" s="114"/>
      <c r="B377" s="114"/>
    </row>
    <row r="378" spans="1:2" s="77" customFormat="1" x14ac:dyDescent="0.3">
      <c r="A378" s="114"/>
      <c r="B378" s="114"/>
    </row>
    <row r="379" spans="1:2" s="77" customFormat="1" x14ac:dyDescent="0.3">
      <c r="A379" s="114"/>
      <c r="B379" s="114"/>
    </row>
    <row r="380" spans="1:2" s="77" customFormat="1" x14ac:dyDescent="0.3">
      <c r="A380" s="114"/>
      <c r="B380" s="114"/>
    </row>
    <row r="381" spans="1:2" s="77" customFormat="1" x14ac:dyDescent="0.3">
      <c r="A381" s="114"/>
      <c r="B381" s="114"/>
    </row>
    <row r="382" spans="1:2" s="77" customFormat="1" x14ac:dyDescent="0.3">
      <c r="A382" s="114"/>
      <c r="B382" s="114"/>
    </row>
    <row r="383" spans="1:2" s="77" customFormat="1" x14ac:dyDescent="0.3">
      <c r="A383" s="114"/>
      <c r="B383" s="114"/>
    </row>
    <row r="384" spans="1:2" s="77" customFormat="1" x14ac:dyDescent="0.3">
      <c r="A384" s="114"/>
      <c r="B384" s="114"/>
    </row>
  </sheetData>
  <sheetProtection password="CBF1" sheet="1" objects="1" scenarios="1"/>
  <mergeCells count="145">
    <mergeCell ref="K47:L47"/>
    <mergeCell ref="A48:B48"/>
    <mergeCell ref="C48:D48"/>
    <mergeCell ref="E48:F48"/>
    <mergeCell ref="G48:H48"/>
    <mergeCell ref="I48:J48"/>
    <mergeCell ref="K48:L48"/>
    <mergeCell ref="A46:J46"/>
    <mergeCell ref="A47:B47"/>
    <mergeCell ref="C47:D47"/>
    <mergeCell ref="E47:F47"/>
    <mergeCell ref="G47:H47"/>
    <mergeCell ref="I47:J47"/>
    <mergeCell ref="K44:L44"/>
    <mergeCell ref="A45:B45"/>
    <mergeCell ref="C45:D45"/>
    <mergeCell ref="E45:F45"/>
    <mergeCell ref="G45:H45"/>
    <mergeCell ref="I45:J45"/>
    <mergeCell ref="K45:L45"/>
    <mergeCell ref="I43:J43"/>
    <mergeCell ref="A44:B44"/>
    <mergeCell ref="C44:D44"/>
    <mergeCell ref="E44:F44"/>
    <mergeCell ref="G44:H44"/>
    <mergeCell ref="I44:J44"/>
    <mergeCell ref="A42:B42"/>
    <mergeCell ref="C42:D42"/>
    <mergeCell ref="E42:F42"/>
    <mergeCell ref="G42:H42"/>
    <mergeCell ref="I42:J42"/>
    <mergeCell ref="K42:L43"/>
    <mergeCell ref="A43:B43"/>
    <mergeCell ref="C43:D43"/>
    <mergeCell ref="E43:F43"/>
    <mergeCell ref="G43:H43"/>
    <mergeCell ref="A40:B40"/>
    <mergeCell ref="C40:D40"/>
    <mergeCell ref="E40:F40"/>
    <mergeCell ref="G40:H40"/>
    <mergeCell ref="I40:J40"/>
    <mergeCell ref="K40:L40"/>
    <mergeCell ref="A39:B39"/>
    <mergeCell ref="C39:D39"/>
    <mergeCell ref="E39:F39"/>
    <mergeCell ref="G39:H39"/>
    <mergeCell ref="I39:J39"/>
    <mergeCell ref="K39:L39"/>
    <mergeCell ref="K36:L38"/>
    <mergeCell ref="A37:B37"/>
    <mergeCell ref="C37:D37"/>
    <mergeCell ref="E37:F37"/>
    <mergeCell ref="G37:H37"/>
    <mergeCell ref="A33:L33"/>
    <mergeCell ref="A34:B34"/>
    <mergeCell ref="C34:L34"/>
    <mergeCell ref="C35:D35"/>
    <mergeCell ref="E35:F35"/>
    <mergeCell ref="G35:H35"/>
    <mergeCell ref="I35:J35"/>
    <mergeCell ref="K35:L35"/>
    <mergeCell ref="I37:J37"/>
    <mergeCell ref="A38:B38"/>
    <mergeCell ref="C38:D38"/>
    <mergeCell ref="E38:F38"/>
    <mergeCell ref="G38:H38"/>
    <mergeCell ref="I38:J38"/>
    <mergeCell ref="A36:B36"/>
    <mergeCell ref="C36:D36"/>
    <mergeCell ref="E36:F36"/>
    <mergeCell ref="G36:H36"/>
    <mergeCell ref="I36:J36"/>
    <mergeCell ref="A30:B30"/>
    <mergeCell ref="C30:D30"/>
    <mergeCell ref="E30:F30"/>
    <mergeCell ref="G30:H30"/>
    <mergeCell ref="I30:J30"/>
    <mergeCell ref="A31:B31"/>
    <mergeCell ref="C31:D31"/>
    <mergeCell ref="E31:F31"/>
    <mergeCell ref="G31:H31"/>
    <mergeCell ref="I31:J31"/>
    <mergeCell ref="A28:B28"/>
    <mergeCell ref="C28:D28"/>
    <mergeCell ref="E28:F28"/>
    <mergeCell ref="G28:H28"/>
    <mergeCell ref="I28:J28"/>
    <mergeCell ref="A29:B29"/>
    <mergeCell ref="C29:D29"/>
    <mergeCell ref="E29:F29"/>
    <mergeCell ref="G29:H29"/>
    <mergeCell ref="I29:J29"/>
    <mergeCell ref="A26:B26"/>
    <mergeCell ref="C26:D26"/>
    <mergeCell ref="E26:F26"/>
    <mergeCell ref="G26:H26"/>
    <mergeCell ref="I26:J26"/>
    <mergeCell ref="A27:B27"/>
    <mergeCell ref="C27:D27"/>
    <mergeCell ref="E27:F27"/>
    <mergeCell ref="G27:H27"/>
    <mergeCell ref="I27:J27"/>
    <mergeCell ref="K22:K23"/>
    <mergeCell ref="L22:L23"/>
    <mergeCell ref="A24:A25"/>
    <mergeCell ref="B24:B25"/>
    <mergeCell ref="C24:D25"/>
    <mergeCell ref="E24:F25"/>
    <mergeCell ref="G24:H25"/>
    <mergeCell ref="I24:J25"/>
    <mergeCell ref="K24:K25"/>
    <mergeCell ref="L24:L25"/>
    <mergeCell ref="A22:A23"/>
    <mergeCell ref="B22:B23"/>
    <mergeCell ref="C22:D23"/>
    <mergeCell ref="E22:F23"/>
    <mergeCell ref="G22:H23"/>
    <mergeCell ref="I22:J23"/>
    <mergeCell ref="A15:B15"/>
    <mergeCell ref="A16:B16"/>
    <mergeCell ref="A17:B17"/>
    <mergeCell ref="A18:B18"/>
    <mergeCell ref="A19:B19"/>
    <mergeCell ref="A20:B20"/>
    <mergeCell ref="A12:L12"/>
    <mergeCell ref="A13:B13"/>
    <mergeCell ref="C13:L13"/>
    <mergeCell ref="C14:D14"/>
    <mergeCell ref="E14:F14"/>
    <mergeCell ref="G14:H14"/>
    <mergeCell ref="I14:J14"/>
    <mergeCell ref="A5:B5"/>
    <mergeCell ref="A6:B6"/>
    <mergeCell ref="A7:B7"/>
    <mergeCell ref="A8:B8"/>
    <mergeCell ref="A9:B9"/>
    <mergeCell ref="A10:B10"/>
    <mergeCell ref="A1:L1"/>
    <mergeCell ref="A2:L2"/>
    <mergeCell ref="A3:B3"/>
    <mergeCell ref="C3:L3"/>
    <mergeCell ref="C4:D4"/>
    <mergeCell ref="E4:F4"/>
    <mergeCell ref="G4:H4"/>
    <mergeCell ref="I4:J4"/>
  </mergeCells>
  <conditionalFormatting sqref="C43 E43 G43 I43">
    <cfRule type="cellIs" dxfId="29" priority="23" operator="greaterThan">
      <formula>0</formula>
    </cfRule>
  </conditionalFormatting>
  <conditionalFormatting sqref="C9">
    <cfRule type="cellIs" dxfId="28" priority="51" operator="greaterThan">
      <formula>0</formula>
    </cfRule>
  </conditionalFormatting>
  <conditionalFormatting sqref="E9">
    <cfRule type="cellIs" dxfId="27" priority="48" operator="greaterThan">
      <formula>0</formula>
    </cfRule>
  </conditionalFormatting>
  <conditionalFormatting sqref="G9">
    <cfRule type="cellIs" dxfId="26" priority="45" operator="greaterThan">
      <formula>0</formula>
    </cfRule>
  </conditionalFormatting>
  <conditionalFormatting sqref="I19">
    <cfRule type="cellIs" dxfId="25" priority="33" operator="greaterThan">
      <formula>0</formula>
    </cfRule>
  </conditionalFormatting>
  <conditionalFormatting sqref="E19">
    <cfRule type="cellIs" dxfId="24" priority="39" operator="greaterThan">
      <formula>0</formula>
    </cfRule>
  </conditionalFormatting>
  <conditionalFormatting sqref="G19">
    <cfRule type="cellIs" dxfId="23" priority="36" operator="greaterThan">
      <formula>0</formula>
    </cfRule>
  </conditionalFormatting>
  <conditionalFormatting sqref="C19">
    <cfRule type="cellIs" dxfId="22" priority="30" operator="greaterThan">
      <formula>0</formula>
    </cfRule>
  </conditionalFormatting>
  <conditionalFormatting sqref="B24">
    <cfRule type="cellIs" dxfId="21" priority="29" operator="greaterThan">
      <formula>0</formula>
    </cfRule>
  </conditionalFormatting>
  <conditionalFormatting sqref="C42 E42 G42 I42">
    <cfRule type="cellIs" dxfId="20" priority="25" operator="greaterThan">
      <formula>0</formula>
    </cfRule>
  </conditionalFormatting>
  <conditionalFormatting sqref="C44 E44 G44 I44">
    <cfRule type="cellIs" dxfId="19" priority="24" operator="greaterThan">
      <formula>0</formula>
    </cfRule>
  </conditionalFormatting>
  <conditionalFormatting sqref="C6">
    <cfRule type="cellIs" dxfId="18" priority="22" operator="greaterThan">
      <formula>0</formula>
    </cfRule>
  </conditionalFormatting>
  <conditionalFormatting sqref="C8">
    <cfRule type="cellIs" dxfId="17" priority="21" operator="greaterThan">
      <formula>0</formula>
    </cfRule>
  </conditionalFormatting>
  <conditionalFormatting sqref="E6">
    <cfRule type="cellIs" dxfId="16" priority="20" operator="greaterThan">
      <formula>0</formula>
    </cfRule>
  </conditionalFormatting>
  <conditionalFormatting sqref="E8">
    <cfRule type="cellIs" dxfId="15" priority="19" operator="greaterThan">
      <formula>0</formula>
    </cfRule>
  </conditionalFormatting>
  <conditionalFormatting sqref="G6">
    <cfRule type="cellIs" dxfId="14" priority="18" operator="greaterThan">
      <formula>0</formula>
    </cfRule>
  </conditionalFormatting>
  <conditionalFormatting sqref="G8">
    <cfRule type="cellIs" dxfId="13" priority="17" operator="greaterThan">
      <formula>0</formula>
    </cfRule>
  </conditionalFormatting>
  <conditionalFormatting sqref="I6">
    <cfRule type="cellIs" dxfId="12" priority="16" operator="greaterThan">
      <formula>0</formula>
    </cfRule>
  </conditionalFormatting>
  <conditionalFormatting sqref="I8">
    <cfRule type="cellIs" dxfId="11" priority="15" operator="greaterThan">
      <formula>0</formula>
    </cfRule>
  </conditionalFormatting>
  <conditionalFormatting sqref="I18">
    <cfRule type="cellIs" dxfId="10" priority="9" operator="greaterThan">
      <formula>0</formula>
    </cfRule>
  </conditionalFormatting>
  <conditionalFormatting sqref="C16">
    <cfRule type="cellIs" dxfId="9" priority="8" operator="greaterThan">
      <formula>0</formula>
    </cfRule>
  </conditionalFormatting>
  <conditionalFormatting sqref="E16">
    <cfRule type="cellIs" dxfId="8" priority="14" operator="greaterThan">
      <formula>0</formula>
    </cfRule>
  </conditionalFormatting>
  <conditionalFormatting sqref="E18">
    <cfRule type="cellIs" dxfId="7" priority="13" operator="greaterThan">
      <formula>0</formula>
    </cfRule>
  </conditionalFormatting>
  <conditionalFormatting sqref="G16">
    <cfRule type="cellIs" dxfId="6" priority="12" operator="greaterThan">
      <formula>0</formula>
    </cfRule>
  </conditionalFormatting>
  <conditionalFormatting sqref="G18">
    <cfRule type="cellIs" dxfId="5" priority="11" operator="greaterThan">
      <formula>0</formula>
    </cfRule>
  </conditionalFormatting>
  <conditionalFormatting sqref="I16">
    <cfRule type="cellIs" dxfId="4" priority="10" operator="greaterThan">
      <formula>0</formula>
    </cfRule>
  </conditionalFormatting>
  <conditionalFormatting sqref="C18">
    <cfRule type="cellIs" dxfId="3" priority="7" operator="greaterThan">
      <formula>0</formula>
    </cfRule>
  </conditionalFormatting>
  <conditionalFormatting sqref="C36 E36 G36 I36">
    <cfRule type="cellIs" dxfId="2" priority="6" operator="greaterThan">
      <formula>0</formula>
    </cfRule>
  </conditionalFormatting>
  <conditionalFormatting sqref="C38 E38 G38 I38">
    <cfRule type="cellIs" dxfId="1" priority="5" operator="greaterThan">
      <formula>0</formula>
    </cfRule>
  </conditionalFormatting>
  <conditionalFormatting sqref="C37 E37 G37 I37">
    <cfRule type="cellIs" dxfId="0" priority="4" operator="greaterThan">
      <formula>0</formula>
    </cfRule>
  </conditionalFormatting>
  <pageMargins left="0.7" right="0.7" top="0.75" bottom="0.75" header="0.3" footer="0.3"/>
  <pageSetup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Instructions</vt:lpstr>
      <vt:lpstr>Table A</vt:lpstr>
      <vt:lpstr>Table B</vt:lpstr>
      <vt:lpstr>Competitive Priority 1 Table</vt:lpstr>
      <vt:lpstr>Table (D)(4)</vt:lpstr>
      <vt:lpstr>Budget Table</vt:lpstr>
      <vt:lpstr>Example-Expansion</vt:lpstr>
      <vt:lpstr>Example-Development</vt:lpstr>
      <vt:lpstr>'Budget Table'!Print_Area</vt:lpstr>
      <vt:lpstr>'Competitive Priority 1 Table'!Print_Area</vt:lpstr>
      <vt:lpstr>'Example-Development'!Print_Area</vt:lpstr>
      <vt:lpstr>'Example-Expansion'!Print_Area</vt:lpstr>
      <vt:lpstr>Instructions!Print_Area</vt:lpstr>
      <vt:lpstr>'Table (D)(4)'!Print_Area</vt:lpstr>
      <vt:lpstr>'Table A'!Print_Area</vt:lpstr>
    </vt:vector>
  </TitlesOfParts>
  <Company>U.S. Department of Education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 Department of Education</dc:creator>
  <cp:lastModifiedBy>Tomakie Washington</cp:lastModifiedBy>
  <cp:lastPrinted>2014-07-14T17:27:46Z</cp:lastPrinted>
  <dcterms:created xsi:type="dcterms:W3CDTF">2014-06-05T18:11:24Z</dcterms:created>
  <dcterms:modified xsi:type="dcterms:W3CDTF">2014-08-11T16:17:26Z</dcterms:modified>
</cp:coreProperties>
</file>