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645" yWindow="660" windowWidth="17490" windowHeight="9105" tabRatio="640" activeTab="3"/>
  </bookViews>
  <sheets>
    <sheet name="Reporting" sheetId="27" r:id="rId1"/>
    <sheet name="RecordKeeping" sheetId="8" r:id="rId2"/>
    <sheet name="60 day Summ" sheetId="28" r:id="rId3"/>
    <sheet name="Burden Summary" sheetId="4" r:id="rId4"/>
    <sheet name="Notes" sheetId="29" r:id="rId5"/>
  </sheets>
  <definedNames>
    <definedName name="_xlnm._FilterDatabase" localSheetId="1" hidden="1">RecordKeeping!$A$3:$N$8</definedName>
    <definedName name="_xlnm._FilterDatabase" localSheetId="0" hidden="1">Reporting!$A$3:$N$7</definedName>
    <definedName name="_xlnm.Print_Area" localSheetId="2">'60 day Summ'!$B$2:$C$9</definedName>
    <definedName name="_xlnm.Print_Area" localSheetId="3">'Burden Summary'!$A$1:$F$12</definedName>
    <definedName name="_xlnm.Print_Area" localSheetId="1">RecordKeeping!$A$1:$N$11</definedName>
    <definedName name="_xlnm.Print_Area" localSheetId="0">Reporting!$A$1:$N$15</definedName>
  </definedNames>
  <calcPr calcId="145621"/>
</workbook>
</file>

<file path=xl/calcChain.xml><?xml version="1.0" encoding="utf-8"?>
<calcChain xmlns="http://schemas.openxmlformats.org/spreadsheetml/2006/main">
  <c r="C10" i="4" l="1"/>
  <c r="B10" i="4"/>
  <c r="B9" i="4"/>
  <c r="C9" i="4"/>
  <c r="E10" i="4"/>
  <c r="D10" i="4"/>
  <c r="D9" i="4"/>
  <c r="E9" i="4"/>
  <c r="F10" i="4"/>
  <c r="E8" i="4"/>
  <c r="B8" i="4"/>
  <c r="C8" i="4"/>
  <c r="D8" i="4"/>
  <c r="C9" i="28"/>
  <c r="C4" i="28"/>
  <c r="C6" i="28"/>
  <c r="C7" i="28"/>
  <c r="C5" i="28"/>
  <c r="C3" i="28"/>
  <c r="N12" i="8"/>
  <c r="M12" i="8"/>
  <c r="L12" i="8"/>
  <c r="K12" i="8"/>
  <c r="J12" i="8"/>
  <c r="I12" i="8"/>
  <c r="E12" i="8"/>
  <c r="G12" i="8"/>
  <c r="K11" i="8"/>
  <c r="N11" i="8"/>
  <c r="I11" i="8"/>
  <c r="G11" i="8"/>
  <c r="H12" i="8" l="1"/>
  <c r="F12" i="8"/>
  <c r="D11" i="8" l="1"/>
  <c r="E11" i="8" s="1"/>
  <c r="B11" i="4" l="1"/>
  <c r="E8" i="8"/>
  <c r="N7" i="27"/>
  <c r="M7" i="27"/>
  <c r="L7" i="27"/>
  <c r="K7" i="27"/>
  <c r="J7" i="27"/>
  <c r="F7" i="27"/>
  <c r="F10" i="27" s="1"/>
  <c r="E7" i="27"/>
  <c r="E10" i="27" s="1"/>
  <c r="N8" i="8"/>
  <c r="M8" i="8"/>
  <c r="L8" i="8"/>
  <c r="K8" i="8"/>
  <c r="J8" i="8"/>
  <c r="G7" i="8"/>
  <c r="I7" i="8" s="1"/>
  <c r="F9" i="4" s="1"/>
  <c r="G5" i="8"/>
  <c r="I5" i="8" s="1"/>
  <c r="F8" i="4" s="1"/>
  <c r="F11" i="4" l="1"/>
  <c r="C11" i="4"/>
  <c r="D11" i="4"/>
  <c r="G8" i="8"/>
  <c r="F8" i="8" s="1"/>
  <c r="C5" i="4"/>
  <c r="B5" i="4"/>
  <c r="G7" i="27"/>
  <c r="D5" i="4" s="1"/>
  <c r="I8" i="8"/>
  <c r="G10" i="27" l="1"/>
  <c r="I7" i="27"/>
  <c r="F5" i="4" s="1"/>
  <c r="I10" i="27" l="1"/>
  <c r="D16" i="27"/>
  <c r="D15" i="27"/>
  <c r="D21" i="27" l="1"/>
  <c r="J21" i="27" s="1"/>
  <c r="D20" i="27"/>
  <c r="J20" i="27" s="1"/>
  <c r="D19" i="27"/>
  <c r="J19" i="27" s="1"/>
  <c r="D18" i="27"/>
  <c r="J18" i="27" s="1"/>
  <c r="D17" i="27"/>
  <c r="J17" i="27" s="1"/>
  <c r="J16" i="27"/>
  <c r="J15" i="27"/>
  <c r="D14" i="27"/>
  <c r="J14" i="27" s="1"/>
  <c r="N9" i="27"/>
  <c r="M9" i="27"/>
  <c r="L9" i="27"/>
  <c r="K9" i="27"/>
  <c r="J9" i="27"/>
  <c r="I9" i="27"/>
  <c r="H9" i="27"/>
  <c r="G9" i="27"/>
  <c r="F9" i="27"/>
  <c r="E9" i="27"/>
  <c r="D9" i="27"/>
  <c r="D10" i="8"/>
  <c r="E10" i="8"/>
  <c r="H10" i="8"/>
  <c r="F11" i="8"/>
  <c r="F10" i="8"/>
  <c r="G10" i="8"/>
  <c r="I10" i="8"/>
  <c r="J10" i="8"/>
  <c r="K10" i="8"/>
  <c r="L10" i="8"/>
  <c r="M10" i="8"/>
  <c r="N10" i="8"/>
  <c r="H11" i="8" l="1"/>
  <c r="E14" i="27"/>
  <c r="F14" i="27" s="1"/>
  <c r="G14" i="27"/>
  <c r="H14" i="27" s="1"/>
  <c r="I14" i="27"/>
  <c r="N14" i="27"/>
  <c r="E15" i="27"/>
  <c r="F15" i="27" s="1"/>
  <c r="G15" i="27"/>
  <c r="H15" i="27" s="1"/>
  <c r="I15" i="27"/>
  <c r="N15" i="27"/>
  <c r="E16" i="27"/>
  <c r="F16" i="27" s="1"/>
  <c r="G16" i="27"/>
  <c r="H16" i="27" s="1"/>
  <c r="I16" i="27"/>
  <c r="N16" i="27"/>
  <c r="E17" i="27"/>
  <c r="F17" i="27" s="1"/>
  <c r="G17" i="27"/>
  <c r="H17" i="27" s="1"/>
  <c r="I17" i="27"/>
  <c r="N17" i="27"/>
  <c r="E18" i="27"/>
  <c r="F18" i="27" s="1"/>
  <c r="G18" i="27"/>
  <c r="H18" i="27" s="1"/>
  <c r="I18" i="27"/>
  <c r="N18" i="27"/>
  <c r="E19" i="27"/>
  <c r="F19" i="27" s="1"/>
  <c r="G19" i="27"/>
  <c r="H19" i="27" s="1"/>
  <c r="I19" i="27"/>
  <c r="N19" i="27"/>
  <c r="E20" i="27"/>
  <c r="F20" i="27" s="1"/>
  <c r="G20" i="27"/>
  <c r="H20" i="27" s="1"/>
  <c r="I20" i="27"/>
  <c r="E21" i="27"/>
  <c r="F21" i="27" s="1"/>
  <c r="G21" i="27"/>
  <c r="H21" i="27" s="1"/>
  <c r="I21" i="27"/>
  <c r="N21" i="27"/>
  <c r="L22" i="27" l="1"/>
  <c r="M22" i="27"/>
  <c r="F22" i="27"/>
  <c r="K22" i="27"/>
  <c r="J22" i="27"/>
  <c r="E22" i="27"/>
  <c r="I22" i="27" l="1"/>
  <c r="G22" i="27"/>
  <c r="N20" i="27"/>
  <c r="H7" i="27"/>
  <c r="H10" i="27" l="1"/>
  <c r="H22" i="27" s="1"/>
  <c r="N22" i="27"/>
  <c r="D6" i="4" l="1"/>
  <c r="F6" i="4" l="1"/>
  <c r="B6" i="4"/>
  <c r="H8" i="8" l="1"/>
  <c r="E11" i="4" l="1"/>
</calcChain>
</file>

<file path=xl/sharedStrings.xml><?xml version="1.0" encoding="utf-8"?>
<sst xmlns="http://schemas.openxmlformats.org/spreadsheetml/2006/main" count="93" uniqueCount="62">
  <si>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</si>
  <si>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</si>
  <si>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</si>
  <si>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</si>
  <si>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</si>
  <si>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</si>
  <si>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</si>
  <si>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</si>
  <si>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</si>
  <si>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</si>
  <si>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</si>
  <si>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</si>
  <si>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</si>
  <si>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</si>
  <si>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</si>
  <si>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</si>
  <si>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</si>
  <si>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</si>
  <si>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</si>
  <si>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</si>
  <si>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</si>
  <si>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</si>
  <si>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</si>
  <si>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</si>
  <si>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</si>
  <si>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</si>
  <si>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</si>
  <si>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</si>
  <si>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 xml:space="preserve">Recordkeeping Total </t>
  </si>
  <si>
    <t xml:space="preserve">Reporting </t>
  </si>
  <si>
    <t xml:space="preserve">Reporting Total </t>
  </si>
  <si>
    <t>State Agency Level</t>
  </si>
  <si>
    <t xml:space="preserve">Total </t>
  </si>
  <si>
    <t>"Please un-hide the colums 40-47 for more data"</t>
  </si>
  <si>
    <t>TOTAL NO. RESPONDENTS</t>
  </si>
  <si>
    <t>AVERAGE NO. RESPONSES PER RESPONDENT</t>
  </si>
  <si>
    <t>TOTAL ANNUAL RESPONSES</t>
  </si>
  <si>
    <t>AVERAGE HOURS PER RESPONSE</t>
  </si>
  <si>
    <t xml:space="preserve"> Total Reporting Burden</t>
  </si>
  <si>
    <t>Current OMB Approved Burden Hrs</t>
  </si>
  <si>
    <t>This is the Current OMB Approved Burden Hrs column 'J'</t>
  </si>
  <si>
    <t xml:space="preserve">Date </t>
  </si>
  <si>
    <t xml:space="preserve">Comments </t>
  </si>
  <si>
    <t xml:space="preserve">User Initials </t>
  </si>
  <si>
    <t xml:space="preserve">SUMMARY OF BURDEN RECORDKEEPING &amp; REPORTING </t>
  </si>
  <si>
    <t>Due to Authorizing Statute</t>
  </si>
  <si>
    <t>Program Rule</t>
  </si>
  <si>
    <t>Due to Program Change - Direct Certification Rule</t>
  </si>
  <si>
    <t>TOTAL BURDEN</t>
  </si>
  <si>
    <t>DIFFERENCE (BURDEN REVISIONS REQUESTED)</t>
  </si>
  <si>
    <t xml:space="preserve">Due to Program Change </t>
  </si>
  <si>
    <t>CURRENT OMB INVENTORY FOR PART</t>
  </si>
  <si>
    <t xml:space="preserve">TOTAL BURDEN HOURS </t>
  </si>
  <si>
    <t>School Food Authority Level</t>
  </si>
  <si>
    <t>-</t>
  </si>
  <si>
    <t>NSLP</t>
  </si>
  <si>
    <t xml:space="preserve">State agencies must maintain records to document compliance with the procurement training requirements </t>
  </si>
  <si>
    <t>School food authorities must maintain document compliance with the procurement training requirements</t>
  </si>
  <si>
    <t>210.15(b)(8)</t>
  </si>
  <si>
    <t>210.21(h)</t>
  </si>
  <si>
    <t>ICR #0584-XXXX CN Integrity Rule - NSLP</t>
  </si>
  <si>
    <t>CN Integrity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</si>
</sst>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m/d/yy;@"/>
    <numFmt numFmtId="169" formatCode="#,##0.0"/>
    <numFmt numFmtId="170" formatCode="#,##0.000_);\(#,##0.000\)"/>
    <numFmt numFmtId="171" formatCode="#,##0.0_);\(#,##0.0\)"/>
    <numFmt numFmtId="172" formatCode="#,##0.000000_);\(#,##0.000000\)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name val="Calibri"/>
      <family val="2"/>
    </font>
    <font>
      <sz val="10"/>
      <color indexed="54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333333"/>
      <name val="Times New Roman"/>
      <family val="1"/>
    </font>
    <font>
      <sz val="10"/>
      <color theme="1"/>
      <name val="Times New Roman"/>
      <family val="1"/>
    </font>
    <font>
      <sz val="12"/>
      <color indexed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2" fillId="0" borderId="0" applyFont="0" applyFill="0" applyBorder="0" applyAlignment="0" applyProtection="0"/>
  </cellStyleXfs>
  <cellXfs count="145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0" fontId="3" fillId="0" borderId="0" xfId="4"/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0" fontId="13" fillId="5" borderId="11" xfId="1" applyFont="1" applyFill="1" applyBorder="1" applyAlignment="1" applyProtection="1">
      <alignment horizontal="center" vertical="center" wrapText="1"/>
    </xf>
    <xf numFmtId="0" fontId="13" fillId="5" borderId="1" xfId="1" applyFont="1" applyFill="1" applyBorder="1" applyAlignment="1" applyProtection="1">
      <alignment horizontal="center" vertical="center" wrapText="1"/>
    </xf>
    <xf numFmtId="0" fontId="13" fillId="5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164" fontId="0" fillId="0" borderId="0" xfId="0" applyNumberFormat="1"/>
    <xf numFmtId="0" fontId="9" fillId="3" borderId="0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" fillId="8" borderId="19" xfId="0" applyFont="1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11" fillId="9" borderId="0" xfId="0" applyFont="1" applyFill="1" applyBorder="1" applyAlignment="1">
      <alignment horizontal="left" vertical="center"/>
    </xf>
    <xf numFmtId="166" fontId="11" fillId="9" borderId="0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166" fontId="6" fillId="8" borderId="15" xfId="3" applyNumberFormat="1" applyFont="1" applyFill="1" applyBorder="1" applyProtection="1"/>
    <xf numFmtId="0" fontId="25" fillId="5" borderId="26" xfId="0" applyFont="1" applyFill="1" applyBorder="1" applyAlignment="1">
      <alignment horizontal="center" vertical="center" wrapText="1"/>
    </xf>
    <xf numFmtId="0" fontId="25" fillId="5" borderId="27" xfId="0" applyFont="1" applyFill="1" applyBorder="1" applyAlignment="1">
      <alignment horizontal="center" vertical="center" wrapText="1"/>
    </xf>
    <xf numFmtId="167" fontId="24" fillId="11" borderId="0" xfId="0" applyNumberFormat="1" applyFont="1" applyFill="1" applyBorder="1"/>
    <xf numFmtId="167" fontId="24" fillId="11" borderId="23" xfId="0" applyNumberFormat="1" applyFont="1" applyFill="1" applyBorder="1"/>
    <xf numFmtId="0" fontId="1" fillId="0" borderId="0" xfId="0" applyFont="1"/>
    <xf numFmtId="0" fontId="25" fillId="10" borderId="26" xfId="0" applyFont="1" applyFill="1" applyBorder="1" applyAlignment="1">
      <alignment horizontal="center" vertical="center" wrapText="1"/>
    </xf>
    <xf numFmtId="0" fontId="25" fillId="10" borderId="27" xfId="0" applyFont="1" applyFill="1" applyBorder="1" applyAlignment="1">
      <alignment horizontal="center" vertical="center" wrapText="1"/>
    </xf>
    <xf numFmtId="0" fontId="25" fillId="10" borderId="28" xfId="0" applyFont="1" applyFill="1" applyBorder="1" applyAlignment="1">
      <alignment horizontal="center" vertical="center" wrapText="1"/>
    </xf>
    <xf numFmtId="0" fontId="0" fillId="0" borderId="30" xfId="0" applyBorder="1"/>
    <xf numFmtId="3" fontId="26" fillId="0" borderId="31" xfId="0" applyNumberFormat="1" applyFont="1" applyBorder="1" applyAlignment="1">
      <alignment horizontal="right"/>
    </xf>
    <xf numFmtId="0" fontId="26" fillId="0" borderId="16" xfId="0" applyFont="1" applyBorder="1" applyAlignment="1"/>
    <xf numFmtId="0" fontId="27" fillId="11" borderId="22" xfId="0" applyFont="1" applyFill="1" applyBorder="1" applyAlignment="1">
      <alignment horizontal="left"/>
    </xf>
    <xf numFmtId="0" fontId="1" fillId="0" borderId="1" xfId="0" applyFont="1" applyBorder="1"/>
    <xf numFmtId="0" fontId="2" fillId="0" borderId="0" xfId="4" applyFont="1"/>
    <xf numFmtId="0" fontId="0" fillId="0" borderId="20" xfId="0" applyBorder="1"/>
    <xf numFmtId="0" fontId="0" fillId="0" borderId="21" xfId="0" applyBorder="1"/>
    <xf numFmtId="0" fontId="28" fillId="0" borderId="8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0" xfId="0" applyFont="1"/>
    <xf numFmtId="168" fontId="0" fillId="0" borderId="22" xfId="0" applyNumberFormat="1" applyBorder="1"/>
    <xf numFmtId="168" fontId="0" fillId="0" borderId="32" xfId="0" applyNumberFormat="1" applyBorder="1"/>
    <xf numFmtId="3" fontId="29" fillId="0" borderId="1" xfId="1" applyNumberFormat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33" xfId="1" applyFont="1" applyBorder="1" applyAlignment="1">
      <alignment vertical="center"/>
    </xf>
    <xf numFmtId="1" fontId="29" fillId="0" borderId="1" xfId="3" applyNumberFormat="1" applyFont="1" applyFill="1" applyBorder="1" applyAlignment="1" applyProtection="1">
      <alignment vertical="center"/>
      <protection locked="0"/>
    </xf>
    <xf numFmtId="1" fontId="2" fillId="13" borderId="1" xfId="0" applyNumberFormat="1" applyFont="1" applyFill="1" applyBorder="1" applyAlignment="1">
      <alignment vertical="center"/>
    </xf>
    <xf numFmtId="1" fontId="30" fillId="13" borderId="1" xfId="0" applyNumberFormat="1" applyFont="1" applyFill="1" applyBorder="1" applyAlignment="1">
      <alignment vertical="center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6" fillId="8" borderId="13" xfId="3" applyNumberFormat="1" applyFont="1" applyFill="1" applyBorder="1" applyAlignment="1" applyProtection="1">
      <alignment horizontal="center" vertical="center"/>
    </xf>
    <xf numFmtId="0" fontId="6" fillId="8" borderId="14" xfId="3" applyNumberFormat="1" applyFont="1" applyFill="1" applyBorder="1" applyAlignment="1" applyProtection="1">
      <alignment vertical="center" wrapText="1"/>
    </xf>
    <xf numFmtId="0" fontId="22" fillId="8" borderId="15" xfId="3" applyNumberFormat="1" applyFont="1" applyFill="1" applyBorder="1" applyAlignment="1" applyProtection="1">
      <alignment horizontal="right" vertical="center"/>
    </xf>
    <xf numFmtId="0" fontId="6" fillId="8" borderId="15" xfId="3" applyNumberFormat="1" applyFont="1" applyFill="1" applyBorder="1" applyAlignment="1" applyProtection="1">
      <alignment horizontal="center" vertical="center"/>
    </xf>
    <xf numFmtId="2" fontId="6" fillId="8" borderId="15" xfId="3" applyNumberFormat="1" applyFont="1" applyFill="1" applyBorder="1" applyProtection="1"/>
    <xf numFmtId="37" fontId="24" fillId="11" borderId="0" xfId="0" applyNumberFormat="1" applyFont="1" applyFill="1" applyBorder="1"/>
    <xf numFmtId="2" fontId="1" fillId="0" borderId="1" xfId="0" applyNumberFormat="1" applyFont="1" applyBorder="1"/>
    <xf numFmtId="3" fontId="1" fillId="0" borderId="1" xfId="0" applyNumberFormat="1" applyFont="1" applyBorder="1"/>
    <xf numFmtId="37" fontId="1" fillId="0" borderId="1" xfId="0" applyNumberFormat="1" applyFont="1" applyBorder="1"/>
    <xf numFmtId="37" fontId="24" fillId="0" borderId="1" xfId="3" applyNumberFormat="1" applyFont="1" applyFill="1" applyBorder="1" applyAlignment="1" applyProtection="1">
      <alignment vertical="center"/>
      <protection locked="0"/>
    </xf>
    <xf numFmtId="39" fontId="24" fillId="0" borderId="1" xfId="3" applyNumberFormat="1" applyFont="1" applyFill="1" applyBorder="1" applyAlignment="1" applyProtection="1">
      <alignment vertical="center"/>
      <protection locked="0"/>
    </xf>
    <xf numFmtId="1" fontId="24" fillId="0" borderId="12" xfId="3" applyNumberFormat="1" applyFont="1" applyFill="1" applyBorder="1" applyAlignment="1" applyProtection="1">
      <alignment vertical="center"/>
    </xf>
    <xf numFmtId="3" fontId="24" fillId="0" borderId="1" xfId="3" applyNumberFormat="1" applyFont="1" applyFill="1" applyBorder="1" applyAlignment="1" applyProtection="1">
      <alignment vertical="center"/>
    </xf>
    <xf numFmtId="39" fontId="24" fillId="11" borderId="0" xfId="0" applyNumberFormat="1" applyFont="1" applyFill="1" applyBorder="1"/>
    <xf numFmtId="37" fontId="0" fillId="0" borderId="1" xfId="0" applyNumberFormat="1" applyBorder="1"/>
    <xf numFmtId="3" fontId="0" fillId="0" borderId="1" xfId="0" applyNumberFormat="1" applyBorder="1"/>
    <xf numFmtId="170" fontId="11" fillId="0" borderId="0" xfId="3" applyNumberFormat="1" applyFont="1" applyFill="1" applyBorder="1" applyAlignment="1">
      <alignment vertical="center"/>
    </xf>
    <xf numFmtId="167" fontId="11" fillId="0" borderId="0" xfId="3" applyNumberFormat="1" applyFont="1" applyBorder="1" applyAlignment="1">
      <alignment vertical="center"/>
    </xf>
    <xf numFmtId="167" fontId="11" fillId="0" borderId="0" xfId="3" applyNumberFormat="1" applyFont="1" applyFill="1" applyBorder="1" applyAlignment="1">
      <alignment vertical="center"/>
    </xf>
    <xf numFmtId="171" fontId="6" fillId="8" borderId="15" xfId="3" applyNumberFormat="1" applyFont="1" applyFill="1" applyBorder="1" applyProtection="1"/>
    <xf numFmtId="171" fontId="24" fillId="11" borderId="0" xfId="0" applyNumberFormat="1" applyFont="1" applyFill="1" applyBorder="1"/>
    <xf numFmtId="0" fontId="1" fillId="8" borderId="20" xfId="0" applyFont="1" applyFill="1" applyBorder="1" applyAlignment="1">
      <alignment horizontal="center"/>
    </xf>
    <xf numFmtId="0" fontId="31" fillId="0" borderId="1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43" fontId="6" fillId="8" borderId="11" xfId="3" applyFont="1" applyFill="1" applyBorder="1" applyAlignment="1" applyProtection="1">
      <alignment horizontal="center" vertical="center"/>
    </xf>
    <xf numFmtId="43" fontId="6" fillId="8" borderId="1" xfId="3" applyFont="1" applyFill="1" applyBorder="1" applyAlignment="1" applyProtection="1">
      <alignment vertical="center" wrapText="1"/>
    </xf>
    <xf numFmtId="43" fontId="6" fillId="8" borderId="1" xfId="3" applyFont="1" applyFill="1" applyBorder="1" applyAlignment="1" applyProtection="1">
      <alignment horizontal="center" vertical="center"/>
    </xf>
    <xf numFmtId="37" fontId="6" fillId="8" borderId="1" xfId="3" applyNumberFormat="1" applyFont="1" applyFill="1" applyBorder="1" applyProtection="1"/>
    <xf numFmtId="39" fontId="6" fillId="8" borderId="1" xfId="3" applyNumberFormat="1" applyFont="1" applyFill="1" applyBorder="1" applyProtection="1"/>
    <xf numFmtId="171" fontId="6" fillId="8" borderId="1" xfId="3" applyNumberFormat="1" applyFont="1" applyFill="1" applyBorder="1" applyProtection="1"/>
    <xf numFmtId="0" fontId="13" fillId="0" borderId="1" xfId="1" applyFont="1" applyFill="1" applyBorder="1" applyAlignment="1" applyProtection="1">
      <alignment horizontal="right" vertical="center" wrapText="1"/>
    </xf>
    <xf numFmtId="0" fontId="13" fillId="0" borderId="12" xfId="1" applyFont="1" applyFill="1" applyBorder="1" applyAlignment="1" applyProtection="1">
      <alignment horizontal="right" vertical="center" wrapText="1"/>
    </xf>
    <xf numFmtId="166" fontId="6" fillId="8" borderId="1" xfId="3" applyNumberFormat="1" applyFont="1" applyFill="1" applyBorder="1" applyAlignment="1" applyProtection="1">
      <alignment horizontal="center"/>
    </xf>
    <xf numFmtId="1" fontId="29" fillId="0" borderId="33" xfId="1" applyNumberFormat="1" applyFont="1" applyBorder="1" applyAlignment="1">
      <alignment horizontal="right" vertical="center"/>
    </xf>
    <xf numFmtId="169" fontId="1" fillId="0" borderId="1" xfId="0" applyNumberFormat="1" applyFont="1" applyBorder="1"/>
    <xf numFmtId="167" fontId="11" fillId="9" borderId="0" xfId="3" applyNumberFormat="1" applyFont="1" applyFill="1" applyBorder="1" applyAlignment="1">
      <alignment vertical="center"/>
    </xf>
    <xf numFmtId="165" fontId="11" fillId="9" borderId="0" xfId="3" applyNumberFormat="1" applyFont="1" applyFill="1" applyBorder="1" applyAlignment="1">
      <alignment vertical="center"/>
    </xf>
    <xf numFmtId="39" fontId="9" fillId="3" borderId="0" xfId="3" applyNumberFormat="1" applyFont="1" applyFill="1" applyBorder="1" applyAlignment="1">
      <alignment vertical="center"/>
    </xf>
    <xf numFmtId="2" fontId="26" fillId="0" borderId="31" xfId="0" applyNumberFormat="1" applyFont="1" applyBorder="1" applyAlignment="1">
      <alignment horizontal="right"/>
    </xf>
    <xf numFmtId="43" fontId="24" fillId="11" borderId="0" xfId="5" applyFont="1" applyFill="1" applyBorder="1"/>
    <xf numFmtId="43" fontId="24" fillId="11" borderId="23" xfId="5" applyFont="1" applyFill="1" applyBorder="1"/>
    <xf numFmtId="43" fontId="25" fillId="5" borderId="27" xfId="5" applyFont="1" applyFill="1" applyBorder="1" applyAlignment="1">
      <alignment horizontal="center" vertical="center" wrapText="1"/>
    </xf>
    <xf numFmtId="43" fontId="25" fillId="5" borderId="28" xfId="5" applyFont="1" applyFill="1" applyBorder="1" applyAlignment="1">
      <alignment horizontal="center" vertical="center" wrapText="1"/>
    </xf>
    <xf numFmtId="3" fontId="0" fillId="0" borderId="0" xfId="0" applyNumberFormat="1"/>
    <xf numFmtId="0" fontId="27" fillId="11" borderId="22" xfId="0" applyFont="1" applyFill="1" applyBorder="1" applyAlignment="1">
      <alignment horizontal="left" wrapText="1"/>
    </xf>
    <xf numFmtId="0" fontId="13" fillId="14" borderId="0" xfId="1" applyFont="1" applyFill="1" applyBorder="1" applyAlignment="1" applyProtection="1">
      <alignment horizontal="center" vertical="center" wrapText="1"/>
    </xf>
    <xf numFmtId="0" fontId="5" fillId="14" borderId="0" xfId="1" applyFont="1" applyFill="1"/>
    <xf numFmtId="0" fontId="1" fillId="14" borderId="20" xfId="0" applyFont="1" applyFill="1" applyBorder="1" applyAlignment="1">
      <alignment horizontal="center"/>
    </xf>
    <xf numFmtId="0" fontId="0" fillId="14" borderId="0" xfId="0" applyFill="1"/>
    <xf numFmtId="0" fontId="0" fillId="14" borderId="0" xfId="0" applyFill="1" applyAlignment="1">
      <alignment horizontal="center"/>
    </xf>
    <xf numFmtId="0" fontId="33" fillId="14" borderId="1" xfId="0" applyFont="1" applyFill="1" applyBorder="1" applyAlignment="1">
      <alignment wrapText="1"/>
    </xf>
    <xf numFmtId="3" fontId="31" fillId="0" borderId="1" xfId="1" applyNumberFormat="1" applyFont="1" applyFill="1" applyBorder="1" applyAlignment="1" applyProtection="1">
      <alignment horizontal="center" vertical="center" wrapText="1"/>
    </xf>
    <xf numFmtId="43" fontId="1" fillId="8" borderId="0" xfId="0" applyNumberFormat="1" applyFont="1" applyFill="1"/>
    <xf numFmtId="43" fontId="11" fillId="0" borderId="0" xfId="5" applyFont="1" applyFill="1" applyBorder="1" applyAlignment="1">
      <alignment vertical="center"/>
    </xf>
    <xf numFmtId="0" fontId="26" fillId="0" borderId="1" xfId="0" applyFont="1" applyBorder="1" applyAlignment="1">
      <alignment wrapText="1"/>
    </xf>
    <xf numFmtId="0" fontId="34" fillId="0" borderId="34" xfId="0" applyFont="1" applyBorder="1" applyAlignment="1">
      <alignment vertical="center" wrapText="1"/>
    </xf>
    <xf numFmtId="0" fontId="34" fillId="0" borderId="21" xfId="0" applyFont="1" applyBorder="1" applyAlignment="1">
      <alignment vertical="center" wrapText="1"/>
    </xf>
    <xf numFmtId="172" fontId="9" fillId="3" borderId="0" xfId="3" applyNumberFormat="1" applyFont="1" applyFill="1" applyBorder="1" applyAlignment="1">
      <alignment vertical="center"/>
    </xf>
    <xf numFmtId="0" fontId="35" fillId="0" borderId="11" xfId="1" applyFont="1" applyFill="1" applyBorder="1" applyAlignment="1" applyProtection="1">
      <alignment horizontal="center" vertical="center" wrapText="1"/>
    </xf>
    <xf numFmtId="37" fontId="11" fillId="0" borderId="0" xfId="3" applyNumberFormat="1" applyFont="1" applyBorder="1" applyAlignment="1">
      <alignment vertical="center"/>
    </xf>
    <xf numFmtId="43" fontId="11" fillId="0" borderId="0" xfId="3" applyNumberFormat="1" applyFont="1" applyBorder="1" applyAlignment="1">
      <alignment vertic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23" fillId="8" borderId="24" xfId="1" applyFont="1" applyFill="1" applyBorder="1" applyAlignment="1" applyProtection="1">
      <alignment horizontal="center" vertical="center" wrapText="1"/>
    </xf>
    <xf numFmtId="0" fontId="23" fillId="8" borderId="6" xfId="1" applyFont="1" applyFill="1" applyBorder="1" applyAlignment="1" applyProtection="1">
      <alignment horizontal="center" vertical="center" wrapText="1"/>
    </xf>
    <xf numFmtId="0" fontId="23" fillId="8" borderId="25" xfId="1" applyFont="1" applyFill="1" applyBorder="1" applyAlignment="1" applyProtection="1">
      <alignment horizontal="center" vertical="center" wrapText="1"/>
    </xf>
    <xf numFmtId="0" fontId="23" fillId="14" borderId="22" xfId="1" applyFont="1" applyFill="1" applyBorder="1" applyAlignment="1" applyProtection="1">
      <alignment horizontal="center" vertical="center" wrapText="1"/>
    </xf>
    <xf numFmtId="0" fontId="23" fillId="14" borderId="0" xfId="1" applyFont="1" applyFill="1" applyBorder="1" applyAlignment="1" applyProtection="1">
      <alignment horizontal="center" vertical="center" wrapText="1"/>
    </xf>
    <xf numFmtId="0" fontId="23" fillId="14" borderId="23" xfId="1" applyFont="1" applyFill="1" applyBorder="1" applyAlignment="1" applyProtection="1">
      <alignment horizontal="center" vertical="center" wrapText="1"/>
    </xf>
    <xf numFmtId="0" fontId="26" fillId="12" borderId="16" xfId="0" applyFont="1" applyFill="1" applyBorder="1" applyAlignment="1">
      <alignment horizontal="center"/>
    </xf>
    <xf numFmtId="0" fontId="26" fillId="12" borderId="29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</cellXfs>
  <cellStyles count="6">
    <cellStyle name="Comma" xfId="5" builtinId="3"/>
    <cellStyle name="Comma 2" xfId="3"/>
    <cellStyle name="Comma 3" xfId="2"/>
    <cellStyle name="Normal" xfId="0" builtinId="0"/>
    <cellStyle name="Normal 2" xfId="1"/>
    <cellStyle name="Normal 3" xfId="4"/>
  </cellStyles>
  <dxfs count="8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8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11" totalsRowShown="0" headerRowDxfId="7" headerRowBorderDxfId="6" tableBorderDxfId="5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2"/>
  <sheetViews>
    <sheetView zoomScale="70" zoomScaleNormal="70" workbookViewId="0">
      <selection sqref="A1:N1"/>
    </sheetView>
  </sheetViews>
  <sheetFormatPr defaultRowHeight="15" outlineLevelCol="1" x14ac:dyDescent="0.25"/>
  <cols>
    <col min="1" max="1" width="11.85546875" customWidth="1"/>
    <col min="2" max="2" width="14.7109375" customWidth="1"/>
    <col min="3" max="3" width="42.140625" customWidth="1"/>
    <col min="4" max="4" width="12.85546875" bestFit="1" customWidth="1"/>
    <col min="5" max="5" width="15.7109375" bestFit="1" customWidth="1"/>
    <col min="6" max="6" width="15" customWidth="1"/>
    <col min="7" max="7" width="13.85546875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">
      <c r="A1" s="131" t="s">
        <v>29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</row>
    <row r="2" spans="1:17" ht="24" customHeight="1" thickBot="1" x14ac:dyDescent="0.3">
      <c r="A2" s="10" t="s">
        <v>55</v>
      </c>
      <c r="B2" s="11"/>
      <c r="C2" s="11"/>
      <c r="D2" s="12"/>
      <c r="E2" s="13" t="s">
        <v>13</v>
      </c>
      <c r="F2" s="13" t="s">
        <v>14</v>
      </c>
      <c r="G2" s="13" t="s">
        <v>15</v>
      </c>
      <c r="H2" s="13" t="s">
        <v>16</v>
      </c>
      <c r="I2" s="13" t="s">
        <v>17</v>
      </c>
      <c r="J2" s="13" t="s">
        <v>18</v>
      </c>
      <c r="K2" s="13"/>
      <c r="L2" s="13"/>
      <c r="M2" s="13"/>
      <c r="N2" s="14" t="s">
        <v>19</v>
      </c>
      <c r="O2" s="3"/>
      <c r="P2" s="2"/>
    </row>
    <row r="3" spans="1:17" ht="64.5" thickBot="1" x14ac:dyDescent="0.3">
      <c r="A3" s="15" t="s">
        <v>46</v>
      </c>
      <c r="B3" s="16" t="s">
        <v>0</v>
      </c>
      <c r="C3" s="16" t="s">
        <v>1</v>
      </c>
      <c r="D3" s="16" t="s">
        <v>2</v>
      </c>
      <c r="E3" s="16" t="s">
        <v>21</v>
      </c>
      <c r="F3" s="16" t="s">
        <v>27</v>
      </c>
      <c r="G3" s="16" t="s">
        <v>5</v>
      </c>
      <c r="H3" s="16" t="s">
        <v>24</v>
      </c>
      <c r="I3" s="16" t="s">
        <v>7</v>
      </c>
      <c r="J3" s="16" t="s">
        <v>39</v>
      </c>
      <c r="K3" s="16" t="s">
        <v>45</v>
      </c>
      <c r="L3" s="16" t="s">
        <v>47</v>
      </c>
      <c r="M3" s="16" t="s">
        <v>8</v>
      </c>
      <c r="N3" s="17" t="s">
        <v>9</v>
      </c>
      <c r="O3" s="9" t="s">
        <v>10</v>
      </c>
      <c r="P3" s="1"/>
      <c r="Q3" s="36" t="s">
        <v>26</v>
      </c>
    </row>
    <row r="4" spans="1:17" ht="19.5" thickBot="1" x14ac:dyDescent="0.3">
      <c r="A4" s="134" t="s">
        <v>31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6"/>
      <c r="O4" s="40"/>
      <c r="P4" s="1"/>
      <c r="Q4" s="36"/>
    </row>
    <row r="5" spans="1:17" ht="44.25" customHeight="1" x14ac:dyDescent="0.25">
      <c r="A5" s="69"/>
      <c r="B5" s="92"/>
      <c r="C5" s="124"/>
      <c r="D5" s="65"/>
      <c r="E5" s="79"/>
      <c r="F5" s="103"/>
      <c r="G5" s="82"/>
      <c r="H5" s="80"/>
      <c r="I5" s="82"/>
      <c r="J5" s="63"/>
      <c r="K5" s="66"/>
      <c r="L5" s="67"/>
      <c r="M5" s="68"/>
      <c r="N5" s="81"/>
      <c r="Q5" s="36"/>
    </row>
    <row r="6" spans="1:17" ht="45.75" customHeight="1" x14ac:dyDescent="0.25">
      <c r="A6" s="69"/>
      <c r="B6" s="92"/>
      <c r="C6" s="124"/>
      <c r="D6" s="64"/>
      <c r="E6" s="79"/>
      <c r="F6" s="79"/>
      <c r="G6" s="82"/>
      <c r="H6" s="80"/>
      <c r="I6" s="82"/>
      <c r="J6" s="63"/>
      <c r="K6" s="66"/>
      <c r="L6" s="67"/>
      <c r="M6" s="68"/>
      <c r="N6" s="81"/>
      <c r="Q6" s="37"/>
    </row>
    <row r="7" spans="1:17" ht="25.5" customHeight="1" thickBot="1" x14ac:dyDescent="0.3">
      <c r="A7" s="70"/>
      <c r="B7" s="71"/>
      <c r="C7" s="72" t="s">
        <v>38</v>
      </c>
      <c r="D7" s="73"/>
      <c r="E7" s="102">
        <f>+MAX(E6:E6)</f>
        <v>0</v>
      </c>
      <c r="F7" s="97">
        <f>SUM(F5:F6)</f>
        <v>0</v>
      </c>
      <c r="G7" s="41">
        <f>E7*F7</f>
        <v>0</v>
      </c>
      <c r="H7" s="74" t="e">
        <f>I7/G7</f>
        <v>#DIV/0!</v>
      </c>
      <c r="I7" s="89">
        <f t="shared" ref="I7:N7" si="0">SUM(I5:I6)</f>
        <v>0</v>
      </c>
      <c r="J7" s="97">
        <f t="shared" si="0"/>
        <v>0</v>
      </c>
      <c r="K7" s="97">
        <f t="shared" si="0"/>
        <v>0</v>
      </c>
      <c r="L7" s="97">
        <f t="shared" si="0"/>
        <v>0</v>
      </c>
      <c r="M7" s="97">
        <f t="shared" si="0"/>
        <v>0</v>
      </c>
      <c r="N7" s="97">
        <f t="shared" si="0"/>
        <v>0</v>
      </c>
      <c r="Q7" s="8"/>
    </row>
    <row r="8" spans="1:17" ht="15.75" thickBot="1" x14ac:dyDescent="0.3">
      <c r="C8" s="8"/>
      <c r="G8" s="113"/>
      <c r="Q8" s="8"/>
    </row>
    <row r="9" spans="1:17" ht="50.25" customHeight="1" x14ac:dyDescent="0.25">
      <c r="C9" s="8"/>
      <c r="D9" s="42" t="str">
        <f>+A3</f>
        <v>Program Rule</v>
      </c>
      <c r="E9" s="43" t="str">
        <f>+E3</f>
        <v>Estimated # Respondents</v>
      </c>
      <c r="F9" s="43" t="str">
        <f t="shared" ref="F9:N9" si="1">+F3</f>
        <v>Responses per Respondents</v>
      </c>
      <c r="G9" s="43" t="str">
        <f t="shared" si="1"/>
        <v>Total Annual Records</v>
      </c>
      <c r="H9" s="43" t="str">
        <f t="shared" si="1"/>
        <v>Estimated Avg. # of Hours Per Response</v>
      </c>
      <c r="I9" s="43" t="str">
        <f t="shared" si="1"/>
        <v xml:space="preserve">Estimated Total Hours            </v>
      </c>
      <c r="J9" s="111" t="str">
        <f t="shared" si="1"/>
        <v>Current OMB Approved Burden Hrs</v>
      </c>
      <c r="K9" s="111" t="str">
        <f t="shared" si="1"/>
        <v>Due to Authorizing Statute</v>
      </c>
      <c r="L9" s="111" t="str">
        <f t="shared" si="1"/>
        <v>Due to Program Change - Direct Certification Rule</v>
      </c>
      <c r="M9" s="111" t="str">
        <f t="shared" si="1"/>
        <v>Due to an Adjustment</v>
      </c>
      <c r="N9" s="112" t="str">
        <f t="shared" si="1"/>
        <v>Total Difference</v>
      </c>
      <c r="Q9" s="8"/>
    </row>
    <row r="10" spans="1:17" ht="14.45" x14ac:dyDescent="0.3">
      <c r="C10" s="8"/>
      <c r="D10" s="114"/>
      <c r="E10" s="75">
        <f>E7</f>
        <v>0</v>
      </c>
      <c r="F10" s="75">
        <f>F7</f>
        <v>0</v>
      </c>
      <c r="G10" s="75">
        <f>G7</f>
        <v>0</v>
      </c>
      <c r="H10" s="83" t="e">
        <f>H7</f>
        <v>#DIV/0!</v>
      </c>
      <c r="I10" s="90">
        <f>I7</f>
        <v>0</v>
      </c>
      <c r="J10" s="109">
        <v>0</v>
      </c>
      <c r="K10" s="109">
        <v>0</v>
      </c>
      <c r="L10" s="109">
        <v>0</v>
      </c>
      <c r="M10" s="109">
        <v>0</v>
      </c>
      <c r="N10" s="110">
        <v>0</v>
      </c>
      <c r="Q10" s="8"/>
    </row>
    <row r="11" spans="1:17" x14ac:dyDescent="0.25">
      <c r="C11" s="8"/>
      <c r="D11" s="53"/>
      <c r="E11" s="44"/>
      <c r="F11" s="44"/>
      <c r="G11" s="44"/>
      <c r="H11" s="44"/>
      <c r="I11" s="44"/>
      <c r="J11" s="44"/>
      <c r="K11" s="44"/>
      <c r="L11" s="44"/>
      <c r="M11" s="75"/>
      <c r="N11" s="45"/>
      <c r="Q11" s="8"/>
    </row>
    <row r="12" spans="1:17" x14ac:dyDescent="0.25">
      <c r="C12" s="8"/>
      <c r="D12" s="53"/>
      <c r="E12" s="44"/>
      <c r="F12" s="44"/>
      <c r="G12" s="44"/>
      <c r="H12" s="44"/>
      <c r="I12" s="44"/>
      <c r="J12" s="44"/>
      <c r="K12" s="44"/>
      <c r="L12" s="44"/>
      <c r="M12" s="44"/>
      <c r="N12" s="45"/>
      <c r="Q12" s="8"/>
    </row>
    <row r="13" spans="1:17" x14ac:dyDescent="0.25">
      <c r="C13" s="8"/>
      <c r="D13" s="53"/>
      <c r="E13" s="44"/>
      <c r="F13" s="44"/>
      <c r="G13" s="44"/>
      <c r="H13" s="44"/>
      <c r="I13" s="44"/>
      <c r="J13" s="44"/>
      <c r="K13" s="44"/>
      <c r="L13" s="44"/>
      <c r="M13" s="44"/>
      <c r="N13" s="45"/>
      <c r="P13" s="46" t="s">
        <v>33</v>
      </c>
      <c r="Q13" s="8"/>
    </row>
    <row r="14" spans="1:17" hidden="1" x14ac:dyDescent="0.25">
      <c r="C14" s="8"/>
      <c r="D14" s="53" t="e">
        <f>+#REF!</f>
        <v>#REF!</v>
      </c>
      <c r="E14" s="44">
        <f t="shared" ref="E14:E21" si="2">+SUMIF($A$5:$A$6,D14,($E$5:$E$6))</f>
        <v>0</v>
      </c>
      <c r="F14" s="44">
        <f t="shared" ref="F14:F21" si="3">IF(E14&gt;0,G14/E14,0)</f>
        <v>0</v>
      </c>
      <c r="G14" s="44">
        <f t="shared" ref="G14:G21" si="4">+SUMIF($A$5:$A$6,D14,($G$5:$G$6))</f>
        <v>0</v>
      </c>
      <c r="H14" s="44">
        <f t="shared" ref="H14:H21" si="5">IF(G14&gt;0,I14/G14,0)</f>
        <v>0</v>
      </c>
      <c r="I14" s="44">
        <f t="shared" ref="I14:I21" si="6">+SUMIF($A$5:$A$6,D14,($I$5:$I$6))</f>
        <v>0</v>
      </c>
      <c r="J14" s="44">
        <f t="shared" ref="J14:J21" si="7">+SUMIF($A$5:$A$6,D14,($J$5:$J$6))</f>
        <v>0</v>
      </c>
      <c r="K14" s="44"/>
      <c r="L14" s="44"/>
      <c r="M14" s="44"/>
      <c r="N14" s="45">
        <f t="shared" ref="N14:N21" si="8">+SUMIF($A$5:$A$6,D14,($N$5:$N$6))</f>
        <v>0</v>
      </c>
      <c r="Q14" s="8"/>
    </row>
    <row r="15" spans="1:17" hidden="1" x14ac:dyDescent="0.25">
      <c r="C15" s="8"/>
      <c r="D15" s="53" t="e">
        <f>+#REF!</f>
        <v>#REF!</v>
      </c>
      <c r="E15" s="44">
        <f t="shared" si="2"/>
        <v>0</v>
      </c>
      <c r="F15" s="44">
        <f t="shared" si="3"/>
        <v>0</v>
      </c>
      <c r="G15" s="44">
        <f t="shared" si="4"/>
        <v>0</v>
      </c>
      <c r="H15" s="44">
        <f t="shared" si="5"/>
        <v>0</v>
      </c>
      <c r="I15" s="44">
        <f t="shared" si="6"/>
        <v>0</v>
      </c>
      <c r="J15" s="44">
        <f t="shared" si="7"/>
        <v>0</v>
      </c>
      <c r="K15" s="44"/>
      <c r="L15" s="44"/>
      <c r="M15" s="44"/>
      <c r="N15" s="45">
        <f t="shared" si="8"/>
        <v>0</v>
      </c>
    </row>
    <row r="16" spans="1:17" hidden="1" x14ac:dyDescent="0.25">
      <c r="D16" s="53" t="e">
        <f>+#REF!</f>
        <v>#REF!</v>
      </c>
      <c r="E16" s="44">
        <f t="shared" si="2"/>
        <v>0</v>
      </c>
      <c r="F16" s="44">
        <f t="shared" si="3"/>
        <v>0</v>
      </c>
      <c r="G16" s="44">
        <f t="shared" si="4"/>
        <v>0</v>
      </c>
      <c r="H16" s="44">
        <f t="shared" si="5"/>
        <v>0</v>
      </c>
      <c r="I16" s="44">
        <f t="shared" si="6"/>
        <v>0</v>
      </c>
      <c r="J16" s="44">
        <f t="shared" si="7"/>
        <v>0</v>
      </c>
      <c r="K16" s="44"/>
      <c r="L16" s="44"/>
      <c r="M16" s="44"/>
      <c r="N16" s="45">
        <f t="shared" si="8"/>
        <v>0</v>
      </c>
    </row>
    <row r="17" spans="4:14" hidden="1" x14ac:dyDescent="0.25">
      <c r="D17" s="53" t="e">
        <f>+#REF!</f>
        <v>#REF!</v>
      </c>
      <c r="E17" s="44">
        <f t="shared" si="2"/>
        <v>0</v>
      </c>
      <c r="F17" s="44">
        <f t="shared" si="3"/>
        <v>0</v>
      </c>
      <c r="G17" s="44">
        <f t="shared" si="4"/>
        <v>0</v>
      </c>
      <c r="H17" s="44">
        <f t="shared" si="5"/>
        <v>0</v>
      </c>
      <c r="I17" s="44">
        <f t="shared" si="6"/>
        <v>0</v>
      </c>
      <c r="J17" s="44">
        <f t="shared" si="7"/>
        <v>0</v>
      </c>
      <c r="K17" s="44"/>
      <c r="L17" s="44"/>
      <c r="M17" s="44"/>
      <c r="N17" s="45">
        <f t="shared" si="8"/>
        <v>0</v>
      </c>
    </row>
    <row r="18" spans="4:14" hidden="1" x14ac:dyDescent="0.25">
      <c r="D18" s="53" t="e">
        <f>+#REF!</f>
        <v>#REF!</v>
      </c>
      <c r="E18" s="44">
        <f t="shared" si="2"/>
        <v>0</v>
      </c>
      <c r="F18" s="44">
        <f t="shared" si="3"/>
        <v>0</v>
      </c>
      <c r="G18" s="44">
        <f t="shared" si="4"/>
        <v>0</v>
      </c>
      <c r="H18" s="44">
        <f t="shared" si="5"/>
        <v>0</v>
      </c>
      <c r="I18" s="44">
        <f t="shared" si="6"/>
        <v>0</v>
      </c>
      <c r="J18" s="44">
        <f t="shared" si="7"/>
        <v>0</v>
      </c>
      <c r="K18" s="44"/>
      <c r="L18" s="44"/>
      <c r="M18" s="44"/>
      <c r="N18" s="45">
        <f t="shared" si="8"/>
        <v>0</v>
      </c>
    </row>
    <row r="19" spans="4:14" hidden="1" x14ac:dyDescent="0.25">
      <c r="D19" s="53" t="e">
        <f>+#REF!</f>
        <v>#REF!</v>
      </c>
      <c r="E19" s="44">
        <f t="shared" si="2"/>
        <v>0</v>
      </c>
      <c r="F19" s="44">
        <f t="shared" si="3"/>
        <v>0</v>
      </c>
      <c r="G19" s="44">
        <f t="shared" si="4"/>
        <v>0</v>
      </c>
      <c r="H19" s="44">
        <f t="shared" si="5"/>
        <v>0</v>
      </c>
      <c r="I19" s="44">
        <f t="shared" si="6"/>
        <v>0</v>
      </c>
      <c r="J19" s="44">
        <f t="shared" si="7"/>
        <v>0</v>
      </c>
      <c r="K19" s="44"/>
      <c r="L19" s="44"/>
      <c r="M19" s="44"/>
      <c r="N19" s="45">
        <f t="shared" si="8"/>
        <v>0</v>
      </c>
    </row>
    <row r="20" spans="4:14" hidden="1" x14ac:dyDescent="0.25">
      <c r="D20" s="53" t="e">
        <f>+#REF!</f>
        <v>#REF!</v>
      </c>
      <c r="E20" s="44">
        <f t="shared" si="2"/>
        <v>0</v>
      </c>
      <c r="F20" s="44">
        <f t="shared" si="3"/>
        <v>0</v>
      </c>
      <c r="G20" s="44">
        <f t="shared" si="4"/>
        <v>0</v>
      </c>
      <c r="H20" s="44">
        <f t="shared" si="5"/>
        <v>0</v>
      </c>
      <c r="I20" s="44">
        <f t="shared" si="6"/>
        <v>0</v>
      </c>
      <c r="J20" s="44">
        <f t="shared" si="7"/>
        <v>0</v>
      </c>
      <c r="K20" s="44"/>
      <c r="L20" s="44"/>
      <c r="M20" s="44"/>
      <c r="N20" s="45">
        <f t="shared" si="8"/>
        <v>0</v>
      </c>
    </row>
    <row r="21" spans="4:14" hidden="1" x14ac:dyDescent="0.25">
      <c r="D21" s="53" t="e">
        <f>+#REF!</f>
        <v>#REF!</v>
      </c>
      <c r="E21" s="44">
        <f t="shared" si="2"/>
        <v>0</v>
      </c>
      <c r="F21" s="44">
        <f t="shared" si="3"/>
        <v>0</v>
      </c>
      <c r="G21" s="44">
        <f t="shared" si="4"/>
        <v>0</v>
      </c>
      <c r="H21" s="44">
        <f t="shared" si="5"/>
        <v>0</v>
      </c>
      <c r="I21" s="44">
        <f t="shared" si="6"/>
        <v>0</v>
      </c>
      <c r="J21" s="44">
        <f t="shared" si="7"/>
        <v>0</v>
      </c>
      <c r="K21" s="44"/>
      <c r="L21" s="44"/>
      <c r="M21" s="44"/>
      <c r="N21" s="45">
        <f t="shared" si="8"/>
        <v>0</v>
      </c>
    </row>
    <row r="22" spans="4:14" x14ac:dyDescent="0.25">
      <c r="D22" s="54" t="s">
        <v>32</v>
      </c>
      <c r="E22" s="78">
        <f>SUM(E10:E21)</f>
        <v>0</v>
      </c>
      <c r="F22" s="76">
        <f t="shared" ref="F22:N22" si="9">SUM(F10:F21)</f>
        <v>0</v>
      </c>
      <c r="G22" s="77">
        <f t="shared" si="9"/>
        <v>0</v>
      </c>
      <c r="H22" s="76" t="e">
        <f t="shared" si="9"/>
        <v>#DIV/0!</v>
      </c>
      <c r="I22" s="104">
        <f t="shared" si="9"/>
        <v>0</v>
      </c>
      <c r="J22" s="77">
        <f t="shared" si="9"/>
        <v>0</v>
      </c>
      <c r="K22" s="77">
        <f t="shared" si="9"/>
        <v>0</v>
      </c>
      <c r="L22" s="77">
        <f t="shared" si="9"/>
        <v>0</v>
      </c>
      <c r="M22" s="77">
        <f t="shared" si="9"/>
        <v>0</v>
      </c>
      <c r="N22" s="77">
        <f t="shared" si="9"/>
        <v>0</v>
      </c>
    </row>
  </sheetData>
  <sheetProtection selectLockedCells="1"/>
  <autoFilter ref="A3:N7"/>
  <dataConsolidate/>
  <mergeCells count="2">
    <mergeCell ref="A1:N1"/>
    <mergeCell ref="A4:N4"/>
  </mergeCells>
  <dataValidations count="1">
    <dataValidation type="list" allowBlank="1" showInputMessage="1" showErrorMessage="1" sqref="A5:A6">
      <formula1>$Q$6:$Q$6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>&amp;C&amp;"-,Bold"&amp;12OMB Control #0584-XXXX 
7 CFR Part 210 Food and Nutrition Service Child Nutrition Integrity Rule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12"/>
  <sheetViews>
    <sheetView zoomScale="70" zoomScaleNormal="70" workbookViewId="0">
      <selection sqref="A1:N1"/>
    </sheetView>
  </sheetViews>
  <sheetFormatPr defaultRowHeight="15" outlineLevelCol="1" x14ac:dyDescent="0.25"/>
  <cols>
    <col min="1" max="1" width="11.85546875" customWidth="1"/>
    <col min="2" max="2" width="13.57031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7109375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8" ht="30.75" customHeight="1" thickBot="1" x14ac:dyDescent="0.4">
      <c r="A1" s="131" t="s">
        <v>12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</row>
    <row r="2" spans="1:18" ht="24" customHeight="1" thickBot="1" x14ac:dyDescent="0.3">
      <c r="A2" s="10" t="s">
        <v>55</v>
      </c>
      <c r="B2" s="11"/>
      <c r="C2" s="11"/>
      <c r="D2" s="12"/>
      <c r="E2" s="13" t="s">
        <v>13</v>
      </c>
      <c r="F2" s="13" t="s">
        <v>14</v>
      </c>
      <c r="G2" s="13" t="s">
        <v>15</v>
      </c>
      <c r="H2" s="13" t="s">
        <v>16</v>
      </c>
      <c r="I2" s="13" t="s">
        <v>17</v>
      </c>
      <c r="J2" s="13" t="s">
        <v>18</v>
      </c>
      <c r="K2" s="13"/>
      <c r="L2" s="13"/>
      <c r="M2" s="13"/>
      <c r="N2" s="14" t="s">
        <v>19</v>
      </c>
      <c r="O2" s="3"/>
      <c r="P2" s="2"/>
    </row>
    <row r="3" spans="1:18" ht="39" thickBot="1" x14ac:dyDescent="0.3">
      <c r="A3" s="18" t="s">
        <v>46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39</v>
      </c>
      <c r="K3" s="19" t="s">
        <v>45</v>
      </c>
      <c r="L3" s="19" t="s">
        <v>50</v>
      </c>
      <c r="M3" s="19" t="s">
        <v>8</v>
      </c>
      <c r="N3" s="20" t="s">
        <v>9</v>
      </c>
      <c r="O3" s="9" t="s">
        <v>10</v>
      </c>
      <c r="P3" s="1"/>
      <c r="Q3" s="36" t="s">
        <v>26</v>
      </c>
    </row>
    <row r="4" spans="1:18" ht="19.5" thickBot="1" x14ac:dyDescent="0.3">
      <c r="A4" s="134" t="s">
        <v>31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6"/>
      <c r="O4" s="40"/>
      <c r="P4" s="1"/>
      <c r="Q4" s="36"/>
    </row>
    <row r="5" spans="1:18" ht="61.5" customHeight="1" thickBot="1" x14ac:dyDescent="0.35">
      <c r="A5" s="128" t="s">
        <v>61</v>
      </c>
      <c r="B5" s="92" t="s">
        <v>58</v>
      </c>
      <c r="C5" s="125" t="s">
        <v>56</v>
      </c>
      <c r="D5" s="93"/>
      <c r="E5" s="92">
        <v>56</v>
      </c>
      <c r="F5" s="92">
        <v>1</v>
      </c>
      <c r="G5" s="92">
        <f>E5*F5</f>
        <v>56</v>
      </c>
      <c r="H5" s="92">
        <v>0.25</v>
      </c>
      <c r="I5" s="92">
        <f>G5*H5</f>
        <v>14</v>
      </c>
      <c r="J5" s="100">
        <v>0</v>
      </c>
      <c r="K5" s="100">
        <v>0</v>
      </c>
      <c r="L5" s="100">
        <v>0</v>
      </c>
      <c r="M5" s="100">
        <v>0</v>
      </c>
      <c r="N5" s="101">
        <v>0</v>
      </c>
      <c r="O5" s="40"/>
      <c r="P5" s="1"/>
      <c r="Q5" s="91" t="s">
        <v>61</v>
      </c>
    </row>
    <row r="6" spans="1:18" s="118" customFormat="1" ht="61.5" customHeight="1" x14ac:dyDescent="0.25">
      <c r="A6" s="137" t="s">
        <v>53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9"/>
      <c r="O6" s="115"/>
      <c r="P6" s="116"/>
      <c r="Q6" s="117"/>
      <c r="R6" s="119"/>
    </row>
    <row r="7" spans="1:18" ht="68.25" customHeight="1" thickBot="1" x14ac:dyDescent="0.35">
      <c r="A7" s="128" t="s">
        <v>61</v>
      </c>
      <c r="B7" s="92" t="s">
        <v>59</v>
      </c>
      <c r="C7" s="126" t="s">
        <v>57</v>
      </c>
      <c r="D7" s="93"/>
      <c r="E7" s="121">
        <v>19822</v>
      </c>
      <c r="F7" s="92">
        <v>1</v>
      </c>
      <c r="G7" s="92">
        <f>E7*F7</f>
        <v>19822</v>
      </c>
      <c r="H7" s="92">
        <v>0.2</v>
      </c>
      <c r="I7" s="92">
        <f>G7*H7</f>
        <v>3964.4</v>
      </c>
      <c r="J7" s="100">
        <v>0</v>
      </c>
      <c r="K7" s="100">
        <v>0</v>
      </c>
      <c r="L7" s="100">
        <v>0</v>
      </c>
      <c r="M7" s="100">
        <v>0</v>
      </c>
      <c r="N7" s="101">
        <v>0</v>
      </c>
      <c r="O7" s="40"/>
      <c r="P7" s="1"/>
      <c r="Q7" s="91"/>
    </row>
    <row r="8" spans="1:18" ht="25.5" customHeight="1" x14ac:dyDescent="0.25">
      <c r="A8" s="94"/>
      <c r="B8" s="95"/>
      <c r="C8" s="120"/>
      <c r="D8" s="96"/>
      <c r="E8" s="102">
        <f>SUM(E5,E7)</f>
        <v>19878</v>
      </c>
      <c r="F8" s="122">
        <f>G8/E8</f>
        <v>1</v>
      </c>
      <c r="G8" s="97">
        <f>SUM(G5,G7)</f>
        <v>19878</v>
      </c>
      <c r="H8" s="98">
        <f>I8/G8</f>
        <v>0.20014085924137237</v>
      </c>
      <c r="I8" s="99">
        <f t="shared" ref="I8:N8" si="0">SUM(I5:I7)</f>
        <v>3978.4</v>
      </c>
      <c r="J8" s="97">
        <f t="shared" si="0"/>
        <v>0</v>
      </c>
      <c r="K8" s="97">
        <f t="shared" si="0"/>
        <v>0</v>
      </c>
      <c r="L8" s="97">
        <f t="shared" si="0"/>
        <v>0</v>
      </c>
      <c r="M8" s="97">
        <f t="shared" si="0"/>
        <v>0</v>
      </c>
      <c r="N8" s="97">
        <f t="shared" si="0"/>
        <v>0</v>
      </c>
      <c r="Q8" s="8"/>
    </row>
    <row r="9" spans="1:18" ht="15.75" thickBot="1" x14ac:dyDescent="0.3">
      <c r="C9" s="8"/>
      <c r="G9" s="7"/>
      <c r="Q9" s="8"/>
    </row>
    <row r="10" spans="1:18" ht="50.25" customHeight="1" x14ac:dyDescent="0.3">
      <c r="C10" s="8"/>
      <c r="D10" s="47" t="str">
        <f>+A3</f>
        <v>Program Rule</v>
      </c>
      <c r="E10" s="48" t="str">
        <f>+E3</f>
        <v>Estimated # Record-keepers</v>
      </c>
      <c r="F10" s="48" t="str">
        <f t="shared" ref="F10:N10" si="1">+F3</f>
        <v>Records Per Recordkeeper</v>
      </c>
      <c r="G10" s="48" t="str">
        <f t="shared" si="1"/>
        <v>Total Annual Records</v>
      </c>
      <c r="H10" s="48" t="str">
        <f t="shared" si="1"/>
        <v>Estimated Avg. # of Hours Per Record</v>
      </c>
      <c r="I10" s="48" t="str">
        <f t="shared" si="1"/>
        <v xml:space="preserve">Estimated Total Hours            </v>
      </c>
      <c r="J10" s="48" t="str">
        <f t="shared" si="1"/>
        <v>Current OMB Approved Burden Hrs</v>
      </c>
      <c r="K10" s="48" t="str">
        <f t="shared" si="1"/>
        <v>Due to Authorizing Statute</v>
      </c>
      <c r="L10" s="48" t="str">
        <f t="shared" si="1"/>
        <v xml:space="preserve">Due to Program Change </v>
      </c>
      <c r="M10" s="48" t="str">
        <f t="shared" si="1"/>
        <v>Due to an Adjustment</v>
      </c>
      <c r="N10" s="49" t="str">
        <f t="shared" si="1"/>
        <v>Total Difference</v>
      </c>
      <c r="Q10" s="8"/>
    </row>
    <row r="11" spans="1:18" ht="14.45" x14ac:dyDescent="0.3">
      <c r="C11" s="8"/>
      <c r="D11" s="53" t="str">
        <f>+Q5</f>
        <v>CN Integrity</v>
      </c>
      <c r="E11" s="44">
        <f>+SUMIF($A$5:$A$8,D11,($E$5:$E$8))</f>
        <v>19878</v>
      </c>
      <c r="F11" s="83">
        <f t="shared" ref="F11:F12" si="2">IF(E11&gt;0,G11/E11,0)</f>
        <v>1</v>
      </c>
      <c r="G11" s="44">
        <f>+SUMIF($A5:$A7,D11,($G5:$G7))</f>
        <v>19878</v>
      </c>
      <c r="H11" s="83">
        <f t="shared" ref="H11" si="3">IF(G11&gt;0,I11/G11,0)</f>
        <v>0.20014085924137237</v>
      </c>
      <c r="I11" s="44">
        <f>+SUMIF($A5:$A7,D11,($I5:$I7))</f>
        <v>3978.4</v>
      </c>
      <c r="J11" s="44">
        <v>0</v>
      </c>
      <c r="K11" s="44">
        <f>+SUMIF($A5:$A7,D11,($I5:$I7))</f>
        <v>3978.4</v>
      </c>
      <c r="L11" s="44">
        <v>0</v>
      </c>
      <c r="M11" s="44">
        <v>0</v>
      </c>
      <c r="N11" s="45">
        <f>+SUMIF($A5:$A7,D11,($I5:$I7))</f>
        <v>3978.4</v>
      </c>
    </row>
    <row r="12" spans="1:18" ht="14.45" x14ac:dyDescent="0.3">
      <c r="D12" s="54" t="s">
        <v>32</v>
      </c>
      <c r="E12" s="84">
        <f>SUM(E11:E11)</f>
        <v>19878</v>
      </c>
      <c r="F12" s="83">
        <f t="shared" si="2"/>
        <v>1</v>
      </c>
      <c r="G12" s="84">
        <f>SUM(E12:E12)</f>
        <v>19878</v>
      </c>
      <c r="H12" s="83">
        <f>IF(G12&gt;0,I12/G12,0)</f>
        <v>0.20014085924137237</v>
      </c>
      <c r="I12" s="84">
        <f t="shared" ref="I12:N12" si="4">SUM(I11:I11)</f>
        <v>3978.4</v>
      </c>
      <c r="J12" s="44">
        <f t="shared" si="4"/>
        <v>0</v>
      </c>
      <c r="K12" s="85">
        <f t="shared" si="4"/>
        <v>3978.4</v>
      </c>
      <c r="L12" s="44">
        <f t="shared" si="4"/>
        <v>0</v>
      </c>
      <c r="M12" s="44">
        <f t="shared" si="4"/>
        <v>0</v>
      </c>
      <c r="N12" s="85">
        <f t="shared" si="4"/>
        <v>3978.4</v>
      </c>
    </row>
  </sheetData>
  <sheetProtection selectLockedCells="1"/>
  <autoFilter ref="A3:N8"/>
  <dataConsolidate/>
  <mergeCells count="3">
    <mergeCell ref="A1:N1"/>
    <mergeCell ref="A4:N4"/>
    <mergeCell ref="A6:N6"/>
  </mergeCells>
  <printOptions horizontalCentered="1"/>
  <pageMargins left="0.7" right="0.7" top="0.75" bottom="0.75" header="0.3" footer="0.3"/>
  <pageSetup scale="55" orientation="landscape" r:id="rId1"/>
  <headerFooter>
    <oddHeader>&amp;C&amp;"Arial,Bold"&amp;12OMB Control #0584-XXXX
7 CFR Part 210 - Food and Nutrition Service Child Nutrition Integrity Rule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9"/>
  <sheetViews>
    <sheetView zoomScale="110" zoomScaleNormal="110" workbookViewId="0"/>
  </sheetViews>
  <sheetFormatPr defaultRowHeight="15" x14ac:dyDescent="0.25"/>
  <cols>
    <col min="1" max="1" width="1.28515625" customWidth="1"/>
    <col min="2" max="2" width="75" bestFit="1" customWidth="1"/>
    <col min="3" max="3" width="11.5703125" customWidth="1"/>
  </cols>
  <sheetData>
    <row r="1" spans="2:5" ht="15.75" thickBot="1" x14ac:dyDescent="0.3">
      <c r="C1" s="50"/>
    </row>
    <row r="2" spans="2:5" ht="16.149999999999999" thickBot="1" x14ac:dyDescent="0.35">
      <c r="B2" s="140" t="s">
        <v>44</v>
      </c>
      <c r="C2" s="141"/>
    </row>
    <row r="3" spans="2:5" ht="16.149999999999999" thickBot="1" x14ac:dyDescent="0.35">
      <c r="B3" s="52" t="s">
        <v>34</v>
      </c>
      <c r="C3" s="51">
        <f>+RecordKeeping!E8+Reporting!E7</f>
        <v>19878</v>
      </c>
    </row>
    <row r="4" spans="2:5" ht="16.149999999999999" thickBot="1" x14ac:dyDescent="0.35">
      <c r="B4" s="52" t="s">
        <v>35</v>
      </c>
      <c r="C4" s="108">
        <f>+C5/+C3</f>
        <v>1</v>
      </c>
    </row>
    <row r="5" spans="2:5" ht="16.149999999999999" thickBot="1" x14ac:dyDescent="0.35">
      <c r="B5" s="52" t="s">
        <v>36</v>
      </c>
      <c r="C5" s="51">
        <f>+RecordKeeping!G8+Reporting!G7</f>
        <v>19878</v>
      </c>
    </row>
    <row r="6" spans="2:5" ht="16.149999999999999" thickBot="1" x14ac:dyDescent="0.35">
      <c r="B6" s="52" t="s">
        <v>37</v>
      </c>
      <c r="C6" s="108">
        <f>+C7/+C5</f>
        <v>0.20014085924137237</v>
      </c>
    </row>
    <row r="7" spans="2:5" ht="16.149999999999999" thickBot="1" x14ac:dyDescent="0.35">
      <c r="B7" s="52" t="s">
        <v>52</v>
      </c>
      <c r="C7" s="51">
        <f>+RecordKeeping!I8+Reporting!I7</f>
        <v>3978.4</v>
      </c>
    </row>
    <row r="8" spans="2:5" ht="16.149999999999999" thickBot="1" x14ac:dyDescent="0.35">
      <c r="B8" s="52" t="s">
        <v>51</v>
      </c>
      <c r="C8" s="51">
        <v>0</v>
      </c>
      <c r="E8" s="46" t="s">
        <v>40</v>
      </c>
    </row>
    <row r="9" spans="2:5" ht="16.149999999999999" thickBot="1" x14ac:dyDescent="0.35">
      <c r="B9" s="52" t="s">
        <v>49</v>
      </c>
      <c r="C9" s="51">
        <f>C7-C8</f>
        <v>3978.4</v>
      </c>
    </row>
  </sheetData>
  <sheetProtection selectLockedCells="1"/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14"/>
  <sheetViews>
    <sheetView tabSelected="1" workbookViewId="0">
      <selection activeCell="C20" sqref="C20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ht="15.75" x14ac:dyDescent="0.25">
      <c r="A1" s="142" t="s">
        <v>60</v>
      </c>
      <c r="B1" s="143"/>
      <c r="C1" s="143"/>
      <c r="D1" s="143"/>
      <c r="E1" s="143"/>
      <c r="F1" s="144"/>
    </row>
    <row r="2" spans="1:7" ht="13.5" customHeight="1" x14ac:dyDescent="0.25">
      <c r="A2" s="21"/>
      <c r="B2" s="22"/>
      <c r="C2" s="22"/>
      <c r="D2" s="22"/>
      <c r="E2" s="22"/>
      <c r="F2" s="23"/>
    </row>
    <row r="3" spans="1:7" ht="48" customHeight="1" x14ac:dyDescent="0.25">
      <c r="A3" s="32" t="s">
        <v>20</v>
      </c>
      <c r="B3" s="32" t="s">
        <v>21</v>
      </c>
      <c r="C3" s="32" t="s">
        <v>22</v>
      </c>
      <c r="D3" s="32" t="s">
        <v>23</v>
      </c>
      <c r="E3" s="32" t="s">
        <v>24</v>
      </c>
      <c r="F3" s="32" t="s">
        <v>25</v>
      </c>
    </row>
    <row r="4" spans="1:7" ht="15.75" x14ac:dyDescent="0.25">
      <c r="A4" s="34" t="s">
        <v>29</v>
      </c>
      <c r="B4" s="33"/>
      <c r="C4" s="33"/>
      <c r="D4" s="33"/>
      <c r="E4" s="33"/>
      <c r="F4" s="33"/>
    </row>
    <row r="5" spans="1:7" ht="19.5" customHeight="1" x14ac:dyDescent="0.25">
      <c r="A5" s="38" t="s">
        <v>11</v>
      </c>
      <c r="B5" s="39">
        <f>+Reporting!E7</f>
        <v>0</v>
      </c>
      <c r="C5" s="39">
        <f>+Reporting!F7</f>
        <v>0</v>
      </c>
      <c r="D5" s="39">
        <f>+Reporting!G7</f>
        <v>0</v>
      </c>
      <c r="E5" s="106" t="s">
        <v>54</v>
      </c>
      <c r="F5" s="105">
        <f>+Reporting!I7</f>
        <v>0</v>
      </c>
      <c r="G5" s="28"/>
    </row>
    <row r="6" spans="1:7" ht="19.5" customHeight="1" x14ac:dyDescent="0.25">
      <c r="A6" s="35" t="s">
        <v>30</v>
      </c>
      <c r="B6" s="26">
        <f>SUBTOTAL(109,B5:B5)</f>
        <v>0</v>
      </c>
      <c r="C6" s="123">
        <v>0</v>
      </c>
      <c r="D6" s="26">
        <f>SUBTOTAL(109,D5:D5)</f>
        <v>0</v>
      </c>
      <c r="E6" s="86" t="s">
        <v>54</v>
      </c>
      <c r="F6" s="88">
        <f>SUBTOTAL(109,F5:F5)</f>
        <v>0</v>
      </c>
      <c r="G6" s="28"/>
    </row>
    <row r="7" spans="1:7" ht="15.75" x14ac:dyDescent="0.25">
      <c r="A7" s="31" t="s">
        <v>12</v>
      </c>
      <c r="B7" s="30"/>
      <c r="C7" s="30"/>
      <c r="D7" s="30"/>
      <c r="E7" s="30"/>
      <c r="F7" s="30"/>
    </row>
    <row r="8" spans="1:7" ht="15.75" customHeight="1" x14ac:dyDescent="0.25">
      <c r="A8" s="24" t="s">
        <v>11</v>
      </c>
      <c r="B8" s="129">
        <f>+RecordKeeping!E5</f>
        <v>56</v>
      </c>
      <c r="C8" s="129">
        <f>+RecordKeeping!F5</f>
        <v>1</v>
      </c>
      <c r="D8" s="129">
        <f>+RecordKeeping!G5</f>
        <v>56</v>
      </c>
      <c r="E8" s="130">
        <f>+RecordKeeping!H5</f>
        <v>0.25</v>
      </c>
      <c r="F8" s="87">
        <f>+RecordKeeping!I5</f>
        <v>14</v>
      </c>
      <c r="G8" s="27"/>
    </row>
    <row r="9" spans="1:7" ht="15.75" customHeight="1" x14ac:dyDescent="0.25">
      <c r="A9" s="24" t="s">
        <v>53</v>
      </c>
      <c r="B9" s="25">
        <f>+RecordKeeping!E7</f>
        <v>19822</v>
      </c>
      <c r="C9" s="25">
        <f>+RecordKeeping!F7</f>
        <v>1</v>
      </c>
      <c r="D9" s="25">
        <f>+RecordKeeping!G7</f>
        <v>19822</v>
      </c>
      <c r="E9" s="130">
        <f>+RecordKeeping!H7</f>
        <v>0.2</v>
      </c>
      <c r="F9" s="87">
        <f>+RecordKeeping!I7</f>
        <v>3964.4</v>
      </c>
      <c r="G9" s="27"/>
    </row>
    <row r="10" spans="1:7" ht="19.5" customHeight="1" x14ac:dyDescent="0.25">
      <c r="A10" s="35" t="s">
        <v>28</v>
      </c>
      <c r="B10" s="25">
        <f>+RecordKeeping!E8</f>
        <v>19878</v>
      </c>
      <c r="C10" s="25">
        <f>+RecordKeeping!F8</f>
        <v>1</v>
      </c>
      <c r="D10" s="25">
        <f>+RecordKeeping!G8</f>
        <v>19878</v>
      </c>
      <c r="E10" s="130">
        <f>+RecordKeeping!H8</f>
        <v>0.20014085924137237</v>
      </c>
      <c r="F10" s="87">
        <f>+RecordKeeping!I8</f>
        <v>3978.4</v>
      </c>
      <c r="G10" s="28"/>
    </row>
    <row r="11" spans="1:7" ht="17.25" customHeight="1" x14ac:dyDescent="0.25">
      <c r="A11" s="29" t="s">
        <v>48</v>
      </c>
      <c r="B11" s="5">
        <f>B10</f>
        <v>19878</v>
      </c>
      <c r="C11" s="127">
        <f>C10</f>
        <v>1</v>
      </c>
      <c r="D11" s="5">
        <f>D10</f>
        <v>19878</v>
      </c>
      <c r="E11" s="107">
        <f>F11/D11</f>
        <v>0.20014085924137237</v>
      </c>
      <c r="F11" s="5">
        <f>F10</f>
        <v>3978.4</v>
      </c>
      <c r="G11" s="27"/>
    </row>
    <row r="13" spans="1:7" x14ac:dyDescent="0.25">
      <c r="A13" s="4"/>
      <c r="B13" s="4"/>
      <c r="C13" s="6"/>
      <c r="D13" s="4"/>
      <c r="E13" s="4"/>
      <c r="F13" s="55"/>
      <c r="G13" s="4"/>
    </row>
    <row r="14" spans="1:7" x14ac:dyDescent="0.25">
      <c r="D14" s="7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scale="84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pane xSplit="3" ySplit="1" topLeftCell="E2" activePane="bottomRight" state="frozen"/>
      <selection pane="topRight" activeCell="D1" sqref="D1"/>
      <selection pane="bottomLeft" activeCell="A2" sqref="A2"/>
      <selection pane="bottomRight" activeCell="C2" sqref="C2"/>
    </sheetView>
  </sheetViews>
  <sheetFormatPr defaultRowHeight="15" x14ac:dyDescent="0.25"/>
  <cols>
    <col min="1" max="1" width="10.140625" bestFit="1" customWidth="1"/>
    <col min="2" max="2" width="18.28515625" customWidth="1"/>
    <col min="3" max="3" width="112.85546875" customWidth="1"/>
  </cols>
  <sheetData>
    <row r="1" spans="1:3" s="60" customFormat="1" x14ac:dyDescent="0.25">
      <c r="A1" s="58" t="s">
        <v>41</v>
      </c>
      <c r="B1" s="59" t="s">
        <v>43</v>
      </c>
      <c r="C1" s="59" t="s">
        <v>42</v>
      </c>
    </row>
    <row r="2" spans="1:3" x14ac:dyDescent="0.25">
      <c r="A2" s="61"/>
      <c r="B2" s="56"/>
      <c r="C2" s="56"/>
    </row>
    <row r="3" spans="1:3" x14ac:dyDescent="0.25">
      <c r="A3" s="61"/>
      <c r="B3" s="56"/>
      <c r="C3" s="56"/>
    </row>
    <row r="4" spans="1:3" x14ac:dyDescent="0.25">
      <c r="A4" s="61"/>
      <c r="B4" s="56"/>
      <c r="C4" s="56"/>
    </row>
    <row r="5" spans="1:3" x14ac:dyDescent="0.25">
      <c r="A5" s="61"/>
      <c r="B5" s="56"/>
      <c r="C5" s="56"/>
    </row>
    <row r="6" spans="1:3" x14ac:dyDescent="0.25">
      <c r="A6" s="61"/>
      <c r="B6" s="56"/>
      <c r="C6" s="56"/>
    </row>
    <row r="7" spans="1:3" x14ac:dyDescent="0.25">
      <c r="A7" s="61"/>
      <c r="B7" s="56"/>
      <c r="C7" s="56"/>
    </row>
    <row r="8" spans="1:3" x14ac:dyDescent="0.25">
      <c r="A8" s="61"/>
      <c r="B8" s="56"/>
      <c r="C8" s="56"/>
    </row>
    <row r="9" spans="1:3" x14ac:dyDescent="0.25">
      <c r="A9" s="61"/>
      <c r="B9" s="56"/>
      <c r="C9" s="56"/>
    </row>
    <row r="10" spans="1:3" x14ac:dyDescent="0.25">
      <c r="A10" s="61"/>
      <c r="B10" s="56"/>
      <c r="C10" s="56"/>
    </row>
    <row r="11" spans="1:3" x14ac:dyDescent="0.25">
      <c r="A11" s="61"/>
      <c r="B11" s="56"/>
      <c r="C11" s="56"/>
    </row>
    <row r="12" spans="1:3" x14ac:dyDescent="0.25">
      <c r="A12" s="61"/>
      <c r="B12" s="56"/>
      <c r="C12" s="56"/>
    </row>
    <row r="13" spans="1:3" x14ac:dyDescent="0.25">
      <c r="A13" s="61"/>
      <c r="B13" s="56"/>
      <c r="C13" s="56"/>
    </row>
    <row r="14" spans="1:3" x14ac:dyDescent="0.25">
      <c r="A14" s="61"/>
      <c r="B14" s="56"/>
      <c r="C14" s="56"/>
    </row>
    <row r="15" spans="1:3" x14ac:dyDescent="0.25">
      <c r="A15" s="61"/>
      <c r="B15" s="56"/>
      <c r="C15" s="56"/>
    </row>
    <row r="16" spans="1:3" x14ac:dyDescent="0.25">
      <c r="A16" s="61"/>
      <c r="B16" s="56"/>
      <c r="C16" s="56"/>
    </row>
    <row r="17" spans="1:3" x14ac:dyDescent="0.25">
      <c r="A17" s="61"/>
      <c r="B17" s="56"/>
      <c r="C17" s="56"/>
    </row>
    <row r="18" spans="1:3" x14ac:dyDescent="0.25">
      <c r="A18" s="61"/>
      <c r="B18" s="56"/>
      <c r="C18" s="56"/>
    </row>
    <row r="19" spans="1:3" x14ac:dyDescent="0.25">
      <c r="A19" s="61"/>
      <c r="B19" s="56"/>
      <c r="C19" s="56"/>
    </row>
    <row r="20" spans="1:3" x14ac:dyDescent="0.25">
      <c r="A20" s="61"/>
      <c r="B20" s="56"/>
      <c r="C20" s="56"/>
    </row>
    <row r="21" spans="1:3" x14ac:dyDescent="0.25">
      <c r="A21" s="61"/>
      <c r="B21" s="56"/>
      <c r="C21" s="56"/>
    </row>
    <row r="22" spans="1:3" x14ac:dyDescent="0.25">
      <c r="A22" s="61"/>
      <c r="B22" s="56"/>
      <c r="C22" s="56"/>
    </row>
    <row r="23" spans="1:3" x14ac:dyDescent="0.25">
      <c r="A23" s="61"/>
      <c r="B23" s="56"/>
      <c r="C23" s="56"/>
    </row>
    <row r="24" spans="1:3" x14ac:dyDescent="0.25">
      <c r="A24" s="61"/>
      <c r="B24" s="56"/>
      <c r="C24" s="56"/>
    </row>
    <row r="25" spans="1:3" ht="14.45" x14ac:dyDescent="0.3">
      <c r="A25" s="61"/>
      <c r="B25" s="56"/>
      <c r="C25" s="56"/>
    </row>
    <row r="26" spans="1:3" ht="14.45" x14ac:dyDescent="0.3">
      <c r="A26" s="61"/>
      <c r="B26" s="56"/>
      <c r="C26" s="56"/>
    </row>
    <row r="27" spans="1:3" ht="14.45" x14ac:dyDescent="0.3">
      <c r="A27" s="61"/>
      <c r="B27" s="56"/>
      <c r="C27" s="56"/>
    </row>
    <row r="28" spans="1:3" ht="14.45" x14ac:dyDescent="0.3">
      <c r="A28" s="61"/>
      <c r="B28" s="56"/>
      <c r="C28" s="56"/>
    </row>
    <row r="29" spans="1:3" ht="14.45" x14ac:dyDescent="0.3">
      <c r="A29" s="61"/>
      <c r="B29" s="56"/>
      <c r="C29" s="56"/>
    </row>
    <row r="30" spans="1:3" x14ac:dyDescent="0.25">
      <c r="A30" s="61"/>
      <c r="B30" s="56"/>
      <c r="C30" s="56"/>
    </row>
    <row r="31" spans="1:3" x14ac:dyDescent="0.25">
      <c r="A31" s="61"/>
      <c r="B31" s="56"/>
      <c r="C31" s="56"/>
    </row>
    <row r="32" spans="1:3" x14ac:dyDescent="0.25">
      <c r="A32" s="61"/>
      <c r="B32" s="56"/>
      <c r="C32" s="56"/>
    </row>
    <row r="33" spans="1:3" x14ac:dyDescent="0.25">
      <c r="A33" s="61"/>
      <c r="B33" s="56"/>
      <c r="C33" s="56"/>
    </row>
    <row r="34" spans="1:3" x14ac:dyDescent="0.25">
      <c r="A34" s="61"/>
      <c r="B34" s="56"/>
      <c r="C34" s="56"/>
    </row>
    <row r="35" spans="1:3" x14ac:dyDescent="0.25">
      <c r="A35" s="61"/>
      <c r="B35" s="56"/>
      <c r="C35" s="56"/>
    </row>
    <row r="36" spans="1:3" x14ac:dyDescent="0.25">
      <c r="A36" s="61"/>
      <c r="B36" s="56"/>
      <c r="C36" s="56"/>
    </row>
    <row r="37" spans="1:3" x14ac:dyDescent="0.25">
      <c r="A37" s="61"/>
      <c r="B37" s="56"/>
      <c r="C37" s="56"/>
    </row>
    <row r="38" spans="1:3" x14ac:dyDescent="0.25">
      <c r="A38" s="61"/>
      <c r="B38" s="56"/>
      <c r="C38" s="56"/>
    </row>
    <row r="39" spans="1:3" x14ac:dyDescent="0.25">
      <c r="A39" s="61"/>
      <c r="B39" s="56"/>
      <c r="C39" s="56"/>
    </row>
    <row r="40" spans="1:3" x14ac:dyDescent="0.25">
      <c r="A40" s="61"/>
      <c r="B40" s="56"/>
      <c r="C40" s="56"/>
    </row>
    <row r="41" spans="1:3" x14ac:dyDescent="0.25">
      <c r="A41" s="61"/>
      <c r="B41" s="56"/>
      <c r="C41" s="56"/>
    </row>
    <row r="42" spans="1:3" x14ac:dyDescent="0.25">
      <c r="A42" s="61"/>
      <c r="B42" s="56"/>
      <c r="C42" s="56"/>
    </row>
    <row r="43" spans="1:3" x14ac:dyDescent="0.25">
      <c r="A43" s="61"/>
      <c r="B43" s="56"/>
      <c r="C43" s="56"/>
    </row>
    <row r="44" spans="1:3" x14ac:dyDescent="0.25">
      <c r="A44" s="61"/>
      <c r="B44" s="56"/>
      <c r="C44" s="56"/>
    </row>
    <row r="45" spans="1:3" x14ac:dyDescent="0.25">
      <c r="A45" s="61"/>
      <c r="B45" s="56"/>
      <c r="C45" s="56"/>
    </row>
    <row r="46" spans="1:3" x14ac:dyDescent="0.25">
      <c r="A46" s="61"/>
      <c r="B46" s="56"/>
      <c r="C46" s="56"/>
    </row>
    <row r="47" spans="1:3" x14ac:dyDescent="0.25">
      <c r="A47" s="61"/>
      <c r="B47" s="56"/>
      <c r="C47" s="56"/>
    </row>
    <row r="48" spans="1:3" x14ac:dyDescent="0.25">
      <c r="A48" s="61"/>
      <c r="B48" s="56"/>
      <c r="C48" s="56"/>
    </row>
    <row r="49" spans="1:3" x14ac:dyDescent="0.25">
      <c r="A49" s="61"/>
      <c r="B49" s="56"/>
      <c r="C49" s="56"/>
    </row>
    <row r="50" spans="1:3" x14ac:dyDescent="0.25">
      <c r="A50" s="61"/>
      <c r="B50" s="56"/>
      <c r="C50" s="56"/>
    </row>
    <row r="51" spans="1:3" x14ac:dyDescent="0.25">
      <c r="A51" s="61"/>
      <c r="B51" s="56"/>
      <c r="C51" s="56"/>
    </row>
    <row r="52" spans="1:3" x14ac:dyDescent="0.25">
      <c r="A52" s="61"/>
      <c r="B52" s="56"/>
      <c r="C52" s="56"/>
    </row>
    <row r="53" spans="1:3" x14ac:dyDescent="0.25">
      <c r="A53" s="61"/>
      <c r="B53" s="56"/>
      <c r="C53" s="56"/>
    </row>
    <row r="54" spans="1:3" x14ac:dyDescent="0.25">
      <c r="A54" s="61"/>
      <c r="B54" s="56"/>
      <c r="C54" s="56"/>
    </row>
    <row r="55" spans="1:3" x14ac:dyDescent="0.25">
      <c r="A55" s="61"/>
      <c r="B55" s="56"/>
      <c r="C55" s="56"/>
    </row>
    <row r="56" spans="1:3" x14ac:dyDescent="0.25">
      <c r="A56" s="61"/>
      <c r="B56" s="56"/>
      <c r="C56" s="56"/>
    </row>
    <row r="57" spans="1:3" x14ac:dyDescent="0.25">
      <c r="A57" s="61"/>
      <c r="B57" s="56"/>
      <c r="C57" s="56"/>
    </row>
    <row r="58" spans="1:3" x14ac:dyDescent="0.25">
      <c r="A58" s="61"/>
      <c r="B58" s="56"/>
      <c r="C58" s="56"/>
    </row>
    <row r="59" spans="1:3" x14ac:dyDescent="0.25">
      <c r="A59" s="61"/>
      <c r="B59" s="56"/>
      <c r="C59" s="56"/>
    </row>
    <row r="60" spans="1:3" x14ac:dyDescent="0.25">
      <c r="A60" s="61"/>
      <c r="B60" s="56"/>
      <c r="C60" s="56"/>
    </row>
    <row r="61" spans="1:3" x14ac:dyDescent="0.25">
      <c r="A61" s="61"/>
      <c r="B61" s="56"/>
      <c r="C61" s="56"/>
    </row>
    <row r="62" spans="1:3" x14ac:dyDescent="0.25">
      <c r="A62" s="61"/>
      <c r="B62" s="56"/>
      <c r="C62" s="56"/>
    </row>
    <row r="63" spans="1:3" x14ac:dyDescent="0.25">
      <c r="A63" s="61"/>
      <c r="B63" s="56"/>
      <c r="C63" s="56"/>
    </row>
    <row r="64" spans="1:3" x14ac:dyDescent="0.25">
      <c r="A64" s="61"/>
      <c r="B64" s="56"/>
      <c r="C64" s="56"/>
    </row>
    <row r="65" spans="1:3" x14ac:dyDescent="0.25">
      <c r="A65" s="61"/>
      <c r="B65" s="56"/>
      <c r="C65" s="56"/>
    </row>
    <row r="66" spans="1:3" x14ac:dyDescent="0.25">
      <c r="A66" s="61"/>
      <c r="B66" s="56"/>
      <c r="C66" s="56"/>
    </row>
    <row r="67" spans="1:3" x14ac:dyDescent="0.25">
      <c r="A67" s="61"/>
      <c r="B67" s="56"/>
      <c r="C67" s="56"/>
    </row>
    <row r="68" spans="1:3" ht="15.75" thickBot="1" x14ac:dyDescent="0.3">
      <c r="A68" s="62"/>
      <c r="B68" s="57"/>
      <c r="C68" s="57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Reporting</vt:lpstr>
      <vt:lpstr>RecordKeeping</vt:lpstr>
      <vt:lpstr>60 day Summ</vt:lpstr>
      <vt:lpstr>Burden Summary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Lynnette Thomas</cp:lastModifiedBy>
  <cp:lastPrinted>2012-07-10T15:32:29Z</cp:lastPrinted>
  <dcterms:created xsi:type="dcterms:W3CDTF">2011-04-25T16:43:00Z</dcterms:created>
  <dcterms:modified xsi:type="dcterms:W3CDTF">2016-03-22T15:29:45Z</dcterms:modified>
</cp:coreProperties>
</file>