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e\dfsfr\HOME_FORS2\Chris.Early\My Documents\NEW FOLDER\ICR\Final documents\final forms\BBRN\"/>
    </mc:Choice>
  </mc:AlternateContent>
  <bookViews>
    <workbookView xWindow="9915" yWindow="0" windowWidth="9300" windowHeight="11760" tabRatio="886" activeTab="1"/>
  </bookViews>
  <sheets>
    <sheet name="Instructions" sheetId="3" r:id="rId1"/>
    <sheet name="Gross Metrics Input" sheetId="1" r:id="rId2"/>
    <sheet name="Normalized Metrics Input" sheetId="2" r:id="rId3"/>
  </sheets>
  <definedNames>
    <definedName name="ClimateZone" localSheetId="1">'Gross Metrics Input'!$D$82:$D$89</definedName>
    <definedName name="Program_Category">'Gross Metrics Input'!$B$82:$B$99</definedName>
    <definedName name="ProgramAge" localSheetId="1">'Gross Metrics Input'!$C$82:$C$91</definedName>
    <definedName name="ProgramCategory" localSheetId="1">'Gross Metrics Input'!$B$82:$B$99</definedName>
  </definedNames>
  <calcPr calcId="152511"/>
</workbook>
</file>

<file path=xl/calcChain.xml><?xml version="1.0" encoding="utf-8"?>
<calcChain xmlns="http://schemas.openxmlformats.org/spreadsheetml/2006/main">
  <c r="D40" i="2" l="1"/>
  <c r="D38" i="2"/>
  <c r="D37" i="2"/>
  <c r="D36" i="2"/>
  <c r="D34" i="2"/>
  <c r="D35" i="2"/>
  <c r="D33" i="2"/>
  <c r="D32" i="2"/>
  <c r="D31" i="2"/>
  <c r="D28" i="2"/>
  <c r="D27" i="2"/>
  <c r="D26" i="2"/>
  <c r="D25" i="2"/>
  <c r="D24" i="2"/>
  <c r="D23" i="2"/>
  <c r="D20" i="2"/>
  <c r="D19" i="2"/>
  <c r="D17" i="2"/>
  <c r="D16" i="2"/>
  <c r="D15" i="2"/>
  <c r="D14" i="2"/>
  <c r="D12" i="2"/>
  <c r="D11" i="2"/>
  <c r="D10" i="2"/>
  <c r="D9" i="2"/>
  <c r="D8" i="2"/>
  <c r="E32" i="2" l="1"/>
  <c r="D7" i="2" l="1"/>
  <c r="E44" i="2" l="1"/>
  <c r="E28" i="2"/>
  <c r="D21" i="2"/>
  <c r="D18" i="2"/>
  <c r="D13" i="2"/>
</calcChain>
</file>

<file path=xl/sharedStrings.xml><?xml version="1.0" encoding="utf-8"?>
<sst xmlns="http://schemas.openxmlformats.org/spreadsheetml/2006/main" count="439" uniqueCount="282">
  <si>
    <t>ID#</t>
  </si>
  <si>
    <t>Gross Program Outcome Metric</t>
  </si>
  <si>
    <t>PARTICIPATION</t>
  </si>
  <si>
    <t># energy assessments</t>
  </si>
  <si>
    <t xml:space="preserve"># home energy upgrades (completed) </t>
  </si>
  <si>
    <t># home upgrade loans (approved)</t>
  </si>
  <si>
    <t>SAVINGS</t>
  </si>
  <si>
    <t>total energy savings across all fuels addressed, in common units (MMBtu)</t>
  </si>
  <si>
    <t>other fuel savings (MMBtu)</t>
  </si>
  <si>
    <t>Annual CO2 or GHG reductions for total program (across all completed upgrades)</t>
  </si>
  <si>
    <t>Customer $$ savings for total program (across all completed upgrades)</t>
  </si>
  <si>
    <t>SPENDING</t>
  </si>
  <si>
    <t xml:space="preserve">Total program spending </t>
  </si>
  <si>
    <t>Total program incentives to customers for assessments</t>
  </si>
  <si>
    <t>Total program incentives to customers for upgrades</t>
  </si>
  <si>
    <t>Total program incentives to contractors for assessments</t>
  </si>
  <si>
    <t>Total program incentives to contractors for upgrades</t>
  </si>
  <si>
    <t>Total program cost for direct-install measures</t>
  </si>
  <si>
    <t>Total amount loaned for upgrades</t>
  </si>
  <si>
    <t>Total invoiced costs for upgrades</t>
  </si>
  <si>
    <t>Total customer contribution for upgrades</t>
  </si>
  <si>
    <t>OTHER</t>
  </si>
  <si>
    <t>Total # certified individuals within active contractor companies</t>
  </si>
  <si>
    <t>Customer satisfaction - # complaints; feedback metrics from surveys</t>
  </si>
  <si>
    <t>Time from assessment-to-upgrade completion (days) for each home energy upgrade</t>
  </si>
  <si>
    <t># marketing leads</t>
  </si>
  <si>
    <t>Marketing (or lead generation) spending</t>
  </si>
  <si>
    <t># active participating contractors</t>
  </si>
  <si>
    <t xml:space="preserve"># eligible homes </t>
  </si>
  <si>
    <t>Total building stock (# buildings in program region)</t>
  </si>
  <si>
    <t>Normalized Progress Metric</t>
  </si>
  <si>
    <t>PROGRAM EFFICIENCY</t>
  </si>
  <si>
    <t>% of eligible homes improved</t>
  </si>
  <si>
    <t>Program admin costs as % of total spending</t>
  </si>
  <si>
    <t>ENERGY SAVINGS</t>
  </si>
  <si>
    <t>Avg. annual CO2 or GHG reductions per upgrade</t>
  </si>
  <si>
    <t>Avg. % of total customer energy saved  across program</t>
  </si>
  <si>
    <t>MARKETING AND SALES PERFORMANCE</t>
  </si>
  <si>
    <t>Marketing lead-to-assessment conversion rate</t>
  </si>
  <si>
    <t>Energy assessment-to-upgrade conversion rate for the total program</t>
  </si>
  <si>
    <t>Avg. # upgrades per contractor (across program)</t>
  </si>
  <si>
    <t>Average invoiced cost per upgrade</t>
  </si>
  <si>
    <t>Average loan amount for home upgrades</t>
  </si>
  <si>
    <t>Customer contribution as a % of total invoiced cost</t>
  </si>
  <si>
    <t>Average time-to-complete (time from assessment to upgrade completion) across the program</t>
  </si>
  <si>
    <t>CUSTOMER BENEFIT</t>
  </si>
  <si>
    <t>Average customer $$ savings per upgrade across program</t>
  </si>
  <si>
    <t>CUSTOMER BENEFIT – INFORMATION ON INDIVIDUAL CONTRACTOR PERFORMANCE</t>
  </si>
  <si>
    <t>Avg. of time-to-complete by contractor</t>
  </si>
  <si>
    <t>Customer satisfaction - for specific contractors</t>
  </si>
  <si>
    <t>electric savings (kWh)</t>
  </si>
  <si>
    <t>[please specify]</t>
  </si>
  <si>
    <t>participant</t>
  </si>
  <si>
    <t>measure</t>
  </si>
  <si>
    <t>dollar</t>
  </si>
  <si>
    <t>individual</t>
  </si>
  <si>
    <t>lead</t>
  </si>
  <si>
    <t>contractor</t>
  </si>
  <si>
    <t>% of building stock improved</t>
  </si>
  <si>
    <t>$/electric savings (kWh)</t>
  </si>
  <si>
    <t>$/demand savings (kW)</t>
  </si>
  <si>
    <t>$/other fuel savings (MMBtu)</t>
  </si>
  <si>
    <t>$/total energy savings across all fuels addressed, in common units (MMBtu)</t>
  </si>
  <si>
    <t>% of total spending</t>
  </si>
  <si>
    <t>upgrade/contractor</t>
  </si>
  <si>
    <t>percentage</t>
  </si>
  <si>
    <t>day</t>
  </si>
  <si>
    <t>days</t>
  </si>
  <si>
    <t>BBNP Single-family Home Dataset</t>
  </si>
  <si>
    <t xml:space="preserve">Dataset with Outliers Removed </t>
  </si>
  <si>
    <t>(see above notes)</t>
  </si>
  <si>
    <t>Number of  Records in Dataset with Data Element (n)</t>
  </si>
  <si>
    <t xml:space="preserve"> Total Amount of all Records in Dataset</t>
  </si>
  <si>
    <t>Number  of  Records in Dataset with Data Element (n)</t>
  </si>
  <si>
    <t>Total Amount of all Records in Dataset</t>
  </si>
  <si>
    <t xml:space="preserve">Unit </t>
  </si>
  <si>
    <t>Unit</t>
  </si>
  <si>
    <t>assessments/ lead</t>
  </si>
  <si>
    <t xml:space="preserve"># assessments or upgrades that included direct-install (DI) measures </t>
  </si>
  <si>
    <t>assessments</t>
  </si>
  <si>
    <t>Lifetime energy savings by fuel type for total program (across all completed upgrades)</t>
  </si>
  <si>
    <t>Select from Drop-down</t>
  </si>
  <si>
    <t>Cost of annual energy savings by fuel type – total program (across all completed upgrades)</t>
  </si>
  <si>
    <t>Cost of lifetime energy savings by fuel type  – total program (across all completed upgrades)</t>
  </si>
  <si>
    <t xml:space="preserve">Avg. total annual energy savings by fuel type per upgrade </t>
  </si>
  <si>
    <t>Upgrade cost to program leverage ratio (total upgrade invoiced costs/program cost)</t>
  </si>
  <si>
    <t>Customer to Program Leverage ratio (total customer contribution/program cost)</t>
  </si>
  <si>
    <t>total invoiced costs $$/ program $$</t>
  </si>
  <si>
    <t>total customer contribution $$/ program $$</t>
  </si>
  <si>
    <t>% energy saved</t>
  </si>
  <si>
    <t>[Average across the program:  estimated percent customer energy saved]</t>
  </si>
  <si>
    <t>Marketing cost per lead</t>
  </si>
  <si>
    <t>Average Customer $$ savings per upgrade for each contractor</t>
  </si>
  <si>
    <t>Please provide input in the cells that are in yellow</t>
  </si>
  <si>
    <t>kWh</t>
  </si>
  <si>
    <t>kW</t>
  </si>
  <si>
    <t>MMBtu</t>
  </si>
  <si>
    <t>dollars ($)</t>
  </si>
  <si>
    <t>Calculated Value</t>
  </si>
  <si>
    <t>Please provide input in the cells that are in yellow.</t>
  </si>
  <si>
    <t>demand savings (kW)</t>
  </si>
  <si>
    <t>Annual energy savings by fuel type for total program (across all completed upgrades)</t>
  </si>
  <si>
    <t>natural gas savings (therms)</t>
  </si>
  <si>
    <t>$/natural gas savings (therms)</t>
  </si>
  <si>
    <t>therms</t>
  </si>
  <si>
    <t>1 </t>
  </si>
  <si>
    <t># of [specific measure type] installed</t>
  </si>
  <si>
    <t>Please provide a value for each metric.</t>
  </si>
  <si>
    <t>Measure A</t>
  </si>
  <si>
    <t>Measure B</t>
  </si>
  <si>
    <t>Measure C</t>
  </si>
  <si>
    <t>Measure D</t>
  </si>
  <si>
    <t>Measure E</t>
  </si>
  <si>
    <t>for electric demand savings</t>
  </si>
  <si>
    <t>for electric savings</t>
  </si>
  <si>
    <t>for natural gas savings</t>
  </si>
  <si>
    <t>for other fuel savings</t>
  </si>
  <si>
    <t>Additional metric TBD</t>
  </si>
  <si>
    <t>Provide all relevant caveats associated with this data or explain how you use it.</t>
  </si>
  <si>
    <t>Program Name</t>
  </si>
  <si>
    <t>Average Natural Gas Rate($/therm)</t>
  </si>
  <si>
    <t>Additional background information like regulatory requirements set by state legislation or public utility commission, program size , or market characteristics.</t>
  </si>
  <si>
    <t>Program Category</t>
  </si>
  <si>
    <t>HVAC</t>
  </si>
  <si>
    <t>Program Category List</t>
  </si>
  <si>
    <t>Average Electricity Rate ($/kWh)</t>
  </si>
  <si>
    <t>Program Age List</t>
  </si>
  <si>
    <t xml:space="preserve">Program Age </t>
  </si>
  <si>
    <t>Predominate Climate Zone</t>
  </si>
  <si>
    <t>Climate Zone</t>
  </si>
  <si>
    <t>HOT-DRY</t>
  </si>
  <si>
    <t>MIXED-DRY</t>
  </si>
  <si>
    <t>COLD</t>
  </si>
  <si>
    <t>MIXED-HUMID</t>
  </si>
  <si>
    <t>HOT-HUMID</t>
  </si>
  <si>
    <t>VERY-COLD</t>
  </si>
  <si>
    <t>SUBARCTIC</t>
  </si>
  <si>
    <t>MARINE</t>
  </si>
  <si>
    <t>ONE YEAR OR LESS</t>
  </si>
  <si>
    <t>TWO YEARS</t>
  </si>
  <si>
    <t>THREE YEARS</t>
  </si>
  <si>
    <t>FOUR YEARS</t>
  </si>
  <si>
    <t>FIVE YEARS</t>
  </si>
  <si>
    <t>SIX YEARS</t>
  </si>
  <si>
    <t>SEVEN YEARS</t>
  </si>
  <si>
    <t>EIGHT YEARS</t>
  </si>
  <si>
    <t>NINE YEARS</t>
  </si>
  <si>
    <t>TEN OR MORE YEARS</t>
  </si>
  <si>
    <t>Better Building Residential Network  **Optional** Benchmarking Data Collection Form (DRAFT)</t>
  </si>
  <si>
    <t>NEW CONSTRUCTION</t>
  </si>
  <si>
    <t>MULTI-FAMILY</t>
  </si>
  <si>
    <t>BEHAVIORAL/ONLINE AUDIT/FEEDBACK</t>
  </si>
  <si>
    <t>CONSUMER PRODUCT REBATE/APPLIANCES</t>
  </si>
  <si>
    <t>CONSUMER PRODUCT REBATE/ELECTRONICS</t>
  </si>
  <si>
    <t>CONSUMER PRODUCT REBATE/LIGHTING</t>
  </si>
  <si>
    <t>APPLIANCE RECYCLING</t>
  </si>
  <si>
    <t>INSULATION</t>
  </si>
  <si>
    <t>POOL PUMP</t>
  </si>
  <si>
    <t>PRESCRIPTIVE</t>
  </si>
  <si>
    <t>WATER HEATER</t>
  </si>
  <si>
    <t>WINDOWS</t>
  </si>
  <si>
    <t>WHOLE HOME/DIRECT INSTALL</t>
  </si>
  <si>
    <t>WHOLE HOME/AUDITS</t>
  </si>
  <si>
    <t>WHOLE HOME/RETROFITS</t>
  </si>
  <si>
    <t>FINANCING</t>
  </si>
  <si>
    <t>Funding Source</t>
  </si>
  <si>
    <t>Calendar Year</t>
  </si>
  <si>
    <t>Program Contact</t>
  </si>
  <si>
    <t>Water Savings</t>
  </si>
  <si>
    <t>Water Cost Savings ($)</t>
  </si>
  <si>
    <t>gallons</t>
  </si>
  <si>
    <t>Distribution of Home Upgrade Estimated Energy Savings</t>
  </si>
  <si>
    <t># of Homes</t>
  </si>
  <si>
    <t>Electric Energy Saving</t>
  </si>
  <si>
    <t>(kWh)</t>
  </si>
  <si>
    <t>Natural Gas Energy Savings (therms)</t>
  </si>
  <si>
    <t>Fuel Oil</t>
  </si>
  <si>
    <t>Energy Savings (gallons)</t>
  </si>
  <si>
    <t>Propane Energy Savings (gallons)</t>
  </si>
  <si>
    <t>Total Energy Savings (MMBTU)</t>
  </si>
  <si>
    <t>&lt;0 kWh</t>
  </si>
  <si>
    <t>&lt;0 therms</t>
  </si>
  <si>
    <t>&lt;0 gallons</t>
  </si>
  <si>
    <t>&lt;0 MMBTU</t>
  </si>
  <si>
    <t>1 - 500</t>
  </si>
  <si>
    <t>1 - 100</t>
  </si>
  <si>
    <t>0.01 - 2.5</t>
  </si>
  <si>
    <t>501 - 1000</t>
  </si>
  <si>
    <t>51 - 100</t>
  </si>
  <si>
    <t>2.51 - 5.0</t>
  </si>
  <si>
    <t>1001 - 1500</t>
  </si>
  <si>
    <t>101 - 150</t>
  </si>
  <si>
    <t>5.01 - 7.5</t>
  </si>
  <si>
    <t>1501 - 2000</t>
  </si>
  <si>
    <t>151 - 200</t>
  </si>
  <si>
    <t>7.51 - 10.0</t>
  </si>
  <si>
    <t>2001 - 2500</t>
  </si>
  <si>
    <t>201 - 250</t>
  </si>
  <si>
    <t>10.01 - 12.5</t>
  </si>
  <si>
    <t>2501 - 3000</t>
  </si>
  <si>
    <t>251 - 300</t>
  </si>
  <si>
    <t>12.51 - 17.5</t>
  </si>
  <si>
    <t>3001 - 3500</t>
  </si>
  <si>
    <t>301 - 350</t>
  </si>
  <si>
    <t>17.51 - 20.0</t>
  </si>
  <si>
    <t>3501 - 4000</t>
  </si>
  <si>
    <t>351 - 400</t>
  </si>
  <si>
    <t>20.01 - 22.5</t>
  </si>
  <si>
    <t>4001 - 4500</t>
  </si>
  <si>
    <t>401 - 450</t>
  </si>
  <si>
    <t>22.51 - 25.0</t>
  </si>
  <si>
    <t>4501 - 5000</t>
  </si>
  <si>
    <t xml:space="preserve">451 - 500 </t>
  </si>
  <si>
    <t>25.01 - 27.5</t>
  </si>
  <si>
    <t>5001 - 5500</t>
  </si>
  <si>
    <t>501 - 550</t>
  </si>
  <si>
    <t>27.51 - 30.0</t>
  </si>
  <si>
    <t>5501 - 6000</t>
  </si>
  <si>
    <t>551 - 600</t>
  </si>
  <si>
    <t>30.01 - 32.5</t>
  </si>
  <si>
    <t>6001 - 6500</t>
  </si>
  <si>
    <t>601 - 650</t>
  </si>
  <si>
    <t>32.51 - 35.0</t>
  </si>
  <si>
    <t>6501 - 7000</t>
  </si>
  <si>
    <t>651 - 700</t>
  </si>
  <si>
    <t>35.01 - 37.5</t>
  </si>
  <si>
    <t>7001 - 7500</t>
  </si>
  <si>
    <t>701 - 750</t>
  </si>
  <si>
    <t>37.51 - 40.0</t>
  </si>
  <si>
    <t>7501 - 8000</t>
  </si>
  <si>
    <t>751 - 800</t>
  </si>
  <si>
    <t>40.01 - 42.5</t>
  </si>
  <si>
    <t>8001 - 8500</t>
  </si>
  <si>
    <t>801 - 850</t>
  </si>
  <si>
    <t>42.51 - 45.0</t>
  </si>
  <si>
    <t>8501 - 9000</t>
  </si>
  <si>
    <t>851 - 900</t>
  </si>
  <si>
    <t>45.01 - 47.5</t>
  </si>
  <si>
    <t>9001 - 9500</t>
  </si>
  <si>
    <t>901 - 950</t>
  </si>
  <si>
    <t>47.51 - 50.0</t>
  </si>
  <si>
    <t>9501 - 10,000</t>
  </si>
  <si>
    <t>951 - 1000</t>
  </si>
  <si>
    <t>50.01 - 52.5</t>
  </si>
  <si>
    <t>&gt;10,000 kWh</t>
  </si>
  <si>
    <t>&gt;1000 therms</t>
  </si>
  <si>
    <t>&gt;1000 gallons</t>
  </si>
  <si>
    <t>&gt;52.5 MMTBU</t>
  </si>
  <si>
    <t>Distribution of Home Upgrade Costs or Loan Amount</t>
  </si>
  <si>
    <t># of  Homes</t>
  </si>
  <si>
    <t>Upgrade Invoice Cost</t>
  </si>
  <si>
    <t>Loan Amount</t>
  </si>
  <si>
    <t>$1 - $1000</t>
  </si>
  <si>
    <t>$1001 - $2000</t>
  </si>
  <si>
    <t>$2001 - $3000</t>
  </si>
  <si>
    <t>$3001 - $4000</t>
  </si>
  <si>
    <t>$4001 - $5000</t>
  </si>
  <si>
    <t>$5001 - $6000</t>
  </si>
  <si>
    <t>$6001 - $7000</t>
  </si>
  <si>
    <t>$7001 - $8000</t>
  </si>
  <si>
    <t>$8001 - $9000</t>
  </si>
  <si>
    <t>$9001 - $10,000</t>
  </si>
  <si>
    <t>$10,001 - $11,000</t>
  </si>
  <si>
    <t>$11,001 - $12,000</t>
  </si>
  <si>
    <t>$12,001 - $13,000</t>
  </si>
  <si>
    <t>$13,001 - $14,000</t>
  </si>
  <si>
    <t>$14,001 - $15,000</t>
  </si>
  <si>
    <t>$15,001 - $16,000</t>
  </si>
  <si>
    <t>$16,001 - $17,000</t>
  </si>
  <si>
    <t>$17,001 - $18,000</t>
  </si>
  <si>
    <t>$18,001 - $19,000</t>
  </si>
  <si>
    <t>$19,001 - $20,000</t>
  </si>
  <si>
    <t>$20,001 - $21,000</t>
  </si>
  <si>
    <t>$21,001 - $22,000</t>
  </si>
  <si>
    <t>$22,001 - $23,000</t>
  </si>
  <si>
    <t>$23,001 - $24,000</t>
  </si>
  <si>
    <t>$24,001 - $25,000</t>
  </si>
  <si>
    <t>&gt;$25,0000</t>
  </si>
  <si>
    <t>Please complete the following tables if you would like to benchmark your results against a distribution instead of a single-point average.</t>
  </si>
  <si>
    <t xml:space="preserve">OMB Control #: 1910-New
Exp. Date: XX/XX/XXXX
</t>
  </si>
  <si>
    <t>Public reporting burden for this collection of information is estimated to average 390 minutes (6.5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(1910-XXXX), U.S. Department of Energy, 1000 Independence Ave SW, Washington, DC, 20585-1290; and to the Office of Management and Budget (OMB), OIRA, Paperwork Reduction Project (1910-XXXX), Washington, DC  20503.</t>
  </si>
  <si>
    <t>DOE HQ F 413.17  
Revised (09/2016)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</si>
</sst>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s>
  <fonts count="21" x14ac:knownFonts="1">
    <font>
      <sz val="11"/>
      <color theme="1"/>
      <name val="Calibri"/>
      <family val="2"/>
      <scheme val="minor"/>
    </font>
    <font>
      <sz val="11"/>
      <color theme="1"/>
      <name val="Calibri"/>
      <family val="2"/>
      <scheme val="minor"/>
    </font>
    <font>
      <b/>
      <sz val="12"/>
      <color theme="1"/>
      <name val="Arial"/>
      <family val="2"/>
    </font>
    <font>
      <sz val="12"/>
      <color theme="1"/>
      <name val="Calibri"/>
      <family val="2"/>
      <scheme val="minor"/>
    </font>
    <font>
      <sz val="12"/>
      <color theme="1"/>
      <name val="Arial"/>
      <family val="2"/>
    </font>
    <font>
      <sz val="12"/>
      <color rgb="FFFF0000"/>
      <name val="Arial"/>
      <family val="2"/>
    </font>
    <font>
      <b/>
      <sz val="12"/>
      <color rgb="FFFFFFFF"/>
      <name val="Arial"/>
      <family val="2"/>
    </font>
    <font>
      <sz val="12"/>
      <name val="Arial"/>
      <family val="2"/>
    </font>
    <font>
      <sz val="12"/>
      <color rgb="FF000000"/>
      <name val="Arial"/>
      <family val="2"/>
    </font>
    <font>
      <sz val="12"/>
      <color rgb="FFFF0000"/>
      <name val="Calibri"/>
      <family val="2"/>
      <scheme val="minor"/>
    </font>
    <font>
      <sz val="16"/>
      <color theme="1"/>
      <name val="Calibri"/>
      <family val="2"/>
      <scheme val="minor"/>
    </font>
    <font>
      <b/>
      <sz val="16"/>
      <color theme="1"/>
      <name val="Arial"/>
      <family val="2"/>
    </font>
    <font>
      <sz val="18"/>
      <color theme="1"/>
      <name val="Calibri"/>
      <family val="2"/>
      <scheme val="minor"/>
    </font>
    <font>
      <b/>
      <u/>
      <sz val="16"/>
      <color theme="1"/>
      <name val="Calibri"/>
      <family val="2"/>
      <scheme val="minor"/>
    </font>
    <font>
      <b/>
      <sz val="16"/>
      <color theme="0"/>
      <name val="Arial"/>
      <family val="2"/>
    </font>
    <font>
      <b/>
      <sz val="11"/>
      <color theme="0"/>
      <name val="Calibri"/>
      <family val="2"/>
      <scheme val="minor"/>
    </font>
    <font>
      <b/>
      <sz val="11"/>
      <color rgb="FF000000"/>
      <name val="Arial"/>
      <family val="2"/>
    </font>
    <font>
      <sz val="11"/>
      <color rgb="FF000000"/>
      <name val="Calibri"/>
      <family val="2"/>
      <scheme val="minor"/>
    </font>
    <font>
      <b/>
      <sz val="11"/>
      <color rgb="FF000000"/>
      <name val="Calibri"/>
      <family val="2"/>
      <scheme val="minor"/>
    </font>
    <font>
      <b/>
      <sz val="11"/>
      <color theme="0"/>
      <name val="Arial"/>
      <family val="2"/>
    </font>
    <font>
      <sz val="10"/>
      <color theme="1"/>
      <name val="Cambria"/>
      <family val="1"/>
      <scheme val="major"/>
    </font>
  </fonts>
  <fills count="11">
    <fill>
      <patternFill patternType="none"/>
    </fill>
    <fill>
      <patternFill patternType="gray125"/>
    </fill>
    <fill>
      <patternFill patternType="solid">
        <fgColor rgb="FF4F81BD"/>
        <bgColor indexed="64"/>
      </patternFill>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55EAA"/>
        <bgColor indexed="64"/>
      </patternFill>
    </fill>
    <fill>
      <patternFill patternType="solid">
        <fgColor rgb="FFE7EAF1"/>
        <bgColor indexed="64"/>
      </patternFill>
    </fill>
    <fill>
      <patternFill patternType="solid">
        <fgColor theme="3" tint="0.59999389629810485"/>
        <bgColor indexed="64"/>
      </patternFill>
    </fill>
    <fill>
      <patternFill patternType="solid">
        <fgColor rgb="FFBFBFBF"/>
        <bgColor indexed="64"/>
      </patternFill>
    </fill>
    <fill>
      <patternFill patternType="solid">
        <fgColor theme="4"/>
        <bgColor indexed="64"/>
      </patternFill>
    </fill>
  </fills>
  <borders count="76">
    <border>
      <left/>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rgb="FFFFFFFF"/>
      </left>
      <right style="medium">
        <color rgb="FFFFFFFF"/>
      </right>
      <top/>
      <bottom style="thick">
        <color rgb="FFFFFFFF"/>
      </bottom>
      <diagonal/>
    </border>
    <border>
      <left/>
      <right style="medium">
        <color rgb="FFFFFFFF"/>
      </right>
      <top style="medium">
        <color rgb="FFFFFFFF"/>
      </top>
      <bottom/>
      <diagonal/>
    </border>
    <border>
      <left/>
      <right style="medium">
        <color rgb="FFFFFFFF"/>
      </right>
      <top/>
      <bottom style="thick">
        <color rgb="FFFFFFFF"/>
      </bottom>
      <diagonal/>
    </border>
    <border>
      <left style="medium">
        <color rgb="FFFFFFFF"/>
      </left>
      <right/>
      <top style="medium">
        <color rgb="FFFFFFFF"/>
      </top>
      <bottom/>
      <diagonal/>
    </border>
    <border>
      <left style="medium">
        <color rgb="FFFFFFFF"/>
      </left>
      <right/>
      <top/>
      <bottom style="thick">
        <color rgb="FFFFFFFF"/>
      </bottom>
      <diagonal/>
    </border>
    <border>
      <left style="thick">
        <color indexed="64"/>
      </left>
      <right/>
      <top style="medium">
        <color rgb="FFFFFFFF"/>
      </top>
      <bottom/>
      <diagonal/>
    </border>
    <border>
      <left style="thick">
        <color indexed="64"/>
      </left>
      <right/>
      <top/>
      <bottom style="thick">
        <color rgb="FFFFFFFF"/>
      </bottom>
      <diagonal/>
    </border>
    <border>
      <left/>
      <right style="medium">
        <color rgb="FFFFFFFF"/>
      </right>
      <top style="medium">
        <color rgb="FFFFFFFF"/>
      </top>
      <bottom style="medium">
        <color rgb="FFFFFFFF"/>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43">
    <xf numFmtId="0" fontId="0" fillId="0" borderId="0" xfId="0"/>
    <xf numFmtId="0" fontId="3" fillId="0" borderId="0" xfId="0" applyFont="1"/>
    <xf numFmtId="0" fontId="6" fillId="6" borderId="20" xfId="0" applyFont="1" applyFill="1" applyBorder="1" applyAlignment="1">
      <alignment horizontal="center" vertical="center" wrapText="1"/>
    </xf>
    <xf numFmtId="0" fontId="4" fillId="5" borderId="8" xfId="0" applyFont="1" applyFill="1" applyBorder="1" applyAlignment="1">
      <alignment vertical="center" wrapText="1"/>
    </xf>
    <xf numFmtId="164" fontId="4" fillId="5" borderId="8" xfId="1" applyNumberFormat="1" applyFont="1" applyFill="1" applyBorder="1" applyAlignment="1">
      <alignment horizontal="left" vertical="center" wrapText="1" indent="2"/>
    </xf>
    <xf numFmtId="0" fontId="4" fillId="5" borderId="8" xfId="0" applyFont="1" applyFill="1" applyBorder="1" applyAlignment="1">
      <alignment horizontal="center" vertical="center" wrapText="1"/>
    </xf>
    <xf numFmtId="0" fontId="4" fillId="5" borderId="4" xfId="0" applyFont="1" applyFill="1" applyBorder="1" applyAlignment="1">
      <alignment vertical="center" wrapText="1"/>
    </xf>
    <xf numFmtId="164" fontId="4" fillId="5" borderId="4" xfId="1" applyNumberFormat="1" applyFont="1" applyFill="1" applyBorder="1" applyAlignment="1">
      <alignment horizontal="left" vertical="center" wrapText="1" indent="2"/>
    </xf>
    <xf numFmtId="0" fontId="4" fillId="5" borderId="4" xfId="0" applyFont="1" applyFill="1" applyBorder="1" applyAlignment="1">
      <alignment horizontal="center" vertical="center" wrapText="1"/>
    </xf>
    <xf numFmtId="0" fontId="4" fillId="5" borderId="4" xfId="0" applyFont="1" applyFill="1" applyBorder="1" applyAlignment="1">
      <alignment horizontal="left" vertical="center" wrapText="1" indent="2"/>
    </xf>
    <xf numFmtId="0" fontId="4" fillId="5" borderId="13" xfId="0" applyFont="1" applyFill="1" applyBorder="1" applyAlignment="1">
      <alignment vertical="center" wrapText="1"/>
    </xf>
    <xf numFmtId="164" fontId="4" fillId="5" borderId="13" xfId="1" applyNumberFormat="1" applyFont="1" applyFill="1" applyBorder="1" applyAlignment="1">
      <alignment horizontal="left" vertical="center" wrapText="1" indent="2"/>
    </xf>
    <xf numFmtId="3" fontId="8" fillId="7" borderId="27" xfId="0" applyNumberFormat="1" applyFont="1" applyFill="1" applyBorder="1" applyAlignment="1">
      <alignment horizontal="center" wrapText="1"/>
    </xf>
    <xf numFmtId="3" fontId="4" fillId="7" borderId="27" xfId="0" applyNumberFormat="1"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3" xfId="0" applyFont="1" applyFill="1" applyBorder="1" applyAlignment="1">
      <alignment horizontal="left" vertical="center" wrapText="1" indent="2"/>
    </xf>
    <xf numFmtId="6" fontId="4" fillId="7" borderId="27" xfId="0" applyNumberFormat="1" applyFont="1" applyFill="1" applyBorder="1" applyAlignment="1">
      <alignment horizontal="center" vertical="center" wrapText="1"/>
    </xf>
    <xf numFmtId="0" fontId="3" fillId="5" borderId="8" xfId="0" applyFont="1" applyFill="1" applyBorder="1" applyAlignment="1">
      <alignment horizontal="left" vertical="center" wrapText="1" indent="2"/>
    </xf>
    <xf numFmtId="0" fontId="3" fillId="5" borderId="4" xfId="0" applyFont="1" applyFill="1" applyBorder="1" applyAlignment="1">
      <alignment horizontal="left" vertical="center" wrapText="1" indent="2"/>
    </xf>
    <xf numFmtId="0" fontId="3" fillId="0" borderId="0" xfId="0" applyFont="1" applyAlignment="1">
      <alignment wrapText="1"/>
    </xf>
    <xf numFmtId="0" fontId="3" fillId="5" borderId="13" xfId="0" applyFont="1" applyFill="1" applyBorder="1" applyAlignment="1">
      <alignment vertical="center" wrapText="1"/>
    </xf>
    <xf numFmtId="9" fontId="3" fillId="5" borderId="13" xfId="3" applyFont="1" applyFill="1" applyBorder="1" applyAlignment="1">
      <alignment vertical="center" wrapText="1"/>
    </xf>
    <xf numFmtId="165" fontId="4" fillId="5" borderId="8" xfId="2" applyNumberFormat="1" applyFont="1" applyFill="1" applyBorder="1" applyAlignment="1">
      <alignment vertical="center" wrapText="1"/>
    </xf>
    <xf numFmtId="165" fontId="4" fillId="5" borderId="4" xfId="2" applyNumberFormat="1" applyFont="1" applyFill="1" applyBorder="1" applyAlignment="1">
      <alignment vertical="center" wrapText="1"/>
    </xf>
    <xf numFmtId="165" fontId="4" fillId="5" borderId="5" xfId="2" applyNumberFormat="1" applyFont="1" applyFill="1" applyBorder="1" applyAlignment="1">
      <alignment vertical="center" wrapText="1"/>
    </xf>
    <xf numFmtId="43" fontId="4" fillId="5" borderId="4" xfId="1" applyFont="1" applyFill="1" applyBorder="1" applyAlignment="1">
      <alignment vertical="center" wrapText="1"/>
    </xf>
    <xf numFmtId="43" fontId="3" fillId="5" borderId="8" xfId="1" applyFont="1" applyFill="1" applyBorder="1" applyAlignment="1">
      <alignment vertical="center" wrapText="1"/>
    </xf>
    <xf numFmtId="43" fontId="3" fillId="5" borderId="4" xfId="1" applyFont="1" applyFill="1" applyBorder="1" applyAlignment="1">
      <alignment vertical="center" wrapText="1"/>
    </xf>
    <xf numFmtId="0" fontId="3" fillId="5" borderId="4" xfId="0" applyFont="1" applyFill="1" applyBorder="1" applyAlignment="1">
      <alignment vertical="center" wrapText="1"/>
    </xf>
    <xf numFmtId="9" fontId="4" fillId="5" borderId="4" xfId="3" applyFont="1" applyFill="1" applyBorder="1" applyAlignment="1">
      <alignment vertical="center" wrapText="1"/>
    </xf>
    <xf numFmtId="164" fontId="3" fillId="5" borderId="4" xfId="1" applyNumberFormat="1" applyFont="1" applyFill="1" applyBorder="1" applyAlignment="1">
      <alignment vertical="center" wrapText="1"/>
    </xf>
    <xf numFmtId="165" fontId="3" fillId="5" borderId="4" xfId="0" applyNumberFormat="1" applyFont="1" applyFill="1" applyBorder="1" applyAlignment="1">
      <alignment vertical="center" wrapText="1"/>
    </xf>
    <xf numFmtId="9" fontId="3" fillId="5" borderId="4" xfId="3" applyFont="1" applyFill="1" applyBorder="1" applyAlignment="1">
      <alignment vertical="center" wrapText="1"/>
    </xf>
    <xf numFmtId="0" fontId="3" fillId="0" borderId="0" xfId="0" applyFont="1" applyAlignment="1">
      <alignment horizontal="left"/>
    </xf>
    <xf numFmtId="164" fontId="4" fillId="4" borderId="8" xfId="1" applyNumberFormat="1" applyFont="1" applyFill="1" applyBorder="1" applyAlignment="1">
      <alignment horizontal="left" vertical="center" wrapText="1" indent="2"/>
    </xf>
    <xf numFmtId="164" fontId="4" fillId="4" borderId="4" xfId="1" applyNumberFormat="1" applyFont="1" applyFill="1" applyBorder="1" applyAlignment="1">
      <alignment horizontal="left" vertical="center" wrapText="1" indent="2"/>
    </xf>
    <xf numFmtId="164" fontId="4" fillId="4" borderId="13" xfId="1" applyNumberFormat="1" applyFont="1" applyFill="1" applyBorder="1" applyAlignment="1">
      <alignment horizontal="left" vertical="center" wrapText="1" indent="2"/>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1" xfId="0" applyFont="1" applyFill="1" applyBorder="1" applyAlignment="1">
      <alignment horizontal="left" vertical="center" wrapText="1" indent="2"/>
    </xf>
    <xf numFmtId="0" fontId="4" fillId="4" borderId="14" xfId="0" applyFont="1" applyFill="1" applyBorder="1" applyAlignment="1">
      <alignment horizontal="left" vertical="center" wrapText="1" indent="2"/>
    </xf>
    <xf numFmtId="164" fontId="4" fillId="4" borderId="9" xfId="1" applyNumberFormat="1" applyFont="1" applyFill="1" applyBorder="1" applyAlignment="1">
      <alignment horizontal="left" vertical="center" wrapText="1" indent="2"/>
    </xf>
    <xf numFmtId="164" fontId="4" fillId="4" borderId="11" xfId="1" applyNumberFormat="1" applyFont="1" applyFill="1" applyBorder="1" applyAlignment="1">
      <alignment horizontal="left" vertical="center" wrapText="1" indent="2"/>
    </xf>
    <xf numFmtId="164" fontId="4" fillId="4" borderId="31" xfId="1" applyNumberFormat="1" applyFont="1" applyFill="1" applyBorder="1" applyAlignment="1">
      <alignment horizontal="left" vertical="center" wrapText="1" indent="2"/>
    </xf>
    <xf numFmtId="0" fontId="10" fillId="0" borderId="0" xfId="0" applyFont="1"/>
    <xf numFmtId="44" fontId="4" fillId="4" borderId="14" xfId="2" applyFont="1" applyFill="1" applyBorder="1" applyAlignment="1">
      <alignment horizontal="left" vertical="center" wrapText="1" indent="2"/>
    </xf>
    <xf numFmtId="164" fontId="3" fillId="4" borderId="4" xfId="1" applyNumberFormat="1" applyFont="1" applyFill="1" applyBorder="1" applyAlignment="1">
      <alignment horizontal="left" vertical="center" wrapText="1" indent="2"/>
    </xf>
    <xf numFmtId="164" fontId="3" fillId="4" borderId="13" xfId="1" applyNumberFormat="1" applyFont="1" applyFill="1" applyBorder="1" applyAlignment="1">
      <alignment horizontal="left" vertical="center" wrapText="1" indent="2"/>
    </xf>
    <xf numFmtId="0" fontId="4" fillId="4" borderId="14" xfId="0" applyFont="1" applyFill="1" applyBorder="1" applyAlignment="1">
      <alignment horizontal="center" vertical="center" wrapText="1"/>
    </xf>
    <xf numFmtId="0" fontId="3" fillId="4" borderId="8" xfId="0" applyFont="1" applyFill="1" applyBorder="1" applyAlignment="1">
      <alignment horizontal="left" vertical="center" wrapText="1" indent="2"/>
    </xf>
    <xf numFmtId="0" fontId="3" fillId="4" borderId="4" xfId="0" applyFont="1" applyFill="1" applyBorder="1" applyAlignment="1">
      <alignment horizontal="left" vertical="center" wrapText="1" indent="2"/>
    </xf>
    <xf numFmtId="0" fontId="9" fillId="4" borderId="4" xfId="0" applyFont="1" applyFill="1" applyBorder="1" applyAlignment="1">
      <alignment horizontal="left" vertical="center" wrapText="1" indent="2"/>
    </xf>
    <xf numFmtId="0" fontId="5" fillId="4" borderId="4" xfId="0" applyFont="1" applyFill="1" applyBorder="1" applyAlignment="1">
      <alignment horizontal="left" vertical="center" wrapText="1" indent="2"/>
    </xf>
    <xf numFmtId="0" fontId="9" fillId="4" borderId="13" xfId="0" applyFont="1" applyFill="1" applyBorder="1" applyAlignment="1">
      <alignment horizontal="left" vertical="center" wrapText="1" indent="2"/>
    </xf>
    <xf numFmtId="5" fontId="4" fillId="4" borderId="13" xfId="2" applyNumberFormat="1" applyFont="1" applyFill="1" applyBorder="1" applyAlignment="1">
      <alignment horizontal="left" vertical="center" wrapText="1" indent="2"/>
    </xf>
    <xf numFmtId="0" fontId="5" fillId="4" borderId="8" xfId="0" applyFont="1" applyFill="1" applyBorder="1" applyAlignment="1">
      <alignment horizontal="left" vertical="center" wrapText="1" indent="2"/>
    </xf>
    <xf numFmtId="5" fontId="4" fillId="4" borderId="4" xfId="2" applyNumberFormat="1" applyFont="1" applyFill="1" applyBorder="1" applyAlignment="1">
      <alignment horizontal="left" vertical="center" wrapText="1" indent="2"/>
    </xf>
    <xf numFmtId="0" fontId="4" fillId="5" borderId="8" xfId="0" applyFont="1" applyFill="1" applyBorder="1" applyAlignment="1">
      <alignment horizontal="left" vertical="center" wrapText="1" indent="2"/>
    </xf>
    <xf numFmtId="164" fontId="3" fillId="4" borderId="5" xfId="1" applyNumberFormat="1" applyFont="1" applyFill="1" applyBorder="1" applyAlignment="1">
      <alignment horizontal="left" vertical="center" wrapText="1" indent="2"/>
    </xf>
    <xf numFmtId="0" fontId="9" fillId="4" borderId="5" xfId="0" applyFont="1" applyFill="1" applyBorder="1" applyAlignment="1">
      <alignment horizontal="left" vertical="center" wrapText="1" indent="2"/>
    </xf>
    <xf numFmtId="0" fontId="4" fillId="4" borderId="31" xfId="0" applyFont="1" applyFill="1" applyBorder="1" applyAlignment="1">
      <alignment horizontal="center" vertical="center" wrapText="1"/>
    </xf>
    <xf numFmtId="0" fontId="9" fillId="4" borderId="8" xfId="0" applyFont="1" applyFill="1" applyBorder="1" applyAlignment="1">
      <alignment horizontal="left" vertical="center" wrapText="1" indent="2"/>
    </xf>
    <xf numFmtId="0" fontId="3" fillId="5" borderId="4" xfId="0" applyFont="1" applyFill="1" applyBorder="1" applyAlignment="1">
      <alignment horizontal="left" wrapText="1"/>
    </xf>
    <xf numFmtId="0" fontId="3" fillId="0" borderId="0" xfId="0" applyFont="1" applyAlignment="1">
      <alignment horizontal="left" wrapText="1"/>
    </xf>
    <xf numFmtId="0" fontId="4" fillId="4" borderId="9" xfId="0" applyFont="1" applyFill="1" applyBorder="1" applyAlignment="1">
      <alignment vertical="center" wrapText="1"/>
    </xf>
    <xf numFmtId="0" fontId="3" fillId="4" borderId="11" xfId="0" applyFont="1" applyFill="1" applyBorder="1" applyAlignment="1">
      <alignment wrapText="1"/>
    </xf>
    <xf numFmtId="0" fontId="4" fillId="4" borderId="11" xfId="0" applyFont="1" applyFill="1" applyBorder="1" applyAlignment="1">
      <alignment vertical="center" wrapText="1"/>
    </xf>
    <xf numFmtId="0" fontId="4" fillId="4" borderId="31" xfId="0" applyFont="1" applyFill="1" applyBorder="1" applyAlignment="1">
      <alignment vertical="center" wrapText="1"/>
    </xf>
    <xf numFmtId="0" fontId="2" fillId="4" borderId="14" xfId="0" applyFont="1" applyFill="1" applyBorder="1" applyAlignment="1">
      <alignment horizontal="center" vertical="center" wrapText="1"/>
    </xf>
    <xf numFmtId="0" fontId="2" fillId="4" borderId="9" xfId="0" applyFont="1" applyFill="1" applyBorder="1" applyAlignment="1">
      <alignment vertical="center" wrapText="1"/>
    </xf>
    <xf numFmtId="0" fontId="2" fillId="4" borderId="11" xfId="0" applyFont="1" applyFill="1" applyBorder="1" applyAlignment="1">
      <alignment vertical="center" wrapText="1"/>
    </xf>
    <xf numFmtId="0" fontId="3" fillId="4" borderId="4" xfId="0" applyFont="1" applyFill="1" applyBorder="1" applyAlignment="1">
      <alignment vertical="center" wrapText="1"/>
    </xf>
    <xf numFmtId="0" fontId="3" fillId="5" borderId="8" xfId="0" applyFont="1" applyFill="1" applyBorder="1" applyAlignment="1">
      <alignment vertical="center" wrapText="1"/>
    </xf>
    <xf numFmtId="9" fontId="3" fillId="5" borderId="8" xfId="3" applyFont="1" applyFill="1" applyBorder="1" applyAlignment="1">
      <alignment vertical="center" wrapText="1"/>
    </xf>
    <xf numFmtId="0" fontId="2" fillId="4" borderId="9" xfId="0" applyFont="1" applyFill="1" applyBorder="1" applyAlignment="1">
      <alignment horizontal="center" vertical="center" wrapText="1"/>
    </xf>
    <xf numFmtId="0" fontId="2" fillId="4" borderId="11" xfId="0" applyFont="1" applyFill="1" applyBorder="1" applyAlignment="1">
      <alignment horizontal="center" vertical="center" wrapText="1"/>
    </xf>
    <xf numFmtId="43" fontId="3" fillId="5" borderId="5" xfId="1" applyFont="1" applyFill="1" applyBorder="1" applyAlignment="1">
      <alignment vertical="center" wrapText="1"/>
    </xf>
    <xf numFmtId="0" fontId="2" fillId="4" borderId="31" xfId="0" applyFont="1" applyFill="1" applyBorder="1" applyAlignment="1">
      <alignment vertical="center" wrapText="1"/>
    </xf>
    <xf numFmtId="0" fontId="5" fillId="4" borderId="13" xfId="0" applyFont="1" applyFill="1" applyBorder="1" applyAlignment="1">
      <alignment vertical="center" wrapText="1"/>
    </xf>
    <xf numFmtId="1" fontId="3" fillId="5" borderId="13" xfId="0" applyNumberFormat="1" applyFont="1" applyFill="1" applyBorder="1" applyAlignment="1">
      <alignment horizontal="center" vertical="center" wrapText="1"/>
    </xf>
    <xf numFmtId="165" fontId="3" fillId="5" borderId="40" xfId="0" applyNumberFormat="1" applyFont="1" applyFill="1" applyBorder="1" applyAlignment="1">
      <alignment vertical="center" wrapText="1"/>
    </xf>
    <xf numFmtId="0" fontId="2" fillId="4" borderId="42"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13" xfId="0" applyFont="1" applyFill="1" applyBorder="1" applyAlignment="1">
      <alignment vertical="center" wrapText="1"/>
    </xf>
    <xf numFmtId="0" fontId="4" fillId="4" borderId="52" xfId="0" applyFont="1" applyFill="1" applyBorder="1" applyAlignment="1">
      <alignment vertical="center" wrapText="1"/>
    </xf>
    <xf numFmtId="0" fontId="4" fillId="5" borderId="6" xfId="0" applyFont="1" applyFill="1" applyBorder="1" applyAlignment="1">
      <alignment horizontal="left" vertical="center" wrapText="1"/>
    </xf>
    <xf numFmtId="165" fontId="4" fillId="5" borderId="6" xfId="2" applyNumberFormat="1" applyFont="1" applyFill="1" applyBorder="1" applyAlignment="1">
      <alignment vertical="center" wrapText="1"/>
    </xf>
    <xf numFmtId="0" fontId="4" fillId="5" borderId="6" xfId="0" applyFont="1" applyFill="1" applyBorder="1" applyAlignment="1">
      <alignment horizontal="center" vertical="center" wrapText="1"/>
    </xf>
    <xf numFmtId="0" fontId="4" fillId="4" borderId="14" xfId="0" applyFont="1" applyFill="1" applyBorder="1" applyAlignment="1">
      <alignment vertical="center" wrapText="1"/>
    </xf>
    <xf numFmtId="164" fontId="3" fillId="4" borderId="6" xfId="1" applyNumberFormat="1" applyFont="1" applyFill="1" applyBorder="1" applyAlignment="1">
      <alignment horizontal="left" vertical="center" wrapText="1" indent="2"/>
    </xf>
    <xf numFmtId="0" fontId="9" fillId="4" borderId="6" xfId="0" applyFont="1" applyFill="1" applyBorder="1" applyAlignment="1">
      <alignment horizontal="left" vertical="center" wrapText="1" indent="2"/>
    </xf>
    <xf numFmtId="0" fontId="4" fillId="4" borderId="52" xfId="0" applyFont="1" applyFill="1" applyBorder="1" applyAlignment="1">
      <alignment horizontal="center" vertical="center" wrapText="1"/>
    </xf>
    <xf numFmtId="3" fontId="4" fillId="4" borderId="4" xfId="1" applyNumberFormat="1" applyFont="1" applyFill="1" applyBorder="1" applyAlignment="1">
      <alignment horizontal="left" vertical="center" wrapText="1" indent="2"/>
    </xf>
    <xf numFmtId="3" fontId="4" fillId="4" borderId="5" xfId="1" applyNumberFormat="1" applyFont="1" applyFill="1" applyBorder="1" applyAlignment="1">
      <alignment horizontal="left" vertical="center" wrapText="1" indent="2"/>
    </xf>
    <xf numFmtId="3" fontId="3" fillId="4" borderId="8" xfId="1" applyNumberFormat="1" applyFont="1" applyFill="1" applyBorder="1" applyAlignment="1">
      <alignment horizontal="left" vertical="center" wrapText="1" indent="2"/>
    </xf>
    <xf numFmtId="166" fontId="4" fillId="4" borderId="8" xfId="2" applyNumberFormat="1" applyFont="1" applyFill="1" applyBorder="1" applyAlignment="1">
      <alignment horizontal="left" vertical="center" wrapText="1" indent="2"/>
    </xf>
    <xf numFmtId="166" fontId="4" fillId="4" borderId="4" xfId="2" applyNumberFormat="1" applyFont="1" applyFill="1" applyBorder="1" applyAlignment="1">
      <alignment horizontal="left" vertical="center" wrapText="1" indent="2"/>
    </xf>
    <xf numFmtId="166" fontId="4" fillId="4" borderId="11" xfId="0" applyNumberFormat="1" applyFont="1" applyFill="1" applyBorder="1" applyAlignment="1">
      <alignment horizontal="center" vertical="center" wrapText="1"/>
    </xf>
    <xf numFmtId="166" fontId="4" fillId="4" borderId="13" xfId="2" applyNumberFormat="1" applyFont="1" applyFill="1" applyBorder="1" applyAlignment="1">
      <alignment horizontal="left" vertical="center" wrapText="1" indent="2"/>
    </xf>
    <xf numFmtId="0" fontId="6" fillId="6" borderId="22" xfId="0" applyFont="1" applyFill="1" applyBorder="1" applyAlignment="1">
      <alignment horizontal="center" vertical="center" wrapText="1"/>
    </xf>
    <xf numFmtId="0" fontId="4" fillId="5" borderId="8"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6" fillId="6" borderId="25" xfId="0" applyFont="1" applyFill="1" applyBorder="1" applyAlignment="1">
      <alignment vertical="center" wrapText="1"/>
    </xf>
    <xf numFmtId="0" fontId="6" fillId="6" borderId="21" xfId="0" applyFont="1" applyFill="1" applyBorder="1" applyAlignment="1">
      <alignment vertical="center" wrapText="1"/>
    </xf>
    <xf numFmtId="0" fontId="6" fillId="6" borderId="23" xfId="0" applyFont="1" applyFill="1" applyBorder="1" applyAlignment="1">
      <alignment vertical="center" wrapText="1"/>
    </xf>
    <xf numFmtId="0" fontId="6" fillId="6" borderId="26" xfId="0" applyFont="1" applyFill="1" applyBorder="1" applyAlignment="1">
      <alignment vertical="center" wrapText="1"/>
    </xf>
    <xf numFmtId="0" fontId="6" fillId="6" borderId="22" xfId="0" applyFont="1" applyFill="1" applyBorder="1" applyAlignment="1">
      <alignment vertical="center" wrapText="1"/>
    </xf>
    <xf numFmtId="0" fontId="6" fillId="6" borderId="24" xfId="0" applyFont="1" applyFill="1" applyBorder="1" applyAlignment="1">
      <alignment vertical="center" wrapText="1"/>
    </xf>
    <xf numFmtId="0" fontId="2" fillId="3" borderId="58" xfId="0" applyFont="1" applyFill="1" applyBorder="1" applyAlignment="1">
      <alignment vertical="center" wrapText="1"/>
    </xf>
    <xf numFmtId="0" fontId="2" fillId="3" borderId="34" xfId="0" applyFont="1" applyFill="1" applyBorder="1" applyAlignment="1">
      <alignment vertical="center" wrapText="1"/>
    </xf>
    <xf numFmtId="0" fontId="4" fillId="5" borderId="35" xfId="0" applyFont="1" applyFill="1" applyBorder="1" applyAlignment="1">
      <alignment vertical="center" wrapText="1"/>
    </xf>
    <xf numFmtId="0" fontId="4" fillId="5" borderId="36" xfId="0" applyFont="1" applyFill="1" applyBorder="1" applyAlignment="1">
      <alignment vertical="center" wrapText="1"/>
    </xf>
    <xf numFmtId="0" fontId="4" fillId="5" borderId="16" xfId="0" applyFont="1" applyFill="1" applyBorder="1" applyAlignment="1">
      <alignment vertical="center" wrapText="1"/>
    </xf>
    <xf numFmtId="0" fontId="4" fillId="5" borderId="18" xfId="0" applyFont="1" applyFill="1" applyBorder="1" applyAlignment="1">
      <alignment vertical="center" wrapText="1"/>
    </xf>
    <xf numFmtId="0" fontId="4" fillId="5" borderId="30" xfId="0" applyFont="1" applyFill="1" applyBorder="1" applyAlignment="1">
      <alignment vertical="center" wrapText="1"/>
    </xf>
    <xf numFmtId="0" fontId="4" fillId="5" borderId="34" xfId="0" applyFont="1" applyFill="1" applyBorder="1" applyAlignment="1">
      <alignment vertical="center" wrapText="1"/>
    </xf>
    <xf numFmtId="0" fontId="2" fillId="3" borderId="57" xfId="0" applyFont="1" applyFill="1" applyBorder="1" applyAlignment="1">
      <alignment vertical="center" wrapText="1"/>
    </xf>
    <xf numFmtId="0" fontId="2" fillId="3" borderId="33" xfId="0" applyFont="1" applyFill="1" applyBorder="1" applyAlignment="1">
      <alignment vertical="center" wrapText="1"/>
    </xf>
    <xf numFmtId="0" fontId="5" fillId="5" borderId="36" xfId="0" applyFont="1" applyFill="1" applyBorder="1" applyAlignment="1">
      <alignment vertical="center" wrapText="1"/>
    </xf>
    <xf numFmtId="0" fontId="5" fillId="5" borderId="18" xfId="0" applyFont="1" applyFill="1" applyBorder="1" applyAlignment="1">
      <alignment vertical="center" wrapText="1"/>
    </xf>
    <xf numFmtId="0" fontId="5" fillId="5" borderId="34" xfId="0" applyFont="1" applyFill="1" applyBorder="1" applyAlignment="1">
      <alignment vertical="center" wrapText="1"/>
    </xf>
    <xf numFmtId="0" fontId="7" fillId="5" borderId="35" xfId="0" applyFont="1" applyFill="1" applyBorder="1" applyAlignment="1">
      <alignment vertical="center" wrapText="1"/>
    </xf>
    <xf numFmtId="0" fontId="7" fillId="5" borderId="36" xfId="0" applyFont="1" applyFill="1" applyBorder="1" applyAlignment="1">
      <alignment vertical="center" wrapText="1"/>
    </xf>
    <xf numFmtId="0" fontId="7" fillId="5" borderId="16" xfId="0" applyFont="1" applyFill="1" applyBorder="1" applyAlignment="1">
      <alignment vertical="center" wrapText="1"/>
    </xf>
    <xf numFmtId="0" fontId="7" fillId="5" borderId="18" xfId="0" applyFont="1" applyFill="1" applyBorder="1" applyAlignment="1">
      <alignment vertical="center" wrapText="1"/>
    </xf>
    <xf numFmtId="0" fontId="7" fillId="5" borderId="30" xfId="0" applyFont="1" applyFill="1" applyBorder="1" applyAlignment="1">
      <alignment vertical="center" wrapText="1"/>
    </xf>
    <xf numFmtId="0" fontId="7" fillId="5" borderId="34" xfId="0" applyFont="1" applyFill="1" applyBorder="1" applyAlignment="1">
      <alignment vertical="center" wrapText="1"/>
    </xf>
    <xf numFmtId="0" fontId="2" fillId="3" borderId="63" xfId="0" applyFont="1" applyFill="1" applyBorder="1" applyAlignment="1">
      <alignment vertical="center" wrapText="1"/>
    </xf>
    <xf numFmtId="0" fontId="2" fillId="3" borderId="64" xfId="0" applyFont="1" applyFill="1" applyBorder="1" applyAlignment="1">
      <alignment vertical="center" wrapText="1"/>
    </xf>
    <xf numFmtId="0" fontId="4" fillId="5" borderId="32" xfId="0" applyFont="1" applyFill="1" applyBorder="1" applyAlignment="1">
      <alignment vertical="center" wrapText="1"/>
    </xf>
    <xf numFmtId="0" fontId="4" fillId="5" borderId="33" xfId="0" applyFont="1" applyFill="1" applyBorder="1" applyAlignment="1">
      <alignment vertical="center" wrapText="1"/>
    </xf>
    <xf numFmtId="0" fontId="2" fillId="3" borderId="66" xfId="0" applyFont="1" applyFill="1" applyBorder="1" applyAlignment="1">
      <alignment vertical="center" wrapText="1"/>
    </xf>
    <xf numFmtId="0" fontId="2" fillId="3" borderId="67" xfId="0" applyFont="1" applyFill="1" applyBorder="1" applyAlignment="1">
      <alignment vertical="center" wrapText="1"/>
    </xf>
    <xf numFmtId="0" fontId="2" fillId="5" borderId="7" xfId="0" applyFont="1" applyFill="1" applyBorder="1" applyAlignment="1">
      <alignment horizontal="left" vertical="center"/>
    </xf>
    <xf numFmtId="0" fontId="2" fillId="5" borderId="10" xfId="0" applyFont="1" applyFill="1" applyBorder="1" applyAlignment="1">
      <alignment horizontal="left" vertical="center"/>
    </xf>
    <xf numFmtId="0" fontId="2" fillId="5" borderId="12" xfId="0" applyFont="1" applyFill="1" applyBorder="1" applyAlignment="1">
      <alignment horizontal="left" vertical="center"/>
    </xf>
    <xf numFmtId="0" fontId="2" fillId="5" borderId="59" xfId="0" applyFont="1" applyFill="1" applyBorder="1" applyAlignment="1">
      <alignment horizontal="left" vertical="center"/>
    </xf>
    <xf numFmtId="0" fontId="2" fillId="5" borderId="60" xfId="0" applyFont="1" applyFill="1" applyBorder="1" applyAlignment="1">
      <alignment horizontal="left" vertical="center"/>
    </xf>
    <xf numFmtId="0" fontId="2" fillId="5" borderId="61" xfId="0" applyFont="1" applyFill="1" applyBorder="1" applyAlignment="1">
      <alignment horizontal="left" vertical="center"/>
    </xf>
    <xf numFmtId="0" fontId="2" fillId="5" borderId="29" xfId="0" applyFont="1" applyFill="1" applyBorder="1" applyAlignment="1">
      <alignment horizontal="left" vertical="center"/>
    </xf>
    <xf numFmtId="0" fontId="4" fillId="0" borderId="0" xfId="0" applyFont="1" applyAlignment="1">
      <alignment horizontal="left" vertical="center"/>
    </xf>
    <xf numFmtId="0" fontId="2" fillId="3" borderId="30" xfId="0" applyFont="1" applyFill="1" applyBorder="1" applyAlignment="1">
      <alignment horizontal="left" vertical="center"/>
    </xf>
    <xf numFmtId="0" fontId="2" fillId="3" borderId="32" xfId="0" applyFont="1" applyFill="1" applyBorder="1" applyAlignment="1">
      <alignment horizontal="left" vertical="center"/>
    </xf>
    <xf numFmtId="0" fontId="2" fillId="5" borderId="53" xfId="0" applyFont="1" applyFill="1" applyBorder="1" applyAlignment="1">
      <alignment horizontal="left" vertical="center"/>
    </xf>
    <xf numFmtId="0" fontId="2" fillId="3" borderId="62" xfId="0" applyFont="1" applyFill="1" applyBorder="1" applyAlignment="1">
      <alignment horizontal="left" vertical="center"/>
    </xf>
    <xf numFmtId="0" fontId="2" fillId="5" borderId="41" xfId="0" applyFont="1" applyFill="1" applyBorder="1" applyAlignment="1">
      <alignment horizontal="left" vertical="center"/>
    </xf>
    <xf numFmtId="0" fontId="2" fillId="3" borderId="65" xfId="0" applyFont="1" applyFill="1" applyBorder="1" applyAlignment="1">
      <alignment horizontal="left" vertical="center"/>
    </xf>
    <xf numFmtId="0" fontId="4" fillId="5" borderId="17" xfId="0" applyFont="1" applyFill="1" applyBorder="1" applyAlignment="1">
      <alignment vertical="center" wrapText="1"/>
    </xf>
    <xf numFmtId="164" fontId="4" fillId="4" borderId="5" xfId="1" applyNumberFormat="1" applyFont="1" applyFill="1" applyBorder="1" applyAlignment="1">
      <alignment horizontal="left" vertical="center" wrapText="1" indent="2"/>
    </xf>
    <xf numFmtId="0" fontId="4" fillId="4" borderId="31" xfId="0" applyFont="1" applyFill="1" applyBorder="1" applyAlignment="1">
      <alignment horizontal="left" vertical="center" wrapText="1" indent="2"/>
    </xf>
    <xf numFmtId="0" fontId="4" fillId="5" borderId="28" xfId="0" applyFont="1" applyFill="1" applyBorder="1" applyAlignment="1">
      <alignment vertical="center" wrapText="1"/>
    </xf>
    <xf numFmtId="166" fontId="4" fillId="4" borderId="6" xfId="2" applyNumberFormat="1" applyFont="1" applyFill="1" applyBorder="1" applyAlignment="1">
      <alignment horizontal="left" vertical="center" wrapText="1" indent="2"/>
    </xf>
    <xf numFmtId="0" fontId="4" fillId="5" borderId="6" xfId="0" applyFont="1" applyFill="1" applyBorder="1" applyAlignment="1">
      <alignment horizontal="left" vertical="center" wrapText="1" indent="2"/>
    </xf>
    <xf numFmtId="0" fontId="5" fillId="5" borderId="19" xfId="0" applyFont="1" applyFill="1" applyBorder="1" applyAlignment="1">
      <alignment vertical="center" wrapText="1"/>
    </xf>
    <xf numFmtId="0" fontId="5" fillId="5" borderId="4" xfId="0" applyFont="1" applyFill="1" applyBorder="1" applyAlignment="1">
      <alignment vertical="center" wrapText="1"/>
    </xf>
    <xf numFmtId="0" fontId="5" fillId="5" borderId="8" xfId="0" applyFont="1" applyFill="1" applyBorder="1" applyAlignment="1">
      <alignment vertical="center" wrapText="1"/>
    </xf>
    <xf numFmtId="0" fontId="11" fillId="0" borderId="0" xfId="0" applyFont="1" applyFill="1" applyBorder="1" applyAlignment="1">
      <alignment horizontal="left" vertical="center"/>
    </xf>
    <xf numFmtId="0" fontId="10" fillId="0" borderId="0" xfId="0" applyFont="1" applyFill="1"/>
    <xf numFmtId="0" fontId="13" fillId="0" borderId="0" xfId="0" applyFont="1"/>
    <xf numFmtId="0" fontId="12" fillId="0" borderId="0" xfId="0" applyFont="1" applyFill="1"/>
    <xf numFmtId="0" fontId="2" fillId="4" borderId="6" xfId="0" applyFont="1" applyFill="1" applyBorder="1" applyAlignment="1">
      <alignment vertical="center" wrapText="1"/>
    </xf>
    <xf numFmtId="0" fontId="2" fillId="4" borderId="4" xfId="0" applyFont="1" applyFill="1" applyBorder="1" applyAlignment="1">
      <alignment vertical="center" wrapText="1"/>
    </xf>
    <xf numFmtId="0" fontId="12" fillId="0" borderId="0" xfId="0" applyFont="1" applyFill="1" applyAlignment="1">
      <alignment vertical="center"/>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11" fillId="0" borderId="0" xfId="0" applyFont="1" applyFill="1" applyBorder="1" applyAlignment="1">
      <alignment vertical="center" wrapText="1"/>
    </xf>
    <xf numFmtId="0" fontId="11" fillId="4" borderId="4" xfId="0" applyFont="1" applyFill="1" applyBorder="1" applyAlignment="1">
      <alignment vertical="center" wrapText="1"/>
    </xf>
    <xf numFmtId="0" fontId="2" fillId="5" borderId="66" xfId="0" applyFont="1" applyFill="1" applyBorder="1" applyAlignment="1">
      <alignment horizontal="left" vertical="center"/>
    </xf>
    <xf numFmtId="5" fontId="4" fillId="4" borderId="66" xfId="2" applyNumberFormat="1" applyFont="1" applyFill="1" applyBorder="1" applyAlignment="1">
      <alignment horizontal="left" vertical="center" wrapText="1" indent="2"/>
    </xf>
    <xf numFmtId="0" fontId="4" fillId="5" borderId="66" xfId="0" applyFont="1" applyFill="1" applyBorder="1" applyAlignment="1">
      <alignment horizontal="left" vertical="center" wrapText="1" indent="2"/>
    </xf>
    <xf numFmtId="44" fontId="4" fillId="4" borderId="66" xfId="2" applyFont="1" applyFill="1" applyBorder="1" applyAlignment="1">
      <alignment horizontal="left" vertical="center" wrapText="1" indent="2"/>
    </xf>
    <xf numFmtId="0" fontId="16" fillId="9" borderId="49" xfId="0" applyFont="1" applyFill="1" applyBorder="1" applyAlignment="1">
      <alignment horizontal="center" vertical="center" wrapText="1"/>
    </xf>
    <xf numFmtId="0" fontId="16" fillId="9" borderId="51" xfId="0" applyFont="1" applyFill="1" applyBorder="1" applyAlignment="1">
      <alignment horizontal="center" vertical="center" wrapText="1"/>
    </xf>
    <xf numFmtId="0" fontId="17" fillId="3" borderId="51" xfId="0" applyFont="1" applyFill="1" applyBorder="1" applyAlignment="1">
      <alignment vertical="center"/>
    </xf>
    <xf numFmtId="0" fontId="17" fillId="3" borderId="51" xfId="0" applyFont="1" applyFill="1" applyBorder="1" applyAlignment="1">
      <alignment vertical="center" wrapText="1"/>
    </xf>
    <xf numFmtId="0" fontId="17" fillId="3" borderId="71" xfId="0" applyFont="1" applyFill="1" applyBorder="1" applyAlignment="1">
      <alignment vertical="center"/>
    </xf>
    <xf numFmtId="0" fontId="18" fillId="9" borderId="45" xfId="0" applyFont="1" applyFill="1" applyBorder="1" applyAlignment="1">
      <alignment horizontal="center" vertical="center" wrapText="1"/>
    </xf>
    <xf numFmtId="0" fontId="18" fillId="9" borderId="51" xfId="0" applyFont="1" applyFill="1" applyBorder="1" applyAlignment="1">
      <alignment horizontal="center" vertical="center" wrapText="1"/>
    </xf>
    <xf numFmtId="0" fontId="17" fillId="3" borderId="51" xfId="0" applyFont="1" applyFill="1" applyBorder="1" applyAlignment="1">
      <alignment horizontal="center" vertical="center"/>
    </xf>
    <xf numFmtId="0" fontId="0" fillId="4" borderId="45" xfId="0" applyFont="1" applyFill="1" applyBorder="1"/>
    <xf numFmtId="0" fontId="0" fillId="4" borderId="51" xfId="0" applyFont="1" applyFill="1" applyBorder="1"/>
    <xf numFmtId="0" fontId="17" fillId="4" borderId="51" xfId="0" applyFont="1" applyFill="1" applyBorder="1" applyAlignment="1">
      <alignment vertical="center" wrapText="1"/>
    </xf>
    <xf numFmtId="0" fontId="17" fillId="4" borderId="51" xfId="0" applyFont="1" applyFill="1" applyBorder="1" applyAlignment="1">
      <alignment horizontal="center" vertical="center" wrapText="1"/>
    </xf>
    <xf numFmtId="0" fontId="20" fillId="0" borderId="0" xfId="0" applyFont="1"/>
    <xf numFmtId="0" fontId="20" fillId="0" borderId="0" xfId="0" applyFont="1" applyAlignment="1">
      <alignment horizontal="right" vertical="center" wrapText="1"/>
    </xf>
    <xf numFmtId="0" fontId="2" fillId="4" borderId="16" xfId="0" applyFont="1" applyFill="1" applyBorder="1" applyAlignment="1">
      <alignment horizontal="center" vertical="center"/>
    </xf>
    <xf numFmtId="0" fontId="2" fillId="4" borderId="18" xfId="0" applyFont="1" applyFill="1" applyBorder="1" applyAlignment="1">
      <alignment horizontal="center" vertical="center"/>
    </xf>
    <xf numFmtId="0" fontId="15" fillId="10" borderId="69" xfId="0" applyFont="1" applyFill="1" applyBorder="1" applyAlignment="1">
      <alignment horizontal="center" vertical="center" wrapText="1"/>
    </xf>
    <xf numFmtId="0" fontId="15" fillId="10" borderId="57" xfId="0" applyFont="1" applyFill="1" applyBorder="1" applyAlignment="1">
      <alignment horizontal="center" vertical="center" wrapText="1"/>
    </xf>
    <xf numFmtId="0" fontId="15" fillId="10" borderId="70" xfId="0" applyFont="1" applyFill="1" applyBorder="1" applyAlignment="1">
      <alignment horizontal="center" vertical="center" wrapText="1"/>
    </xf>
    <xf numFmtId="0" fontId="11" fillId="4" borderId="68" xfId="0" applyFont="1" applyFill="1" applyBorder="1" applyAlignment="1">
      <alignment horizontal="left" vertical="center"/>
    </xf>
    <xf numFmtId="0" fontId="11" fillId="4" borderId="0" xfId="0" applyFont="1" applyFill="1" applyBorder="1" applyAlignment="1">
      <alignment horizontal="left" vertical="center"/>
    </xf>
    <xf numFmtId="0" fontId="11" fillId="4" borderId="0" xfId="0" applyFont="1" applyFill="1" applyBorder="1" applyAlignment="1">
      <alignment horizontal="center" vertical="center" wrapText="1"/>
    </xf>
    <xf numFmtId="0" fontId="19" fillId="10" borderId="69" xfId="0" applyFont="1" applyFill="1" applyBorder="1" applyAlignment="1">
      <alignment horizontal="center" vertical="center" wrapText="1"/>
    </xf>
    <xf numFmtId="0" fontId="19" fillId="10" borderId="57" xfId="0" applyFont="1" applyFill="1" applyBorder="1" applyAlignment="1">
      <alignment horizontal="center" vertical="center" wrapText="1"/>
    </xf>
    <xf numFmtId="0" fontId="19" fillId="10" borderId="70" xfId="0" applyFont="1" applyFill="1" applyBorder="1" applyAlignment="1">
      <alignment horizontal="center" vertical="center" wrapText="1"/>
    </xf>
    <xf numFmtId="0" fontId="16" fillId="9" borderId="43" xfId="0" applyFont="1" applyFill="1" applyBorder="1" applyAlignment="1">
      <alignment horizontal="center" vertical="center" wrapText="1"/>
    </xf>
    <xf numFmtId="0" fontId="16" fillId="9" borderId="45" xfId="0" applyFont="1" applyFill="1" applyBorder="1" applyAlignment="1">
      <alignment horizontal="center" vertical="center" wrapText="1"/>
    </xf>
    <xf numFmtId="0" fontId="16" fillId="9" borderId="72" xfId="0" applyFont="1" applyFill="1" applyBorder="1" applyAlignment="1">
      <alignment horizontal="center" vertical="center" wrapText="1"/>
    </xf>
    <xf numFmtId="0" fontId="16" fillId="9" borderId="73" xfId="0" applyFont="1" applyFill="1" applyBorder="1" applyAlignment="1">
      <alignment horizontal="center" vertical="center" wrapText="1"/>
    </xf>
    <xf numFmtId="0" fontId="16" fillId="9" borderId="74" xfId="0" applyFont="1" applyFill="1" applyBorder="1" applyAlignment="1">
      <alignment horizontal="center" vertical="center" wrapText="1"/>
    </xf>
    <xf numFmtId="0" fontId="16" fillId="9" borderId="7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54" xfId="0" applyFont="1" applyFill="1" applyBorder="1" applyAlignment="1">
      <alignment horizontal="center"/>
    </xf>
    <xf numFmtId="0" fontId="6" fillId="2" borderId="37" xfId="0" applyFont="1" applyFill="1" applyBorder="1" applyAlignment="1">
      <alignment horizontal="left" wrapText="1"/>
    </xf>
    <xf numFmtId="0" fontId="6" fillId="2" borderId="3" xfId="0" applyFont="1" applyFill="1" applyBorder="1" applyAlignment="1">
      <alignment horizontal="left" wrapText="1"/>
    </xf>
    <xf numFmtId="0" fontId="6" fillId="2" borderId="38" xfId="0" applyFont="1" applyFill="1" applyBorder="1" applyAlignment="1">
      <alignment horizontal="left" wrapText="1"/>
    </xf>
    <xf numFmtId="0" fontId="6" fillId="2" borderId="39" xfId="0" applyFont="1" applyFill="1" applyBorder="1" applyAlignment="1">
      <alignment horizontal="left" wrapText="1"/>
    </xf>
    <xf numFmtId="0" fontId="12" fillId="0" borderId="0" xfId="0" applyFont="1" applyFill="1" applyAlignment="1">
      <alignment horizontal="left" wrapText="1"/>
    </xf>
    <xf numFmtId="0" fontId="11" fillId="4" borderId="4" xfId="0" applyFont="1" applyFill="1" applyBorder="1" applyAlignment="1">
      <alignment horizontal="center" vertical="center"/>
    </xf>
    <xf numFmtId="0" fontId="6" fillId="2" borderId="2" xfId="0" applyFont="1" applyFill="1" applyBorder="1" applyAlignment="1">
      <alignment horizontal="center" wrapText="1"/>
    </xf>
    <xf numFmtId="0" fontId="6" fillId="2" borderId="54" xfId="0" applyFont="1" applyFill="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wrapText="1"/>
    </xf>
    <xf numFmtId="0" fontId="4" fillId="5" borderId="35"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30" xfId="0" applyFont="1" applyFill="1" applyBorder="1" applyAlignment="1">
      <alignment horizontal="left" vertical="center" wrapText="1"/>
    </xf>
    <xf numFmtId="0" fontId="4" fillId="5" borderId="34" xfId="0" applyFont="1" applyFill="1" applyBorder="1" applyAlignment="1">
      <alignment horizontal="left" vertical="center" wrapText="1"/>
    </xf>
    <xf numFmtId="0" fontId="7" fillId="5" borderId="55"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56" xfId="0" applyFont="1" applyFill="1" applyBorder="1" applyAlignment="1">
      <alignment horizontal="center" vertical="center" wrapText="1"/>
    </xf>
    <xf numFmtId="0" fontId="4" fillId="5" borderId="32" xfId="0" applyFont="1" applyFill="1" applyBorder="1" applyAlignment="1">
      <alignment horizontal="left" vertical="center" wrapText="1"/>
    </xf>
    <xf numFmtId="0" fontId="4" fillId="5" borderId="57" xfId="0" applyFont="1" applyFill="1" applyBorder="1" applyAlignment="1">
      <alignment horizontal="left" vertical="center" wrapText="1"/>
    </xf>
    <xf numFmtId="0" fontId="14" fillId="8" borderId="0" xfId="0" applyFont="1" applyFill="1" applyBorder="1" applyAlignment="1">
      <alignment horizontal="center" vertical="center" wrapText="1"/>
    </xf>
    <xf numFmtId="0" fontId="2" fillId="4" borderId="4" xfId="0" applyFont="1" applyFill="1" applyBorder="1" applyAlignment="1">
      <alignment horizontal="center" vertical="center"/>
    </xf>
    <xf numFmtId="0" fontId="6" fillId="2" borderId="43" xfId="0" applyFont="1" applyFill="1" applyBorder="1" applyAlignment="1">
      <alignment horizontal="center" wrapText="1"/>
    </xf>
    <xf numFmtId="0" fontId="6" fillId="2" borderId="44" xfId="0" applyFont="1" applyFill="1" applyBorder="1" applyAlignment="1">
      <alignment horizontal="center" wrapText="1"/>
    </xf>
    <xf numFmtId="0" fontId="6" fillId="2" borderId="45" xfId="0" applyFont="1" applyFill="1" applyBorder="1" applyAlignment="1">
      <alignment horizontal="center" wrapText="1"/>
    </xf>
    <xf numFmtId="0" fontId="6" fillId="2" borderId="46" xfId="0" applyFont="1" applyFill="1" applyBorder="1" applyAlignment="1">
      <alignment horizontal="center" wrapText="1"/>
    </xf>
    <xf numFmtId="0" fontId="6" fillId="2" borderId="47" xfId="0" applyFont="1" applyFill="1" applyBorder="1" applyAlignment="1">
      <alignment horizontal="center" wrapText="1"/>
    </xf>
    <xf numFmtId="0" fontId="6" fillId="2" borderId="48" xfId="0" applyFont="1" applyFill="1" applyBorder="1" applyAlignment="1">
      <alignment horizontal="center" wrapText="1"/>
    </xf>
    <xf numFmtId="0" fontId="6" fillId="2" borderId="49" xfId="0" applyFont="1" applyFill="1" applyBorder="1" applyAlignment="1">
      <alignment horizontal="center" wrapText="1"/>
    </xf>
    <xf numFmtId="0" fontId="6" fillId="2" borderId="50" xfId="0" applyFont="1" applyFill="1" applyBorder="1" applyAlignment="1">
      <alignment horizontal="center" wrapText="1"/>
    </xf>
    <xf numFmtId="0" fontId="6" fillId="2" borderId="51" xfId="0" applyFont="1" applyFill="1" applyBorder="1" applyAlignment="1">
      <alignment horizontal="center" wrapText="1"/>
    </xf>
    <xf numFmtId="0" fontId="6" fillId="2" borderId="43" xfId="0" applyFont="1" applyFill="1" applyBorder="1" applyAlignment="1">
      <alignment horizontal="center"/>
    </xf>
    <xf numFmtId="0" fontId="6" fillId="2" borderId="44" xfId="0" applyFont="1" applyFill="1" applyBorder="1" applyAlignment="1">
      <alignment horizontal="center"/>
    </xf>
    <xf numFmtId="0" fontId="6" fillId="2" borderId="45"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220980</xdr:colOff>
      <xdr:row>1</xdr:row>
      <xdr:rowOff>106680</xdr:rowOff>
    </xdr:from>
    <xdr:to>
      <xdr:col>9</xdr:col>
      <xdr:colOff>320040</xdr:colOff>
      <xdr:row>40</xdr:row>
      <xdr:rowOff>175260</xdr:rowOff>
    </xdr:to>
    <xdr:sp macro="" textlink="">
      <xdr:nvSpPr>
        <xdr:cNvPr id="2" name="TextBox 1"/>
        <xdr:cNvSpPr txBox="1"/>
      </xdr:nvSpPr>
      <xdr:spPr>
        <a:xfrm>
          <a:off x="220980" y="289560"/>
          <a:ext cx="5585460" cy="720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Instructions for Benchmark Metric Data Collection Form</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This is a voluntary, optional activity available to Better Buildings Residential Network Members.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PURPOSE: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Benchmarking is the process of gathering, tracking, and assessing a program’s current performance against past results in order to </a:t>
          </a:r>
          <a:r>
            <a:rPr lang="en-US" sz="1100" b="1" i="1">
              <a:solidFill>
                <a:schemeClr val="dk1"/>
              </a:solidFill>
              <a:effectLst/>
              <a:latin typeface="+mn-lt"/>
              <a:ea typeface="+mn-ea"/>
              <a:cs typeface="+mn-cs"/>
            </a:rPr>
            <a:t>measure progress over time</a:t>
          </a:r>
          <a:r>
            <a:rPr lang="en-US" sz="1100">
              <a:solidFill>
                <a:schemeClr val="dk1"/>
              </a:solidFill>
              <a:effectLst/>
              <a:latin typeface="+mn-lt"/>
              <a:ea typeface="+mn-ea"/>
              <a:cs typeface="+mn-cs"/>
            </a:rPr>
            <a:t>, or to </a:t>
          </a:r>
          <a:r>
            <a:rPr lang="en-US" sz="1100" b="1" i="1">
              <a:solidFill>
                <a:schemeClr val="dk1"/>
              </a:solidFill>
              <a:effectLst/>
              <a:latin typeface="+mn-lt"/>
              <a:ea typeface="+mn-ea"/>
              <a:cs typeface="+mn-cs"/>
            </a:rPr>
            <a:t>compare results to a peer group</a:t>
          </a:r>
          <a:r>
            <a:rPr lang="en-US" sz="1100">
              <a:solidFill>
                <a:schemeClr val="dk1"/>
              </a:solidFill>
              <a:effectLst/>
              <a:latin typeface="+mn-lt"/>
              <a:ea typeface="+mn-ea"/>
              <a:cs typeface="+mn-cs"/>
            </a:rPr>
            <a:t>. In order to effectively engage customers and achieve savings, the most-successful Residential Energy Efficiency Programs continually assess their performance in order to improve processes and tactics. Program benchmarking provides valuable information that can lead to better program design and delivery decisions.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Benchmark Metric Data Collection Form provides a consistent framework for Better Buildings Residential Network Members to use to track progress over time and compare to their peers. By collecting this information in a consistent framework DOE can aggregate progress metrics from multiple programs and share the results to facilitate peer group comparison.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 </a:t>
          </a:r>
          <a:r>
            <a:rPr lang="en-US" sz="1100" u="sng">
              <a:solidFill>
                <a:schemeClr val="dk1"/>
              </a:solidFill>
              <a:effectLst/>
              <a:latin typeface="+mn-lt"/>
              <a:ea typeface="+mn-ea"/>
              <a:cs typeface="+mn-cs"/>
              <a:hlinkClick xmlns:r="http://schemas.openxmlformats.org/officeDocument/2006/relationships" r:id=""/>
            </a:rPr>
            <a:t>Guide for Benchmarking Residential Energy Efficiency Program Progress With Examples</a:t>
          </a:r>
          <a:r>
            <a:rPr lang="en-US" sz="1100">
              <a:solidFill>
                <a:schemeClr val="dk1"/>
              </a:solidFill>
              <a:effectLst/>
              <a:latin typeface="+mn-lt"/>
              <a:ea typeface="+mn-ea"/>
              <a:cs typeface="+mn-cs"/>
            </a:rPr>
            <a:t> is available as a resource for Better Buildings Residential Network members that voluntarily submit information using the Benchmark Metric Data Collection Form.  Appendix A provides Common Terms and Definitions</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PAGE 1</a:t>
          </a:r>
          <a:endParaRPr lang="en-US" sz="1100"/>
        </a:p>
      </xdr:txBody>
    </xdr:sp>
    <xdr:clientData/>
  </xdr:twoCellAnchor>
  <xdr:twoCellAnchor>
    <xdr:from>
      <xdr:col>10</xdr:col>
      <xdr:colOff>114300</xdr:colOff>
      <xdr:row>1</xdr:row>
      <xdr:rowOff>83820</xdr:rowOff>
    </xdr:from>
    <xdr:to>
      <xdr:col>19</xdr:col>
      <xdr:colOff>236220</xdr:colOff>
      <xdr:row>40</xdr:row>
      <xdr:rowOff>167640</xdr:rowOff>
    </xdr:to>
    <xdr:sp macro="" textlink="">
      <xdr:nvSpPr>
        <xdr:cNvPr id="3" name="TextBox 2"/>
        <xdr:cNvSpPr txBox="1"/>
      </xdr:nvSpPr>
      <xdr:spPr>
        <a:xfrm>
          <a:off x="6210300" y="266700"/>
          <a:ext cx="5608320" cy="7216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Excel file contains three tabs: Instructions, Gross Metrics Input, and Normalized Metrics Input. Please enter information pertaining to your organization and residential energy efficiency program in the yellow cells on the Gross Metrics Input tab. On the Gross Metrics Input tab, enter information in the yellow cells.  Rows 4 -12 and 14 are intended to provide a contact person and information that explains the context in which the program is operating.  Use the drop-down menu in Rows 7, 8 and 9 to select the input value.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PAGE</a:t>
          </a:r>
          <a:r>
            <a:rPr lang="en-US" sz="1100" baseline="0">
              <a:solidFill>
                <a:schemeClr val="dk1"/>
              </a:solidFill>
              <a:effectLst/>
              <a:latin typeface="+mn-lt"/>
              <a:ea typeface="+mn-ea"/>
              <a:cs typeface="+mn-cs"/>
            </a:rPr>
            <a:t> 2</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a:effectLst/>
            </a:rPr>
            <a:t>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a:effectLst/>
            </a:rPr>
            <a:t/>
          </a:r>
          <a:br>
            <a:rPr lang="en-US">
              <a:effectLst/>
            </a:rPr>
          </a:br>
          <a:endParaRPr lang="en-US" sz="1100">
            <a:solidFill>
              <a:schemeClr val="dk1"/>
            </a:solidFill>
            <a:effectLst/>
            <a:latin typeface="+mn-lt"/>
            <a:ea typeface="+mn-ea"/>
            <a:cs typeface="+mn-cs"/>
          </a:endParaRPr>
        </a:p>
        <a:p>
          <a:endParaRPr lang="en-US" sz="1100"/>
        </a:p>
      </xdr:txBody>
    </xdr:sp>
    <xdr:clientData/>
  </xdr:twoCellAnchor>
  <xdr:twoCellAnchor>
    <xdr:from>
      <xdr:col>0</xdr:col>
      <xdr:colOff>205740</xdr:colOff>
      <xdr:row>47</xdr:row>
      <xdr:rowOff>144780</xdr:rowOff>
    </xdr:from>
    <xdr:to>
      <xdr:col>9</xdr:col>
      <xdr:colOff>335280</xdr:colOff>
      <xdr:row>159</xdr:row>
      <xdr:rowOff>7620</xdr:rowOff>
    </xdr:to>
    <xdr:sp macro="" textlink="">
      <xdr:nvSpPr>
        <xdr:cNvPr id="9" name="TextBox 8"/>
        <xdr:cNvSpPr txBox="1"/>
      </xdr:nvSpPr>
      <xdr:spPr>
        <a:xfrm>
          <a:off x="205740" y="8740140"/>
          <a:ext cx="5615940" cy="2034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r>
            <a:rPr lang="en-US" sz="1100">
              <a:solidFill>
                <a:schemeClr val="dk1"/>
              </a:solidFill>
              <a:effectLst/>
              <a:latin typeface="+mn-lt"/>
              <a:ea typeface="+mn-ea"/>
              <a:cs typeface="+mn-cs"/>
            </a:rPr>
            <a:t>The </a:t>
          </a:r>
          <a:r>
            <a:rPr lang="en-US" sz="1100" u="sng">
              <a:solidFill>
                <a:schemeClr val="dk1"/>
              </a:solidFill>
              <a:effectLst/>
              <a:latin typeface="+mn-lt"/>
              <a:ea typeface="+mn-ea"/>
              <a:cs typeface="+mn-cs"/>
              <a:hlinkClick xmlns:r="http://schemas.openxmlformats.org/officeDocument/2006/relationships" r:id=""/>
            </a:rPr>
            <a:t>Guide for Benchmarking Residential Energy Efficiency Program Progress With Examples</a:t>
          </a:r>
          <a:r>
            <a:rPr lang="en-US" sz="1100">
              <a:solidFill>
                <a:schemeClr val="dk1"/>
              </a:solidFill>
              <a:effectLst/>
              <a:latin typeface="+mn-lt"/>
              <a:ea typeface="+mn-ea"/>
              <a:cs typeface="+mn-cs"/>
            </a:rPr>
            <a:t> provides guidance for residential energy efficiency programs that voluntarily submit information using the Better Buildings Residential Network Benchmarking Data Collection Form.  Appendix A in the Guide provides Common Terms and Definitions including the following: </a:t>
          </a:r>
        </a:p>
        <a:p>
          <a:r>
            <a:rPr lang="en-US" sz="1100" u="sng">
              <a:solidFill>
                <a:schemeClr val="dk1"/>
              </a:solidFill>
              <a:effectLst/>
              <a:latin typeface="+mn-lt"/>
              <a:ea typeface="+mn-ea"/>
              <a:cs typeface="+mn-cs"/>
            </a:rPr>
            <a:t>Energy assessment</a:t>
          </a:r>
          <a:r>
            <a:rPr lang="en-US" sz="1100">
              <a:solidFill>
                <a:schemeClr val="dk1"/>
              </a:solidFill>
              <a:effectLst/>
              <a:latin typeface="+mn-lt"/>
              <a:ea typeface="+mn-ea"/>
              <a:cs typeface="+mn-cs"/>
            </a:rPr>
            <a:t> (Home energy assessment, Home performance assessment) – A series of tests in a home or building that reveals opportunities for improved energy efficiency, such as poor insulation and air leaks. Also known as “assessment”, “audit”, or “evaluation.” This definition includes assessments performed by a trained assessor and excludes on-line or do-it-yourself (DIY) assessments. Energy assessments performed by trained assessors may vary based on the type of tests performed (i.e., air leakage test, duct leakage test, combustion safety test, and infrared scan).</a:t>
          </a:r>
        </a:p>
        <a:p>
          <a:r>
            <a:rPr lang="en-US" sz="1100" u="sng">
              <a:solidFill>
                <a:schemeClr val="dk1"/>
              </a:solidFill>
              <a:effectLst/>
              <a:latin typeface="+mn-lt"/>
              <a:ea typeface="+mn-ea"/>
              <a:cs typeface="+mn-cs"/>
            </a:rPr>
            <a:t>Home energy upgrade</a:t>
          </a:r>
          <a:r>
            <a:rPr lang="en-US" sz="1100">
              <a:solidFill>
                <a:schemeClr val="dk1"/>
              </a:solidFill>
              <a:effectLst/>
              <a:latin typeface="+mn-lt"/>
              <a:ea typeface="+mn-ea"/>
              <a:cs typeface="+mn-cs"/>
            </a:rPr>
            <a:t> (Energy upgrade, Home performance upgrade) – Individual measures or a group of measures installed for the customer to make a home or building more energy efficient, provide better comfort, and/or save money. Includes only customer-contracted upgrades and not direct install measures. Multiple upgrades may occur on the same house, but at different dates, over a period of time, and by different contractors. You will need to decide how these will be aggregated. Does each upgrade transaction (or invoiced project) count, or does a home count once regardless of the number of upgrade transactions? How this is addressed will affect each metric that is determined on a per-upgrade basis: e.g., estimated energy savings. Projects that include only measures that are directly installed by the program do not fall into this category (see Direct install measures below).</a:t>
          </a:r>
        </a:p>
        <a:p>
          <a:r>
            <a:rPr lang="en-US" sz="1100" u="sng">
              <a:solidFill>
                <a:schemeClr val="dk1"/>
              </a:solidFill>
              <a:effectLst/>
              <a:latin typeface="+mn-lt"/>
              <a:ea typeface="+mn-ea"/>
              <a:cs typeface="+mn-cs"/>
            </a:rPr>
            <a:t>Direct install measures</a:t>
          </a:r>
          <a:r>
            <a:rPr lang="en-US" sz="1100">
              <a:solidFill>
                <a:schemeClr val="dk1"/>
              </a:solidFill>
              <a:effectLst/>
              <a:latin typeface="+mn-lt"/>
              <a:ea typeface="+mn-ea"/>
              <a:cs typeface="+mn-cs"/>
            </a:rPr>
            <a:t> – Improvement measures installed under an energy efficiency program design strategy involving the direct installation of measures in customer premises by a contractor sponsored by the program at no cost to the customer. Such programs generally involve one-for-one replacement of existing equipment with more efficient equipment. The installation typically occurs during a home energy assessment. Direct install measures are typically restricted to a specific set of pre-qualified eligible measures and/or may be subject to caps or other restrictions to meet the program’s cost-effectiveness guidelines or other criteria. This is in contrast to “customer contracted work” (see definition). Commonly includes products such as lighting and low-flow shower heads – may also include services such as air sealing.</a:t>
          </a:r>
        </a:p>
        <a:p>
          <a:r>
            <a:rPr lang="en-US" sz="1100" u="sng">
              <a:solidFill>
                <a:schemeClr val="dk1"/>
              </a:solidFill>
              <a:effectLst/>
              <a:latin typeface="+mn-lt"/>
              <a:ea typeface="+mn-ea"/>
              <a:cs typeface="+mn-cs"/>
            </a:rPr>
            <a:t>Measure</a:t>
          </a:r>
          <a:r>
            <a:rPr lang="en-US" sz="1100">
              <a:solidFill>
                <a:schemeClr val="dk1"/>
              </a:solidFill>
              <a:effectLst/>
              <a:latin typeface="+mn-lt"/>
              <a:ea typeface="+mn-ea"/>
              <a:cs typeface="+mn-cs"/>
            </a:rPr>
            <a:t> (or energy measure) – A specific action that a building owner can take to improve a building’s structure or performance. For example, add attic insulation to R-38 or upgrade electric furnace with ENERGY STAR qualified heat pump.</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Reporting energy savings, lifetime energy savings, annual CO2 and GHG reductions, customer savings, water savings, and water cost saving.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Only provide metrics that are available and you currently track that meet the definitions in Appendix A of the </a:t>
          </a:r>
          <a:r>
            <a:rPr lang="en-US" sz="1100" u="sng">
              <a:solidFill>
                <a:schemeClr val="dk1"/>
              </a:solidFill>
              <a:effectLst/>
              <a:latin typeface="+mn-lt"/>
              <a:ea typeface="+mn-ea"/>
              <a:cs typeface="+mn-cs"/>
              <a:hlinkClick xmlns:r="http://schemas.openxmlformats.org/officeDocument/2006/relationships" r:id=""/>
            </a:rPr>
            <a:t>Guide for Benchmarking Residential Energy Efficiency Program Progress With Examples</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provide relevant caveats associated energy savings, lifetime energy savings, annual Carbon Dioxide (CO2) or Green House Gas (GHG) reductions, customer savings, water savings, and water cost saving in column F. Relevant caveats would include information about the method used to calculate each value provided and if the values are claimed or evaluated? </a:t>
          </a:r>
          <a:r>
            <a:rPr lang="en-US" sz="1100" u="sng">
              <a:solidFill>
                <a:schemeClr val="dk1"/>
              </a:solidFill>
              <a:effectLst/>
              <a:latin typeface="+mn-lt"/>
              <a:ea typeface="+mn-ea"/>
              <a:cs typeface="+mn-cs"/>
            </a:rPr>
            <a:t>Claimed savings</a:t>
          </a:r>
          <a:r>
            <a:rPr lang="en-US" sz="1100">
              <a:solidFill>
                <a:schemeClr val="dk1"/>
              </a:solidFill>
              <a:effectLst/>
              <a:latin typeface="+mn-lt"/>
              <a:ea typeface="+mn-ea"/>
              <a:cs typeface="+mn-cs"/>
            </a:rPr>
            <a:t> are values reported by a program implementer or administrator after the efficiency activities have been completed. </a:t>
          </a:r>
          <a:r>
            <a:rPr lang="en-US" sz="1100" u="sng">
              <a:solidFill>
                <a:schemeClr val="dk1"/>
              </a:solidFill>
              <a:effectLst/>
              <a:latin typeface="+mn-lt"/>
              <a:ea typeface="+mn-ea"/>
              <a:cs typeface="+mn-cs"/>
            </a:rPr>
            <a:t>Evaluated savings</a:t>
          </a:r>
          <a:r>
            <a:rPr lang="en-US" sz="1100">
              <a:solidFill>
                <a:schemeClr val="dk1"/>
              </a:solidFill>
              <a:effectLst/>
              <a:latin typeface="+mn-lt"/>
              <a:ea typeface="+mn-ea"/>
              <a:cs typeface="+mn-cs"/>
            </a:rPr>
            <a:t> are values reported by an independent third-party evaluator after the efficiency activities and impact evaluation have been completed. The designation of “independent” and “third-party” is determined by those entities involved in the use of the evaluations and may include evaluators retained, for example, by the program administrator or a regulator.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One method for estimating energy savings is deemed savings values or deemed savings calculations which are developed from common practice that is widely considered acceptable for the subject measure and its specific application. Deemed savings methods are typically documented in state specific technical reference manuals (TRMs). These are resource documents that include energy efficiency measure information used in program planning and energy efficiency program reporting. The SEE Action Energy </a:t>
          </a:r>
          <a:r>
            <a:rPr lang="en-US" sz="1100" u="sng">
              <a:solidFill>
                <a:schemeClr val="dk1"/>
              </a:solidFill>
              <a:effectLst/>
              <a:latin typeface="+mn-lt"/>
              <a:ea typeface="+mn-ea"/>
              <a:cs typeface="+mn-cs"/>
              <a:hlinkClick xmlns:r="http://schemas.openxmlformats.org/officeDocument/2006/relationships" r:id=""/>
            </a:rPr>
            <a:t>Efficiency Program Impact Evaluation Guide </a:t>
          </a:r>
          <a:r>
            <a:rPr lang="en-US" sz="1100">
              <a:solidFill>
                <a:schemeClr val="dk1"/>
              </a:solidFill>
              <a:effectLst/>
              <a:latin typeface="+mn-lt"/>
              <a:ea typeface="+mn-ea"/>
              <a:cs typeface="+mn-cs"/>
            </a:rPr>
            <a:t>provides a list of state specific TRMs in TABLE C.1.  This Guide also provides helpful guidance on evaluating the impact of energy efficiency programs.  In addition </a:t>
          </a:r>
          <a:r>
            <a:rPr lang="en-US" sz="1100" u="sng">
              <a:solidFill>
                <a:schemeClr val="dk1"/>
              </a:solidFill>
              <a:effectLst/>
              <a:latin typeface="+mn-lt"/>
              <a:ea typeface="+mn-ea"/>
              <a:cs typeface="+mn-cs"/>
              <a:hlinkClick xmlns:r="http://schemas.openxmlformats.org/officeDocument/2006/relationships" r:id=""/>
            </a:rPr>
            <a:t>DOE’s Uniform Methods Project for Determining Energy Efficiency Program Savings</a:t>
          </a:r>
          <a:r>
            <a:rPr lang="en-US" sz="1100">
              <a:solidFill>
                <a:schemeClr val="dk1"/>
              </a:solidFill>
              <a:effectLst/>
              <a:latin typeface="+mn-lt"/>
              <a:ea typeface="+mn-ea"/>
              <a:cs typeface="+mn-cs"/>
            </a:rPr>
            <a:t> provides model evaluation plans for specific energy efficiency measures and project categories. </a:t>
          </a:r>
        </a:p>
        <a:p>
          <a:r>
            <a:rPr lang="en-US" sz="1100">
              <a:solidFill>
                <a:schemeClr val="dk1"/>
              </a:solidFill>
              <a:effectLst/>
              <a:latin typeface="+mn-lt"/>
              <a:ea typeface="+mn-ea"/>
              <a:cs typeface="+mn-cs"/>
            </a:rPr>
            <a:t>A second method for estimating energy savings is using a Building Energy Simulation Model to estimate savings from each building upgraded.  Building Energy Simulation Models are computer models based on physical engineering principals and/or standards used to estimate energy use and/or savings. These models usually incorporate site-specific data on customers and physical systems, such as square footage, weather, surface orientations, elevations, space volumes, construction materials, equipment use, lighting, and building occupancy. Building simulation models can usually account for interactive effects between end uses (e.g., lighting and HVAC), part-load efficiencies, and changes in external and internal heat gains/losses. Examples of building simulation models include DOE’s EnergyPlus and Home Energy Scoring tool.</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 third method for estimated energy saving is using metered data. Metered data is collected over time through a meter. Metered usage before and after a home upgrade can be compared to determine an estimated savings using billing analysis. </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U. S. Environmental Protection Agency provides a </a:t>
          </a:r>
          <a:r>
            <a:rPr lang="en-US" sz="1100" u="sng">
              <a:solidFill>
                <a:schemeClr val="dk1"/>
              </a:solidFill>
              <a:effectLst/>
              <a:latin typeface="+mn-lt"/>
              <a:ea typeface="+mn-ea"/>
              <a:cs typeface="+mn-cs"/>
              <a:hlinkClick xmlns:r="http://schemas.openxmlformats.org/officeDocument/2006/relationships" r:id=""/>
            </a:rPr>
            <a:t>Greenhouse Gas Equivalencies Calculator</a:t>
          </a:r>
          <a:r>
            <a:rPr lang="en-US" sz="1100">
              <a:solidFill>
                <a:schemeClr val="dk1"/>
              </a:solidFill>
              <a:effectLst/>
              <a:latin typeface="+mn-lt"/>
              <a:ea typeface="+mn-ea"/>
              <a:cs typeface="+mn-cs"/>
            </a:rPr>
            <a:t> that can be used to convert energy savings into environmental benefits like CO2 or GHG emission reductions and a </a:t>
          </a:r>
          <a:r>
            <a:rPr lang="en-US" sz="1100" u="sng">
              <a:solidFill>
                <a:schemeClr val="dk1"/>
              </a:solidFill>
              <a:effectLst/>
              <a:latin typeface="+mn-lt"/>
              <a:ea typeface="+mn-ea"/>
              <a:cs typeface="+mn-cs"/>
              <a:hlinkClick xmlns:r="http://schemas.openxmlformats.org/officeDocument/2006/relationships" r:id=""/>
            </a:rPr>
            <a:t>WaterSense calculator</a:t>
          </a:r>
          <a:r>
            <a:rPr lang="en-US" sz="1100">
              <a:solidFill>
                <a:schemeClr val="dk1"/>
              </a:solidFill>
              <a:effectLst/>
              <a:latin typeface="+mn-lt"/>
              <a:ea typeface="+mn-ea"/>
              <a:cs typeface="+mn-cs"/>
            </a:rPr>
            <a:t> for estimating water savings.  </a:t>
          </a:r>
        </a:p>
        <a:p>
          <a:endParaRPr lang="en-US" sz="1100">
            <a:solidFill>
              <a:schemeClr val="dk1"/>
            </a:solidFill>
            <a:effectLst/>
            <a:latin typeface="+mn-lt"/>
            <a:ea typeface="+mn-ea"/>
            <a:cs typeface="+mn-cs"/>
          </a:endParaRPr>
        </a:p>
        <a:p>
          <a:endParaRPr lang="en-US" sz="1100"/>
        </a:p>
      </xdr:txBody>
    </xdr:sp>
    <xdr:clientData/>
  </xdr:twoCellAnchor>
  <xdr:twoCellAnchor>
    <xdr:from>
      <xdr:col>10</xdr:col>
      <xdr:colOff>251460</xdr:colOff>
      <xdr:row>19</xdr:row>
      <xdr:rowOff>76200</xdr:rowOff>
    </xdr:from>
    <xdr:to>
      <xdr:col>18</xdr:col>
      <xdr:colOff>532765</xdr:colOff>
      <xdr:row>35</xdr:row>
      <xdr:rowOff>88900</xdr:rowOff>
    </xdr:to>
    <xdr:pic>
      <xdr:nvPicPr>
        <xdr:cNvPr id="10" name="Picture 9"/>
        <xdr:cNvPicPr/>
      </xdr:nvPicPr>
      <xdr:blipFill rotWithShape="1">
        <a:blip xmlns:r="http://schemas.openxmlformats.org/officeDocument/2006/relationships" r:embed="rId1"/>
        <a:srcRect l="841" t="21436" r="10256" b="15803"/>
        <a:stretch/>
      </xdr:blipFill>
      <xdr:spPr bwMode="auto">
        <a:xfrm>
          <a:off x="6347460" y="3550920"/>
          <a:ext cx="5158105" cy="2938780"/>
        </a:xfrm>
        <a:prstGeom prst="rect">
          <a:avLst/>
        </a:prstGeom>
        <a:ln w="38100" cap="sq" cmpd="sng" algn="ctr">
          <a:solidFill>
            <a:srgbClr val="000000"/>
          </a:solidFill>
          <a:prstDash val="solid"/>
          <a:miter lim="800000"/>
          <a:headEnd type="none" w="med" len="med"/>
          <a:tailEnd type="none" w="med" len="med"/>
        </a:ln>
        <a:effectLst>
          <a:outerShdw blurRad="50800" dist="38100" dir="2700000" algn="tl" rotWithShape="0">
            <a:srgbClr val="000000">
              <a:alpha val="43000"/>
            </a:srgbClr>
          </a:outerShdw>
        </a:effectLst>
        <a:extLst>
          <a:ext uri="{53640926-AAD7-44D8-BBD7-CCE9431645EC}">
            <a14:shadowObscured xmlns:a14="http://schemas.microsoft.com/office/drawing/2010/main"/>
          </a:ext>
        </a:extLst>
      </xdr:spPr>
    </xdr:pic>
    <xdr:clientData/>
  </xdr:twoCellAnchor>
  <xdr:twoCellAnchor>
    <xdr:from>
      <xdr:col>10</xdr:col>
      <xdr:colOff>198120</xdr:colOff>
      <xdr:row>8</xdr:row>
      <xdr:rowOff>167640</xdr:rowOff>
    </xdr:from>
    <xdr:to>
      <xdr:col>19</xdr:col>
      <xdr:colOff>152400</xdr:colOff>
      <xdr:row>18</xdr:row>
      <xdr:rowOff>38100</xdr:rowOff>
    </xdr:to>
    <xdr:sp macro="" textlink="">
      <xdr:nvSpPr>
        <xdr:cNvPr id="11" name="TextBox 8"/>
        <xdr:cNvSpPr txBox="1"/>
      </xdr:nvSpPr>
      <xdr:spPr>
        <a:xfrm>
          <a:off x="6294120" y="1630680"/>
          <a:ext cx="5440680" cy="1699260"/>
        </a:xfrm>
        <a:prstGeom prst="rect">
          <a:avLst/>
        </a:prstGeom>
        <a:ln>
          <a:solidFill>
            <a:srgbClr val="C00000"/>
          </a:solid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On the Gross Metrics Input tab, enter information in the yellow cells.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Rows 4 -12 and 14 are intended to provide a contact person and information that explains the context in which the program is operating.  Use the drop-down menu in Rows 7, 8 and 9 to select the input value. </a:t>
          </a:r>
          <a:endParaRPr lang="en-US" sz="1200">
            <a:effectLst/>
            <a:latin typeface="Times New Roman" panose="02020603050405020304" pitchFamily="18" charset="0"/>
            <a:ea typeface="Times New Roman" panose="02020603050405020304" pitchFamily="18" charset="0"/>
          </a:endParaRPr>
        </a:p>
        <a:p>
          <a:pPr marL="0" marR="0">
            <a:lnSpc>
              <a:spcPct val="105000"/>
            </a:lnSpc>
            <a:spcBef>
              <a:spcPts val="0"/>
            </a:spcBef>
            <a:spcAft>
              <a:spcPts val="0"/>
            </a:spcAft>
          </a:pPr>
          <a:r>
            <a:rPr lang="en-US" sz="1100">
              <a:effectLst/>
              <a:ea typeface="Calibri" panose="020F0502020204030204" pitchFamily="34" charset="0"/>
              <a:cs typeface="Times New Roman" panose="02020603050405020304" pitchFamily="18" charset="0"/>
            </a:rPr>
            <a:t> </a:t>
          </a:r>
        </a:p>
        <a:p>
          <a:pPr marL="0" marR="0">
            <a:lnSpc>
              <a:spcPct val="105000"/>
            </a:lnSpc>
            <a:spcBef>
              <a:spcPts val="0"/>
            </a:spcBef>
            <a:spcAft>
              <a:spcPts val="800"/>
            </a:spcAft>
          </a:pPr>
          <a:r>
            <a:rPr lang="en-US" sz="1100">
              <a:effectLst/>
              <a:ea typeface="Calibri" panose="020F0502020204030204" pitchFamily="34" charset="0"/>
              <a:cs typeface="Times New Roman" panose="02020603050405020304" pitchFamily="18" charset="0"/>
            </a:rPr>
            <a:t>The </a:t>
          </a:r>
          <a:r>
            <a:rPr lang="en-US" sz="1100" u="sng">
              <a:solidFill>
                <a:srgbClr val="0563C1"/>
              </a:solidFill>
              <a:effectLst/>
              <a:ea typeface="Calibri" panose="020F0502020204030204" pitchFamily="34" charset="0"/>
              <a:cs typeface="Times New Roman" panose="02020603050405020304" pitchFamily="18" charset="0"/>
            </a:rPr>
            <a:t>Guide to Determining Climate Regions by County</a:t>
          </a:r>
          <a:r>
            <a:rPr lang="en-US" sz="1100">
              <a:effectLst/>
              <a:ea typeface="Calibri" panose="020F0502020204030204" pitchFamily="34" charset="0"/>
              <a:cs typeface="Times New Roman" panose="02020603050405020304" pitchFamily="18" charset="0"/>
            </a:rPr>
            <a:t> can be used to determine the predominate climate zone served by the program. When a program spans multiple counties that are in different climate zones the counties with the most home upgrades reported will determine the predominate climate zone. </a:t>
          </a: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14</xdr:col>
      <xdr:colOff>480060</xdr:colOff>
      <xdr:row>18</xdr:row>
      <xdr:rowOff>38100</xdr:rowOff>
    </xdr:from>
    <xdr:to>
      <xdr:col>16</xdr:col>
      <xdr:colOff>243840</xdr:colOff>
      <xdr:row>21</xdr:row>
      <xdr:rowOff>129540</xdr:rowOff>
    </xdr:to>
    <xdr:sp macro="" textlink="">
      <xdr:nvSpPr>
        <xdr:cNvPr id="12" name="Down Arrow 11"/>
        <xdr:cNvSpPr/>
      </xdr:nvSpPr>
      <xdr:spPr>
        <a:xfrm>
          <a:off x="9014460" y="3329940"/>
          <a:ext cx="982980" cy="640080"/>
        </a:xfrm>
        <a:prstGeom prst="downArrow">
          <a:avLst/>
        </a:prstGeom>
        <a:solidFill>
          <a:srgbClr val="FF0000"/>
        </a:solidFill>
        <a:ln>
          <a:solidFill>
            <a:srgbClr val="C00000"/>
          </a:solidFill>
        </a:ln>
      </xdr:spPr>
      <xdr:style>
        <a:lnRef idx="2">
          <a:schemeClr val="accent2">
            <a:shade val="50000"/>
          </a:schemeClr>
        </a:lnRef>
        <a:fillRef idx="1">
          <a:schemeClr val="accent2"/>
        </a:fillRef>
        <a:effectRef idx="0">
          <a:schemeClr val="accent2"/>
        </a:effectRef>
        <a:fontRef idx="minor">
          <a:schemeClr val="lt1"/>
        </a:fontRef>
      </xdr:style>
      <xdr:txBody>
        <a:bodyPr wrap="square" rtlCol="0" anchor="t">
          <a:noAutofit/>
        </a:bodyPr>
        <a:lstStyle/>
        <a:p>
          <a:pPr marL="0" marR="0" algn="ctr">
            <a:spcBef>
              <a:spcPts val="0"/>
            </a:spcBef>
            <a:spcAft>
              <a:spcPts val="0"/>
            </a:spcAft>
          </a:pPr>
          <a:r>
            <a:rPr lang="en-US" sz="1600" b="1">
              <a:solidFill>
                <a:srgbClr val="FFFFFF"/>
              </a:solidFill>
              <a:effectLst/>
              <a:ea typeface="Times New Roman" panose="02020603050405020304" pitchFamily="18" charset="0"/>
              <a:cs typeface="Times New Roman" panose="02020603050405020304" pitchFamily="18" charset="0"/>
            </a:rPr>
            <a:t>1</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320040</xdr:colOff>
      <xdr:row>48</xdr:row>
      <xdr:rowOff>152400</xdr:rowOff>
    </xdr:from>
    <xdr:to>
      <xdr:col>9</xdr:col>
      <xdr:colOff>167640</xdr:colOff>
      <xdr:row>57</xdr:row>
      <xdr:rowOff>152400</xdr:rowOff>
    </xdr:to>
    <xdr:sp macro="" textlink="">
      <xdr:nvSpPr>
        <xdr:cNvPr id="14" name="TextBox 8"/>
        <xdr:cNvSpPr txBox="1"/>
      </xdr:nvSpPr>
      <xdr:spPr>
        <a:xfrm>
          <a:off x="320040" y="8930640"/>
          <a:ext cx="5334000" cy="1645920"/>
        </a:xfrm>
        <a:prstGeom prst="rect">
          <a:avLst/>
        </a:prstGeom>
        <a:ln>
          <a:solidFill>
            <a:srgbClr val="C00000"/>
          </a:solid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On the Gross Metrics Input tab, enter information in the yellow cells.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Only provide metrics that are available and you currently track that meet the definitions in Appendix A of the </a:t>
          </a:r>
          <a:r>
            <a:rPr lang="en-US" sz="1100" u="sng">
              <a:solidFill>
                <a:srgbClr val="0563C1"/>
              </a:solidFill>
              <a:effectLst/>
              <a:ea typeface="Times New Roman" panose="02020603050405020304" pitchFamily="18" charset="0"/>
            </a:rPr>
            <a:t>Guide for Benchmarking Residential Energy Efficiency Program Progress With Examples</a:t>
          </a:r>
          <a:r>
            <a:rPr lang="en-US" sz="1100">
              <a:solidFill>
                <a:srgbClr val="000000"/>
              </a:solidFill>
              <a:effectLst/>
              <a:ea typeface="Times New Roman" panose="02020603050405020304" pitchFamily="18" charset="0"/>
              <a:cs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In rows 20 – 27 provide gross output metrics for program participation.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In rows 30 – 39 and 41 provide gross output metrics for program energy savings that you calculate.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In rows 40 and 42 – 43 provide gross output metrics for program environmental or water benefits if you calculate these metrics. </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237490</xdr:colOff>
      <xdr:row>61</xdr:row>
      <xdr:rowOff>68580</xdr:rowOff>
    </xdr:from>
    <xdr:to>
      <xdr:col>9</xdr:col>
      <xdr:colOff>251460</xdr:colOff>
      <xdr:row>75</xdr:row>
      <xdr:rowOff>11430</xdr:rowOff>
    </xdr:to>
    <xdr:pic>
      <xdr:nvPicPr>
        <xdr:cNvPr id="17" name="Picture 16"/>
        <xdr:cNvPicPr/>
      </xdr:nvPicPr>
      <xdr:blipFill rotWithShape="1">
        <a:blip xmlns:r="http://schemas.openxmlformats.org/officeDocument/2006/relationships" r:embed="rId2"/>
        <a:srcRect t="16890" r="2179" b="3621"/>
        <a:stretch/>
      </xdr:blipFill>
      <xdr:spPr bwMode="auto">
        <a:xfrm>
          <a:off x="237490" y="11224260"/>
          <a:ext cx="5500370" cy="250317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53640926-AAD7-44D8-BBD7-CCE9431645EC}">
            <a14:shadowObscured xmlns:a14="http://schemas.microsoft.com/office/drawing/2010/main"/>
          </a:ext>
        </a:extLst>
      </xdr:spPr>
    </xdr:pic>
    <xdr:clientData/>
  </xdr:twoCellAnchor>
  <xdr:twoCellAnchor>
    <xdr:from>
      <xdr:col>4</xdr:col>
      <xdr:colOff>296588</xdr:colOff>
      <xdr:row>58</xdr:row>
      <xdr:rowOff>155508</xdr:rowOff>
    </xdr:from>
    <xdr:to>
      <xdr:col>5</xdr:col>
      <xdr:colOff>74338</xdr:colOff>
      <xdr:row>66</xdr:row>
      <xdr:rowOff>171304</xdr:rowOff>
    </xdr:to>
    <xdr:sp macro="" textlink="">
      <xdr:nvSpPr>
        <xdr:cNvPr id="15" name="Curved Left Arrow 14"/>
        <xdr:cNvSpPr/>
      </xdr:nvSpPr>
      <xdr:spPr>
        <a:xfrm rot="21239805">
          <a:off x="2734988" y="10762548"/>
          <a:ext cx="387350" cy="1478836"/>
        </a:xfrm>
        <a:prstGeom prst="curvedLeftArrow">
          <a:avLst/>
        </a:prstGeom>
        <a:ln>
          <a:solidFill>
            <a:srgbClr val="C00000"/>
          </a:solidFill>
        </a:ln>
      </xdr:spPr>
      <xdr:style>
        <a:lnRef idx="2">
          <a:schemeClr val="accent2"/>
        </a:lnRef>
        <a:fillRef idx="1">
          <a:schemeClr val="lt1"/>
        </a:fillRef>
        <a:effectRef idx="0">
          <a:schemeClr val="accent2"/>
        </a:effectRef>
        <a:fontRef idx="minor">
          <a:schemeClr val="dk1"/>
        </a:fontRef>
      </xdr:style>
      <xdr:txBody>
        <a:bodyPr wrap="square" rtlCol="0" anchor="t"/>
        <a:lstStyle/>
        <a:p>
          <a:endParaRPr lang="en-US"/>
        </a:p>
      </xdr:txBody>
    </xdr:sp>
    <xdr:clientData/>
  </xdr:twoCellAnchor>
  <xdr:twoCellAnchor>
    <xdr:from>
      <xdr:col>1</xdr:col>
      <xdr:colOff>228600</xdr:colOff>
      <xdr:row>58</xdr:row>
      <xdr:rowOff>83820</xdr:rowOff>
    </xdr:from>
    <xdr:to>
      <xdr:col>4</xdr:col>
      <xdr:colOff>361950</xdr:colOff>
      <xdr:row>60</xdr:row>
      <xdr:rowOff>144780</xdr:rowOff>
    </xdr:to>
    <xdr:sp macro="" textlink="">
      <xdr:nvSpPr>
        <xdr:cNvPr id="16" name="TextBox 20"/>
        <xdr:cNvSpPr txBox="1"/>
      </xdr:nvSpPr>
      <xdr:spPr>
        <a:xfrm>
          <a:off x="838200" y="10690860"/>
          <a:ext cx="1962150" cy="426720"/>
        </a:xfrm>
        <a:prstGeom prst="rect">
          <a:avLst/>
        </a:prstGeom>
        <a:ln>
          <a:solidFill>
            <a:srgbClr val="C00000"/>
          </a:solid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Provide additional details where indicated by red text</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4</xdr:col>
      <xdr:colOff>358140</xdr:colOff>
      <xdr:row>57</xdr:row>
      <xdr:rowOff>140970</xdr:rowOff>
    </xdr:from>
    <xdr:to>
      <xdr:col>6</xdr:col>
      <xdr:colOff>121920</xdr:colOff>
      <xdr:row>61</xdr:row>
      <xdr:rowOff>49530</xdr:rowOff>
    </xdr:to>
    <xdr:sp macro="" textlink="">
      <xdr:nvSpPr>
        <xdr:cNvPr id="13" name="Down Arrow 12"/>
        <xdr:cNvSpPr/>
      </xdr:nvSpPr>
      <xdr:spPr>
        <a:xfrm>
          <a:off x="2796540" y="10565130"/>
          <a:ext cx="982980" cy="640080"/>
        </a:xfrm>
        <a:prstGeom prst="downArrow">
          <a:avLst/>
        </a:prstGeom>
        <a:solidFill>
          <a:srgbClr val="FF0000"/>
        </a:solidFill>
        <a:ln>
          <a:solidFill>
            <a:srgbClr val="C00000"/>
          </a:solidFill>
        </a:ln>
      </xdr:spPr>
      <xdr:style>
        <a:lnRef idx="2">
          <a:schemeClr val="accent2">
            <a:shade val="50000"/>
          </a:schemeClr>
        </a:lnRef>
        <a:fillRef idx="1">
          <a:schemeClr val="accent2"/>
        </a:fillRef>
        <a:effectRef idx="0">
          <a:schemeClr val="accent2"/>
        </a:effectRef>
        <a:fontRef idx="minor">
          <a:schemeClr val="lt1"/>
        </a:fontRef>
      </xdr:style>
      <xdr:txBody>
        <a:bodyPr wrap="square" rtlCol="0" anchor="t">
          <a:noAutofit/>
        </a:bodyPr>
        <a:lstStyle/>
        <a:p>
          <a:pPr marL="0" marR="0" algn="ctr">
            <a:spcBef>
              <a:spcPts val="0"/>
            </a:spcBef>
            <a:spcAft>
              <a:spcPts val="0"/>
            </a:spcAft>
          </a:pPr>
          <a:r>
            <a:rPr lang="en-US" sz="1600" b="1">
              <a:solidFill>
                <a:srgbClr val="FFFFFF"/>
              </a:solidFill>
              <a:effectLst/>
              <a:ea typeface="Times New Roman" panose="02020603050405020304" pitchFamily="18" charset="0"/>
              <a:cs typeface="Times New Roman" panose="02020603050405020304" pitchFamily="18" charset="0"/>
            </a:rPr>
            <a:t>2</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91440</xdr:colOff>
      <xdr:row>47</xdr:row>
      <xdr:rowOff>152400</xdr:rowOff>
    </xdr:from>
    <xdr:to>
      <xdr:col>19</xdr:col>
      <xdr:colOff>198120</xdr:colOff>
      <xdr:row>80</xdr:row>
      <xdr:rowOff>175260</xdr:rowOff>
    </xdr:to>
    <xdr:sp macro="" textlink="">
      <xdr:nvSpPr>
        <xdr:cNvPr id="18" name="TextBox 17"/>
        <xdr:cNvSpPr txBox="1"/>
      </xdr:nvSpPr>
      <xdr:spPr>
        <a:xfrm>
          <a:off x="6187440" y="8747760"/>
          <a:ext cx="5593080" cy="605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10</xdr:col>
      <xdr:colOff>83820</xdr:colOff>
      <xdr:row>48</xdr:row>
      <xdr:rowOff>91440</xdr:rowOff>
    </xdr:from>
    <xdr:to>
      <xdr:col>19</xdr:col>
      <xdr:colOff>182880</xdr:colOff>
      <xdr:row>74</xdr:row>
      <xdr:rowOff>45720</xdr:rowOff>
    </xdr:to>
    <xdr:grpSp>
      <xdr:nvGrpSpPr>
        <xdr:cNvPr id="24" name="Group 23"/>
        <xdr:cNvGrpSpPr/>
      </xdr:nvGrpSpPr>
      <xdr:grpSpPr>
        <a:xfrm>
          <a:off x="6179820" y="8869680"/>
          <a:ext cx="5585460" cy="4709160"/>
          <a:chOff x="6187440" y="8747760"/>
          <a:chExt cx="5585460" cy="4709160"/>
        </a:xfrm>
      </xdr:grpSpPr>
      <xdr:sp macro="" textlink="">
        <xdr:nvSpPr>
          <xdr:cNvPr id="19" name="Down Arrow 18"/>
          <xdr:cNvSpPr/>
        </xdr:nvSpPr>
        <xdr:spPr>
          <a:xfrm>
            <a:off x="10789920" y="9410700"/>
            <a:ext cx="982980" cy="1066800"/>
          </a:xfrm>
          <a:prstGeom prst="downArrow">
            <a:avLst>
              <a:gd name="adj1" fmla="val 50000"/>
              <a:gd name="adj2" fmla="val 32946"/>
            </a:avLst>
          </a:prstGeom>
          <a:solidFill>
            <a:srgbClr val="FF0000"/>
          </a:solidFill>
          <a:ln>
            <a:solidFill>
              <a:srgbClr val="C00000"/>
            </a:solidFill>
          </a:ln>
        </xdr:spPr>
        <xdr:style>
          <a:lnRef idx="2">
            <a:schemeClr val="accent2">
              <a:shade val="50000"/>
            </a:schemeClr>
          </a:lnRef>
          <a:fillRef idx="1">
            <a:schemeClr val="accent2"/>
          </a:fillRef>
          <a:effectRef idx="0">
            <a:schemeClr val="accent2"/>
          </a:effectRef>
          <a:fontRef idx="minor">
            <a:schemeClr val="lt1"/>
          </a:fontRef>
        </xdr:style>
        <xdr:txBody>
          <a:bodyPr wrap="square" rtlCol="0" anchor="t">
            <a:noAutofit/>
          </a:bodyPr>
          <a:lstStyle/>
          <a:p>
            <a:pPr marL="0" marR="0" algn="ctr">
              <a:spcBef>
                <a:spcPts val="0"/>
              </a:spcBef>
              <a:spcAft>
                <a:spcPts val="0"/>
              </a:spcAft>
            </a:pPr>
            <a:r>
              <a:rPr lang="en-US" sz="1600" b="1">
                <a:solidFill>
                  <a:srgbClr val="FFFFFF"/>
                </a:solidFill>
                <a:effectLst/>
                <a:ea typeface="Times New Roman" panose="02020603050405020304" pitchFamily="18" charset="0"/>
                <a:cs typeface="Times New Roman" panose="02020603050405020304" pitchFamily="18" charset="0"/>
              </a:rPr>
              <a:t>3</a:t>
            </a:r>
            <a:endParaRPr lang="en-US" sz="1200">
              <a:effectLst/>
              <a:latin typeface="Times New Roman" panose="02020603050405020304" pitchFamily="18" charset="0"/>
              <a:ea typeface="Times New Roman" panose="02020603050405020304" pitchFamily="18" charset="0"/>
            </a:endParaRPr>
          </a:p>
        </xdr:txBody>
      </xdr:sp>
      <xdr:sp macro="" textlink="">
        <xdr:nvSpPr>
          <xdr:cNvPr id="20" name="TextBox 8"/>
          <xdr:cNvSpPr txBox="1"/>
        </xdr:nvSpPr>
        <xdr:spPr>
          <a:xfrm>
            <a:off x="6187440" y="8747760"/>
            <a:ext cx="5539740" cy="662940"/>
          </a:xfrm>
          <a:prstGeom prst="rect">
            <a:avLst/>
          </a:prstGeom>
          <a:ln>
            <a:solidFill>
              <a:srgbClr val="C00000"/>
            </a:solid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The Normalized Metrics Input tab includes formulas that calculate the Normalized Progress Metrics based on your input in the Gross Metrics Input tab.  You may provide relevant caveats associated with each normalized progress metric calculated.</a:t>
            </a:r>
            <a:endParaRPr lang="en-US" sz="1200">
              <a:effectLst/>
              <a:latin typeface="Times New Roman" panose="02020603050405020304" pitchFamily="18" charset="0"/>
              <a:ea typeface="Times New Roman" panose="02020603050405020304" pitchFamily="18" charset="0"/>
            </a:endParaRPr>
          </a:p>
        </xdr:txBody>
      </xdr:sp>
      <xdr:pic>
        <xdr:nvPicPr>
          <xdr:cNvPr id="23" name="Picture 22"/>
          <xdr:cNvPicPr/>
        </xdr:nvPicPr>
        <xdr:blipFill rotWithShape="1">
          <a:blip xmlns:r="http://schemas.openxmlformats.org/officeDocument/2006/relationships" r:embed="rId3"/>
          <a:srcRect t="15423" r="3077" b="3189"/>
          <a:stretch/>
        </xdr:blipFill>
        <xdr:spPr bwMode="auto">
          <a:xfrm>
            <a:off x="6355080" y="10568940"/>
            <a:ext cx="5326380" cy="288798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53640926-AAD7-44D8-BBD7-CCE9431645EC}">
              <a14:shadowObscured xmlns:a14="http://schemas.microsoft.com/office/drawing/2010/main"/>
            </a:ext>
          </a:extLst>
        </xdr:spPr>
      </xdr:pic>
      <xdr:sp macro="" textlink="">
        <xdr:nvSpPr>
          <xdr:cNvPr id="21" name="Curved Left Arrow 20"/>
          <xdr:cNvSpPr/>
        </xdr:nvSpPr>
        <xdr:spPr>
          <a:xfrm rot="21239805">
            <a:off x="9251315" y="10060940"/>
            <a:ext cx="387350" cy="2993390"/>
          </a:xfrm>
          <a:prstGeom prst="curvedLeftArrow">
            <a:avLst/>
          </a:prstGeom>
          <a:ln>
            <a:solidFill>
              <a:srgbClr val="C00000"/>
            </a:solidFill>
          </a:ln>
        </xdr:spPr>
        <xdr:style>
          <a:lnRef idx="2">
            <a:schemeClr val="accent2"/>
          </a:lnRef>
          <a:fillRef idx="1">
            <a:schemeClr val="lt1"/>
          </a:fillRef>
          <a:effectRef idx="0">
            <a:schemeClr val="accent2"/>
          </a:effectRef>
          <a:fontRef idx="minor">
            <a:schemeClr val="dk1"/>
          </a:fontRef>
        </xdr:style>
        <xdr:txBody>
          <a:bodyPr wrap="square" rtlCol="0" anchor="t"/>
          <a:lstStyle/>
          <a:p>
            <a:endParaRPr lang="en-US"/>
          </a:p>
        </xdr:txBody>
      </xdr:sp>
      <xdr:sp macro="" textlink="">
        <xdr:nvSpPr>
          <xdr:cNvPr id="22" name="TextBox 20"/>
          <xdr:cNvSpPr txBox="1"/>
        </xdr:nvSpPr>
        <xdr:spPr>
          <a:xfrm>
            <a:off x="6393180" y="9471660"/>
            <a:ext cx="2861310" cy="853440"/>
          </a:xfrm>
          <a:prstGeom prst="rect">
            <a:avLst/>
          </a:prstGeom>
          <a:ln>
            <a:solidFill>
              <a:srgbClr val="C00000"/>
            </a:solidFill>
          </a:ln>
        </xdr:spPr>
        <xdr:style>
          <a:lnRef idx="2">
            <a:schemeClr val="accent2"/>
          </a:lnRef>
          <a:fillRef idx="1">
            <a:schemeClr val="lt1"/>
          </a:fillRef>
          <a:effectRef idx="0">
            <a:schemeClr val="accent2"/>
          </a:effectRef>
          <a:fontRef idx="minor">
            <a:schemeClr val="dk1"/>
          </a:fontRef>
        </xdr:style>
        <xdr:txBody>
          <a:bodyPr wrap="square" rtlCol="0" anchor="t">
            <a:noAutofit/>
          </a:bodyPr>
          <a:lstStyle/>
          <a:p>
            <a:pPr marL="0" marR="0">
              <a:spcBef>
                <a:spcPts val="0"/>
              </a:spcBef>
              <a:spcAft>
                <a:spcPts val="0"/>
              </a:spcAft>
            </a:pPr>
            <a:r>
              <a:rPr lang="en-US" sz="1100">
                <a:solidFill>
                  <a:srgbClr val="000000"/>
                </a:solidFill>
                <a:effectLst/>
                <a:ea typeface="Times New Roman" panose="02020603050405020304" pitchFamily="18" charset="0"/>
                <a:cs typeface="Times New Roman" panose="02020603050405020304" pitchFamily="18" charset="0"/>
              </a:rPr>
              <a:t>The average % of total customer energy saved across the program is the average of the % energy savings estimated from each home upgrade. If not available leave blank.</a:t>
            </a:r>
            <a:endParaRPr lang="en-US" sz="1200">
              <a:effectLst/>
              <a:latin typeface="Times New Roman" panose="02020603050405020304" pitchFamily="18" charset="0"/>
              <a:ea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opLeftCell="C154" workbookViewId="0">
      <selection activeCell="L45" sqref="L45"/>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02"/>
  <sheetViews>
    <sheetView showGridLines="0" tabSelected="1" zoomScale="70" zoomScaleNormal="70" workbookViewId="0">
      <selection sqref="A1:B1"/>
    </sheetView>
  </sheetViews>
  <sheetFormatPr defaultColWidth="24.85546875" defaultRowHeight="15.75" x14ac:dyDescent="0.25"/>
  <cols>
    <col min="1" max="1" width="4.5703125" style="33" bestFit="1" customWidth="1"/>
    <col min="2" max="2" width="57.5703125" style="1" customWidth="1"/>
    <col min="3" max="3" width="38.85546875" style="1" customWidth="1"/>
    <col min="4" max="4" width="30.7109375" style="1" customWidth="1"/>
    <col min="5" max="5" width="19.28515625" style="1" customWidth="1"/>
    <col min="6" max="6" width="67.85546875" style="1" customWidth="1"/>
    <col min="7" max="10" width="0" style="1" hidden="1" customWidth="1"/>
    <col min="11" max="12" width="24.85546875" style="1"/>
    <col min="13" max="13" width="29" style="1" customWidth="1"/>
    <col min="14" max="14" width="24.85546875" style="1"/>
    <col min="15" max="15" width="31.140625" style="1" customWidth="1"/>
    <col min="16" max="16384" width="24.85546875" style="1"/>
  </cols>
  <sheetData>
    <row r="1" spans="1:19" ht="33.75" customHeight="1" x14ac:dyDescent="0.25">
      <c r="A1" s="215" t="s">
        <v>281</v>
      </c>
      <c r="B1" s="216"/>
      <c r="C1" s="184"/>
      <c r="D1" s="184"/>
      <c r="E1" s="184"/>
      <c r="F1" s="185" t="s">
        <v>279</v>
      </c>
    </row>
    <row r="2" spans="1:19" ht="45.75" customHeight="1" x14ac:dyDescent="0.25">
      <c r="A2" s="229" t="s">
        <v>148</v>
      </c>
      <c r="B2" s="229"/>
      <c r="C2" s="229"/>
      <c r="D2" s="229"/>
    </row>
    <row r="3" spans="1:19" s="44" customFormat="1" ht="50.25" customHeight="1" x14ac:dyDescent="0.35">
      <c r="A3" s="191" t="s">
        <v>93</v>
      </c>
      <c r="B3" s="192"/>
      <c r="C3" s="192"/>
      <c r="D3" s="192"/>
    </row>
    <row r="4" spans="1:19" s="44" customFormat="1" ht="21" customHeight="1" x14ac:dyDescent="0.35">
      <c r="A4" s="157"/>
      <c r="B4" s="163" t="s">
        <v>166</v>
      </c>
      <c r="C4" s="167"/>
      <c r="D4" s="166"/>
    </row>
    <row r="5" spans="1:19" s="158" customFormat="1" ht="39" customHeight="1" x14ac:dyDescent="0.35">
      <c r="A5" s="157"/>
      <c r="B5" s="163" t="s">
        <v>119</v>
      </c>
      <c r="C5" s="230"/>
      <c r="D5" s="230"/>
    </row>
    <row r="6" spans="1:19" s="158" customFormat="1" ht="30.75" customHeight="1" x14ac:dyDescent="0.35">
      <c r="A6" s="157"/>
      <c r="B6" s="163" t="s">
        <v>167</v>
      </c>
      <c r="C6" s="186"/>
      <c r="D6" s="187"/>
    </row>
    <row r="7" spans="1:19" s="158" customFormat="1" ht="39" customHeight="1" x14ac:dyDescent="0.35">
      <c r="A7" s="157"/>
      <c r="B7" s="163" t="s">
        <v>122</v>
      </c>
      <c r="C7" s="203"/>
      <c r="D7" s="203"/>
    </row>
    <row r="8" spans="1:19" s="158" customFormat="1" ht="24.75" customHeight="1" x14ac:dyDescent="0.35">
      <c r="A8" s="157"/>
      <c r="B8" s="163" t="s">
        <v>127</v>
      </c>
      <c r="C8" s="203"/>
      <c r="D8" s="203"/>
    </row>
    <row r="9" spans="1:19" s="158" customFormat="1" ht="25.5" customHeight="1" x14ac:dyDescent="0.35">
      <c r="A9" s="157"/>
      <c r="B9" s="160" t="s">
        <v>128</v>
      </c>
      <c r="C9" s="203"/>
      <c r="D9" s="203"/>
    </row>
    <row r="10" spans="1:19" s="158" customFormat="1" ht="24" customHeight="1" x14ac:dyDescent="0.35">
      <c r="A10" s="157"/>
      <c r="B10" s="160" t="s">
        <v>125</v>
      </c>
      <c r="C10" s="161"/>
    </row>
    <row r="11" spans="1:19" s="158" customFormat="1" ht="22.5" customHeight="1" x14ac:dyDescent="0.35">
      <c r="A11" s="157"/>
      <c r="B11" s="160" t="s">
        <v>120</v>
      </c>
      <c r="C11" s="162"/>
    </row>
    <row r="12" spans="1:19" s="158" customFormat="1" ht="22.5" customHeight="1" x14ac:dyDescent="0.35">
      <c r="A12" s="157"/>
      <c r="B12" s="160" t="s">
        <v>165</v>
      </c>
      <c r="C12" s="162"/>
    </row>
    <row r="13" spans="1:19" s="158" customFormat="1" ht="48" customHeight="1" x14ac:dyDescent="0.35">
      <c r="A13" s="157"/>
      <c r="B13" s="211" t="s">
        <v>121</v>
      </c>
      <c r="C13" s="211"/>
      <c r="D13" s="211"/>
      <c r="E13" s="211"/>
      <c r="F13" s="211"/>
    </row>
    <row r="14" spans="1:19" s="44" customFormat="1" ht="53.25" customHeight="1" thickBot="1" x14ac:dyDescent="0.4">
      <c r="A14" s="157"/>
      <c r="B14" s="212"/>
      <c r="C14" s="212"/>
      <c r="D14" s="212"/>
      <c r="E14" s="212"/>
      <c r="F14" s="212"/>
    </row>
    <row r="15" spans="1:19" ht="19.5" customHeight="1" thickTop="1" x14ac:dyDescent="0.25">
      <c r="A15" s="204" t="s">
        <v>0</v>
      </c>
      <c r="B15" s="207" t="s">
        <v>1</v>
      </c>
      <c r="C15" s="208"/>
      <c r="D15" s="213" t="s">
        <v>107</v>
      </c>
      <c r="E15" s="213" t="s">
        <v>75</v>
      </c>
      <c r="F15" s="213" t="s">
        <v>118</v>
      </c>
      <c r="G15" s="103" t="s">
        <v>68</v>
      </c>
      <c r="H15" s="104"/>
      <c r="I15" s="105" t="s">
        <v>69</v>
      </c>
      <c r="J15" s="104"/>
      <c r="L15" s="193" t="s">
        <v>278</v>
      </c>
      <c r="M15" s="193"/>
      <c r="N15" s="193"/>
      <c r="O15" s="193"/>
      <c r="P15" s="193"/>
      <c r="Q15" s="193"/>
      <c r="R15" s="193"/>
      <c r="S15" s="193"/>
    </row>
    <row r="16" spans="1:19" ht="16.5" customHeight="1" thickBot="1" x14ac:dyDescent="0.3">
      <c r="A16" s="205"/>
      <c r="B16" s="207"/>
      <c r="C16" s="208"/>
      <c r="D16" s="213"/>
      <c r="E16" s="213"/>
      <c r="F16" s="213"/>
      <c r="G16" s="106"/>
      <c r="H16" s="107"/>
      <c r="I16" s="108" t="s">
        <v>70</v>
      </c>
      <c r="J16" s="107"/>
      <c r="L16" s="193"/>
      <c r="M16" s="193"/>
      <c r="N16" s="193"/>
      <c r="O16" s="193"/>
      <c r="P16" s="193"/>
      <c r="Q16" s="193"/>
      <c r="R16" s="193"/>
      <c r="S16" s="193"/>
    </row>
    <row r="17" spans="1:21" ht="14.25" customHeight="1" thickTop="1" thickBot="1" x14ac:dyDescent="0.3">
      <c r="A17" s="205"/>
      <c r="B17" s="207"/>
      <c r="C17" s="208"/>
      <c r="D17" s="213"/>
      <c r="E17" s="213"/>
      <c r="F17" s="213"/>
      <c r="G17" s="2" t="s">
        <v>71</v>
      </c>
      <c r="H17" s="99" t="s">
        <v>72</v>
      </c>
      <c r="I17" s="99" t="s">
        <v>73</v>
      </c>
      <c r="J17" s="99" t="s">
        <v>74</v>
      </c>
      <c r="L17" s="193"/>
      <c r="M17" s="193"/>
      <c r="N17" s="193"/>
      <c r="O17" s="193"/>
      <c r="P17" s="193"/>
      <c r="Q17" s="193"/>
      <c r="R17" s="193"/>
      <c r="S17" s="193"/>
    </row>
    <row r="18" spans="1:21" ht="16.5" customHeight="1" thickTop="1" x14ac:dyDescent="0.25">
      <c r="A18" s="206"/>
      <c r="B18" s="209"/>
      <c r="C18" s="210"/>
      <c r="D18" s="214"/>
      <c r="E18" s="214"/>
      <c r="F18" s="214"/>
      <c r="L18" s="193"/>
      <c r="M18" s="193"/>
      <c r="N18" s="193"/>
      <c r="O18" s="193"/>
      <c r="P18" s="193"/>
      <c r="Q18" s="193"/>
      <c r="R18" s="193"/>
      <c r="S18" s="193"/>
    </row>
    <row r="19" spans="1:21" ht="16.5" customHeight="1" thickBot="1" x14ac:dyDescent="0.3">
      <c r="A19" s="142" t="s">
        <v>2</v>
      </c>
      <c r="B19" s="109"/>
      <c r="C19" s="109"/>
      <c r="D19" s="109"/>
      <c r="E19" s="109"/>
      <c r="F19" s="110"/>
    </row>
    <row r="20" spans="1:21" ht="22.5" customHeight="1" thickBot="1" x14ac:dyDescent="0.3">
      <c r="A20" s="134" t="s">
        <v>105</v>
      </c>
      <c r="B20" s="111" t="s">
        <v>3</v>
      </c>
      <c r="C20" s="112"/>
      <c r="D20" s="34"/>
      <c r="E20" s="4" t="s">
        <v>52</v>
      </c>
      <c r="F20" s="37"/>
      <c r="L20" s="194" t="s">
        <v>171</v>
      </c>
      <c r="M20" s="195"/>
      <c r="N20" s="195"/>
      <c r="O20" s="195"/>
      <c r="P20" s="195"/>
      <c r="Q20" s="195"/>
      <c r="R20" s="195"/>
      <c r="S20" s="195"/>
      <c r="T20" s="195"/>
      <c r="U20" s="196"/>
    </row>
    <row r="21" spans="1:21" ht="25.5" customHeight="1" x14ac:dyDescent="0.25">
      <c r="A21" s="135">
        <v>2</v>
      </c>
      <c r="B21" s="113" t="s">
        <v>4</v>
      </c>
      <c r="C21" s="114"/>
      <c r="D21" s="35"/>
      <c r="E21" s="7" t="s">
        <v>52</v>
      </c>
      <c r="F21" s="38"/>
      <c r="L21" s="197" t="s">
        <v>172</v>
      </c>
      <c r="M21" s="172" t="s">
        <v>173</v>
      </c>
      <c r="N21" s="197" t="s">
        <v>172</v>
      </c>
      <c r="O21" s="197" t="s">
        <v>175</v>
      </c>
      <c r="P21" s="197" t="s">
        <v>172</v>
      </c>
      <c r="Q21" s="172" t="s">
        <v>176</v>
      </c>
      <c r="R21" s="197" t="s">
        <v>172</v>
      </c>
      <c r="S21" s="199" t="s">
        <v>178</v>
      </c>
      <c r="T21" s="201" t="s">
        <v>172</v>
      </c>
      <c r="U21" s="197" t="s">
        <v>179</v>
      </c>
    </row>
    <row r="22" spans="1:21" ht="31.5" customHeight="1" thickBot="1" x14ac:dyDescent="0.3">
      <c r="A22" s="135">
        <v>3</v>
      </c>
      <c r="B22" s="220" t="s">
        <v>78</v>
      </c>
      <c r="C22" s="221"/>
      <c r="D22" s="35"/>
      <c r="E22" s="9" t="s">
        <v>79</v>
      </c>
      <c r="F22" s="39"/>
      <c r="L22" s="198"/>
      <c r="M22" s="173" t="s">
        <v>174</v>
      </c>
      <c r="N22" s="198"/>
      <c r="O22" s="198"/>
      <c r="P22" s="198"/>
      <c r="Q22" s="173" t="s">
        <v>177</v>
      </c>
      <c r="R22" s="198"/>
      <c r="S22" s="200"/>
      <c r="T22" s="202"/>
      <c r="U22" s="198"/>
    </row>
    <row r="23" spans="1:21" ht="30" customHeight="1" thickBot="1" x14ac:dyDescent="0.3">
      <c r="A23" s="135">
        <v>4</v>
      </c>
      <c r="B23" s="113" t="s">
        <v>106</v>
      </c>
      <c r="C23" s="164" t="s">
        <v>108</v>
      </c>
      <c r="D23" s="35"/>
      <c r="E23" s="9" t="s">
        <v>53</v>
      </c>
      <c r="F23" s="39"/>
      <c r="L23" s="180"/>
      <c r="M23" s="174" t="s">
        <v>180</v>
      </c>
      <c r="N23" s="181"/>
      <c r="O23" s="175" t="s">
        <v>181</v>
      </c>
      <c r="P23" s="181"/>
      <c r="Q23" s="175" t="s">
        <v>182</v>
      </c>
      <c r="R23" s="182"/>
      <c r="S23" s="176" t="s">
        <v>182</v>
      </c>
      <c r="T23" s="182"/>
      <c r="U23" s="175" t="s">
        <v>183</v>
      </c>
    </row>
    <row r="24" spans="1:21" ht="30" customHeight="1" thickBot="1" x14ac:dyDescent="0.3">
      <c r="A24" s="140"/>
      <c r="B24" s="148"/>
      <c r="C24" s="165" t="s">
        <v>109</v>
      </c>
      <c r="D24" s="149"/>
      <c r="E24" s="9" t="s">
        <v>53</v>
      </c>
      <c r="F24" s="150"/>
      <c r="L24" s="180"/>
      <c r="M24" s="174" t="s">
        <v>184</v>
      </c>
      <c r="N24" s="181"/>
      <c r="O24" s="175" t="s">
        <v>185</v>
      </c>
      <c r="P24" s="181"/>
      <c r="Q24" s="175" t="s">
        <v>185</v>
      </c>
      <c r="R24" s="182"/>
      <c r="S24" s="176" t="s">
        <v>185</v>
      </c>
      <c r="T24" s="182"/>
      <c r="U24" s="175" t="s">
        <v>186</v>
      </c>
    </row>
    <row r="25" spans="1:21" ht="30" customHeight="1" thickBot="1" x14ac:dyDescent="0.3">
      <c r="A25" s="140"/>
      <c r="B25" s="148"/>
      <c r="C25" s="165" t="s">
        <v>110</v>
      </c>
      <c r="D25" s="149"/>
      <c r="E25" s="9" t="s">
        <v>53</v>
      </c>
      <c r="F25" s="150"/>
      <c r="L25" s="180"/>
      <c r="M25" s="174" t="s">
        <v>187</v>
      </c>
      <c r="N25" s="181"/>
      <c r="O25" s="175" t="s">
        <v>188</v>
      </c>
      <c r="P25" s="181"/>
      <c r="Q25" s="175" t="s">
        <v>188</v>
      </c>
      <c r="R25" s="182"/>
      <c r="S25" s="176" t="s">
        <v>188</v>
      </c>
      <c r="T25" s="182"/>
      <c r="U25" s="175" t="s">
        <v>189</v>
      </c>
    </row>
    <row r="26" spans="1:21" ht="30" customHeight="1" thickBot="1" x14ac:dyDescent="0.3">
      <c r="A26" s="140"/>
      <c r="B26" s="148"/>
      <c r="C26" s="165" t="s">
        <v>111</v>
      </c>
      <c r="D26" s="149"/>
      <c r="E26" s="9" t="s">
        <v>53</v>
      </c>
      <c r="F26" s="150"/>
      <c r="L26" s="180"/>
      <c r="M26" s="174" t="s">
        <v>190</v>
      </c>
      <c r="N26" s="181"/>
      <c r="O26" s="175" t="s">
        <v>191</v>
      </c>
      <c r="P26" s="181"/>
      <c r="Q26" s="175" t="s">
        <v>191</v>
      </c>
      <c r="R26" s="182"/>
      <c r="S26" s="176" t="s">
        <v>191</v>
      </c>
      <c r="T26" s="182"/>
      <c r="U26" s="175" t="s">
        <v>192</v>
      </c>
    </row>
    <row r="27" spans="1:21" ht="30" customHeight="1" thickBot="1" x14ac:dyDescent="0.3">
      <c r="A27" s="140"/>
      <c r="B27" s="148"/>
      <c r="C27" s="165" t="s">
        <v>112</v>
      </c>
      <c r="D27" s="149"/>
      <c r="E27" s="9" t="s">
        <v>53</v>
      </c>
      <c r="F27" s="150"/>
      <c r="L27" s="180"/>
      <c r="M27" s="174" t="s">
        <v>193</v>
      </c>
      <c r="N27" s="181"/>
      <c r="O27" s="175" t="s">
        <v>194</v>
      </c>
      <c r="P27" s="181"/>
      <c r="Q27" s="175" t="s">
        <v>194</v>
      </c>
      <c r="R27" s="182"/>
      <c r="S27" s="176" t="s">
        <v>194</v>
      </c>
      <c r="T27" s="182"/>
      <c r="U27" s="175" t="s">
        <v>195</v>
      </c>
    </row>
    <row r="28" spans="1:21" ht="23.25" customHeight="1" thickBot="1" x14ac:dyDescent="0.3">
      <c r="A28" s="136">
        <v>5</v>
      </c>
      <c r="B28" s="115" t="s">
        <v>5</v>
      </c>
      <c r="C28" s="116"/>
      <c r="D28" s="36"/>
      <c r="E28" s="11" t="s">
        <v>52</v>
      </c>
      <c r="F28" s="40"/>
      <c r="L28" s="180"/>
      <c r="M28" s="174" t="s">
        <v>196</v>
      </c>
      <c r="N28" s="181"/>
      <c r="O28" s="175" t="s">
        <v>197</v>
      </c>
      <c r="P28" s="181"/>
      <c r="Q28" s="175" t="s">
        <v>197</v>
      </c>
      <c r="R28" s="182"/>
      <c r="S28" s="176" t="s">
        <v>197</v>
      </c>
      <c r="T28" s="182"/>
      <c r="U28" s="175" t="s">
        <v>198</v>
      </c>
    </row>
    <row r="29" spans="1:21" ht="16.5" customHeight="1" thickBot="1" x14ac:dyDescent="0.3">
      <c r="A29" s="143" t="s">
        <v>6</v>
      </c>
      <c r="B29" s="117"/>
      <c r="C29" s="117"/>
      <c r="D29" s="117"/>
      <c r="E29" s="117"/>
      <c r="F29" s="118"/>
      <c r="L29" s="180"/>
      <c r="M29" s="174" t="s">
        <v>199</v>
      </c>
      <c r="N29" s="181"/>
      <c r="O29" s="175" t="s">
        <v>200</v>
      </c>
      <c r="P29" s="181"/>
      <c r="Q29" s="175" t="s">
        <v>200</v>
      </c>
      <c r="R29" s="182"/>
      <c r="S29" s="176" t="s">
        <v>200</v>
      </c>
      <c r="T29" s="182"/>
      <c r="U29" s="175" t="s">
        <v>201</v>
      </c>
    </row>
    <row r="30" spans="1:21" ht="21.75" customHeight="1" thickBot="1" x14ac:dyDescent="0.3">
      <c r="A30" s="137">
        <v>6</v>
      </c>
      <c r="B30" s="224" t="s">
        <v>101</v>
      </c>
      <c r="C30" s="100" t="s">
        <v>50</v>
      </c>
      <c r="D30" s="34"/>
      <c r="E30" s="5" t="s">
        <v>94</v>
      </c>
      <c r="F30" s="41"/>
      <c r="G30" s="12">
        <v>68206</v>
      </c>
      <c r="H30" s="12">
        <v>2082344</v>
      </c>
      <c r="I30" s="13">
        <v>65568</v>
      </c>
      <c r="J30" s="13">
        <v>1944100</v>
      </c>
      <c r="L30" s="180"/>
      <c r="M30" s="174" t="s">
        <v>202</v>
      </c>
      <c r="N30" s="181"/>
      <c r="O30" s="175" t="s">
        <v>203</v>
      </c>
      <c r="P30" s="181"/>
      <c r="Q30" s="175" t="s">
        <v>203</v>
      </c>
      <c r="R30" s="182"/>
      <c r="S30" s="176" t="s">
        <v>203</v>
      </c>
      <c r="T30" s="182"/>
      <c r="U30" s="175" t="s">
        <v>204</v>
      </c>
    </row>
    <row r="31" spans="1:21" ht="24" customHeight="1" thickBot="1" x14ac:dyDescent="0.3">
      <c r="A31" s="138"/>
      <c r="B31" s="225"/>
      <c r="C31" s="101" t="s">
        <v>100</v>
      </c>
      <c r="D31" s="35"/>
      <c r="E31" s="8" t="s">
        <v>95</v>
      </c>
      <c r="F31" s="42"/>
      <c r="G31" s="12">
        <v>49382</v>
      </c>
      <c r="H31" s="12">
        <v>93397398</v>
      </c>
      <c r="I31" s="13">
        <v>37873</v>
      </c>
      <c r="J31" s="13">
        <v>86748169</v>
      </c>
      <c r="L31" s="180"/>
      <c r="M31" s="174" t="s">
        <v>205</v>
      </c>
      <c r="N31" s="181"/>
      <c r="O31" s="175" t="s">
        <v>206</v>
      </c>
      <c r="P31" s="181"/>
      <c r="Q31" s="175" t="s">
        <v>206</v>
      </c>
      <c r="R31" s="182"/>
      <c r="S31" s="176" t="s">
        <v>206</v>
      </c>
      <c r="T31" s="182"/>
      <c r="U31" s="175" t="s">
        <v>207</v>
      </c>
    </row>
    <row r="32" spans="1:21" ht="16.5" thickBot="1" x14ac:dyDescent="0.3">
      <c r="A32" s="138"/>
      <c r="B32" s="225"/>
      <c r="C32" s="101" t="s">
        <v>102</v>
      </c>
      <c r="D32" s="35"/>
      <c r="E32" s="8" t="s">
        <v>104</v>
      </c>
      <c r="F32" s="42"/>
      <c r="L32" s="180"/>
      <c r="M32" s="174" t="s">
        <v>208</v>
      </c>
      <c r="N32" s="181"/>
      <c r="O32" s="175" t="s">
        <v>209</v>
      </c>
      <c r="P32" s="181"/>
      <c r="Q32" s="175" t="s">
        <v>209</v>
      </c>
      <c r="R32" s="182"/>
      <c r="S32" s="176" t="s">
        <v>209</v>
      </c>
      <c r="T32" s="182"/>
      <c r="U32" s="175" t="s">
        <v>210</v>
      </c>
    </row>
    <row r="33" spans="1:21" ht="16.5" thickBot="1" x14ac:dyDescent="0.3">
      <c r="A33" s="138"/>
      <c r="B33" s="225"/>
      <c r="C33" s="101" t="s">
        <v>8</v>
      </c>
      <c r="D33" s="92"/>
      <c r="E33" s="8" t="s">
        <v>96</v>
      </c>
      <c r="F33" s="42"/>
      <c r="G33" s="12">
        <v>48526</v>
      </c>
      <c r="H33" s="12">
        <v>14086872</v>
      </c>
      <c r="I33" s="13">
        <v>46042</v>
      </c>
      <c r="J33" s="13">
        <v>13202804</v>
      </c>
      <c r="L33" s="180"/>
      <c r="M33" s="174" t="s">
        <v>211</v>
      </c>
      <c r="N33" s="181"/>
      <c r="O33" s="175" t="s">
        <v>212</v>
      </c>
      <c r="P33" s="181"/>
      <c r="Q33" s="175" t="s">
        <v>212</v>
      </c>
      <c r="R33" s="182"/>
      <c r="S33" s="176" t="s">
        <v>212</v>
      </c>
      <c r="T33" s="182"/>
      <c r="U33" s="175" t="s">
        <v>213</v>
      </c>
    </row>
    <row r="34" spans="1:21" ht="45.75" thickBot="1" x14ac:dyDescent="0.3">
      <c r="A34" s="139"/>
      <c r="B34" s="226"/>
      <c r="C34" s="102" t="s">
        <v>7</v>
      </c>
      <c r="D34" s="93"/>
      <c r="E34" s="14" t="s">
        <v>96</v>
      </c>
      <c r="F34" s="43"/>
      <c r="L34" s="180"/>
      <c r="M34" s="174" t="s">
        <v>214</v>
      </c>
      <c r="N34" s="181"/>
      <c r="O34" s="175" t="s">
        <v>215</v>
      </c>
      <c r="P34" s="181"/>
      <c r="Q34" s="175" t="s">
        <v>215</v>
      </c>
      <c r="R34" s="182"/>
      <c r="S34" s="176" t="s">
        <v>215</v>
      </c>
      <c r="T34" s="182"/>
      <c r="U34" s="175" t="s">
        <v>216</v>
      </c>
    </row>
    <row r="35" spans="1:21" ht="21.75" customHeight="1" thickBot="1" x14ac:dyDescent="0.3">
      <c r="A35" s="137">
        <v>7</v>
      </c>
      <c r="B35" s="224" t="s">
        <v>80</v>
      </c>
      <c r="C35" s="100" t="s">
        <v>50</v>
      </c>
      <c r="D35" s="34"/>
      <c r="E35" s="5" t="s">
        <v>94</v>
      </c>
      <c r="F35" s="41"/>
      <c r="L35" s="180"/>
      <c r="M35" s="174" t="s">
        <v>217</v>
      </c>
      <c r="N35" s="181"/>
      <c r="O35" s="175" t="s">
        <v>218</v>
      </c>
      <c r="P35" s="181"/>
      <c r="Q35" s="175" t="s">
        <v>218</v>
      </c>
      <c r="R35" s="182"/>
      <c r="S35" s="176" t="s">
        <v>218</v>
      </c>
      <c r="T35" s="182"/>
      <c r="U35" s="175" t="s">
        <v>219</v>
      </c>
    </row>
    <row r="36" spans="1:21" ht="22.5" customHeight="1" thickBot="1" x14ac:dyDescent="0.3">
      <c r="A36" s="138"/>
      <c r="B36" s="225"/>
      <c r="C36" s="101" t="s">
        <v>100</v>
      </c>
      <c r="D36" s="35"/>
      <c r="E36" s="8" t="s">
        <v>95</v>
      </c>
      <c r="F36" s="42"/>
      <c r="L36" s="180"/>
      <c r="M36" s="174" t="s">
        <v>220</v>
      </c>
      <c r="N36" s="181"/>
      <c r="O36" s="175" t="s">
        <v>221</v>
      </c>
      <c r="P36" s="181"/>
      <c r="Q36" s="175" t="s">
        <v>221</v>
      </c>
      <c r="R36" s="182"/>
      <c r="S36" s="176" t="s">
        <v>221</v>
      </c>
      <c r="T36" s="182"/>
      <c r="U36" s="175" t="s">
        <v>222</v>
      </c>
    </row>
    <row r="37" spans="1:21" ht="16.5" thickBot="1" x14ac:dyDescent="0.3">
      <c r="A37" s="138"/>
      <c r="B37" s="225"/>
      <c r="C37" s="101" t="s">
        <v>102</v>
      </c>
      <c r="D37" s="35"/>
      <c r="E37" s="8" t="s">
        <v>104</v>
      </c>
      <c r="F37" s="42"/>
      <c r="L37" s="180"/>
      <c r="M37" s="174" t="s">
        <v>223</v>
      </c>
      <c r="N37" s="181"/>
      <c r="O37" s="175" t="s">
        <v>224</v>
      </c>
      <c r="P37" s="181"/>
      <c r="Q37" s="175" t="s">
        <v>224</v>
      </c>
      <c r="R37" s="182"/>
      <c r="S37" s="176" t="s">
        <v>224</v>
      </c>
      <c r="T37" s="182"/>
      <c r="U37" s="175" t="s">
        <v>225</v>
      </c>
    </row>
    <row r="38" spans="1:21" ht="16.5" thickBot="1" x14ac:dyDescent="0.3">
      <c r="A38" s="138"/>
      <c r="B38" s="225"/>
      <c r="C38" s="101" t="s">
        <v>8</v>
      </c>
      <c r="D38" s="92"/>
      <c r="E38" s="8" t="s">
        <v>96</v>
      </c>
      <c r="F38" s="42"/>
      <c r="L38" s="180"/>
      <c r="M38" s="174" t="s">
        <v>226</v>
      </c>
      <c r="N38" s="181"/>
      <c r="O38" s="175" t="s">
        <v>227</v>
      </c>
      <c r="P38" s="181"/>
      <c r="Q38" s="175" t="s">
        <v>227</v>
      </c>
      <c r="R38" s="182"/>
      <c r="S38" s="176" t="s">
        <v>227</v>
      </c>
      <c r="T38" s="182"/>
      <c r="U38" s="175" t="s">
        <v>228</v>
      </c>
    </row>
    <row r="39" spans="1:21" ht="45.75" thickBot="1" x14ac:dyDescent="0.3">
      <c r="A39" s="139"/>
      <c r="B39" s="226"/>
      <c r="C39" s="102" t="s">
        <v>7</v>
      </c>
      <c r="D39" s="93"/>
      <c r="E39" s="14" t="s">
        <v>96</v>
      </c>
      <c r="F39" s="43"/>
      <c r="L39" s="180"/>
      <c r="M39" s="174" t="s">
        <v>229</v>
      </c>
      <c r="N39" s="181"/>
      <c r="O39" s="175" t="s">
        <v>230</v>
      </c>
      <c r="P39" s="181"/>
      <c r="Q39" s="175" t="s">
        <v>230</v>
      </c>
      <c r="R39" s="182"/>
      <c r="S39" s="176" t="s">
        <v>230</v>
      </c>
      <c r="T39" s="182"/>
      <c r="U39" s="175" t="s">
        <v>231</v>
      </c>
    </row>
    <row r="40" spans="1:21" ht="30.75" thickBot="1" x14ac:dyDescent="0.3">
      <c r="A40" s="134">
        <v>8</v>
      </c>
      <c r="B40" s="218" t="s">
        <v>9</v>
      </c>
      <c r="C40" s="219"/>
      <c r="D40" s="34"/>
      <c r="E40" s="55" t="s">
        <v>51</v>
      </c>
      <c r="F40" s="41"/>
      <c r="L40" s="180"/>
      <c r="M40" s="174" t="s">
        <v>232</v>
      </c>
      <c r="N40" s="181"/>
      <c r="O40" s="175" t="s">
        <v>233</v>
      </c>
      <c r="P40" s="181"/>
      <c r="Q40" s="175" t="s">
        <v>233</v>
      </c>
      <c r="R40" s="182"/>
      <c r="S40" s="176" t="s">
        <v>233</v>
      </c>
      <c r="T40" s="182"/>
      <c r="U40" s="175" t="s">
        <v>234</v>
      </c>
    </row>
    <row r="41" spans="1:21" ht="32.25" customHeight="1" thickBot="1" x14ac:dyDescent="0.3">
      <c r="A41" s="136">
        <v>9</v>
      </c>
      <c r="B41" s="222" t="s">
        <v>10</v>
      </c>
      <c r="C41" s="223"/>
      <c r="D41" s="54"/>
      <c r="E41" s="15" t="s">
        <v>97</v>
      </c>
      <c r="F41" s="45"/>
      <c r="L41" s="180"/>
      <c r="M41" s="174" t="s">
        <v>235</v>
      </c>
      <c r="N41" s="181"/>
      <c r="O41" s="175" t="s">
        <v>236</v>
      </c>
      <c r="P41" s="181"/>
      <c r="Q41" s="175" t="s">
        <v>236</v>
      </c>
      <c r="R41" s="182"/>
      <c r="S41" s="176" t="s">
        <v>236</v>
      </c>
      <c r="T41" s="182"/>
      <c r="U41" s="175" t="s">
        <v>237</v>
      </c>
    </row>
    <row r="42" spans="1:21" ht="32.25" customHeight="1" thickBot="1" x14ac:dyDescent="0.3">
      <c r="A42" s="168"/>
      <c r="B42" s="227" t="s">
        <v>168</v>
      </c>
      <c r="C42" s="228"/>
      <c r="D42" s="169"/>
      <c r="E42" s="170" t="s">
        <v>170</v>
      </c>
      <c r="F42" s="171"/>
      <c r="L42" s="180"/>
      <c r="M42" s="174" t="s">
        <v>238</v>
      </c>
      <c r="N42" s="181"/>
      <c r="O42" s="175" t="s">
        <v>239</v>
      </c>
      <c r="P42" s="181"/>
      <c r="Q42" s="175" t="s">
        <v>239</v>
      </c>
      <c r="R42" s="182"/>
      <c r="S42" s="176" t="s">
        <v>239</v>
      </c>
      <c r="T42" s="182"/>
      <c r="U42" s="175" t="s">
        <v>240</v>
      </c>
    </row>
    <row r="43" spans="1:21" ht="32.25" customHeight="1" thickBot="1" x14ac:dyDescent="0.3">
      <c r="A43" s="168"/>
      <c r="B43" s="227" t="s">
        <v>169</v>
      </c>
      <c r="C43" s="228"/>
      <c r="D43" s="169"/>
      <c r="E43" s="15" t="s">
        <v>97</v>
      </c>
      <c r="F43" s="171"/>
      <c r="L43" s="180"/>
      <c r="M43" s="174" t="s">
        <v>241</v>
      </c>
      <c r="N43" s="182"/>
      <c r="O43" s="175" t="s">
        <v>242</v>
      </c>
      <c r="P43" s="181"/>
      <c r="Q43" s="175" t="s">
        <v>242</v>
      </c>
      <c r="R43" s="182"/>
      <c r="S43" s="176" t="s">
        <v>242</v>
      </c>
      <c r="T43" s="182"/>
      <c r="U43" s="175" t="s">
        <v>243</v>
      </c>
    </row>
    <row r="44" spans="1:21" ht="16.5" customHeight="1" thickBot="1" x14ac:dyDescent="0.3">
      <c r="A44" s="143" t="s">
        <v>11</v>
      </c>
      <c r="B44" s="117"/>
      <c r="C44" s="117"/>
      <c r="D44" s="117"/>
      <c r="E44" s="117"/>
      <c r="F44" s="118"/>
      <c r="L44" s="180"/>
      <c r="M44" s="174" t="s">
        <v>244</v>
      </c>
      <c r="N44" s="181"/>
      <c r="O44" s="175" t="s">
        <v>245</v>
      </c>
      <c r="P44" s="181"/>
      <c r="Q44" s="175" t="s">
        <v>246</v>
      </c>
      <c r="R44" s="182"/>
      <c r="S44" s="176" t="s">
        <v>246</v>
      </c>
      <c r="T44" s="182"/>
      <c r="U44" s="175" t="s">
        <v>247</v>
      </c>
    </row>
    <row r="45" spans="1:21" x14ac:dyDescent="0.25">
      <c r="A45" s="134">
        <v>10</v>
      </c>
      <c r="B45" s="111" t="s">
        <v>12</v>
      </c>
      <c r="C45" s="112"/>
      <c r="D45" s="95"/>
      <c r="E45" s="57" t="s">
        <v>97</v>
      </c>
      <c r="F45" s="37"/>
    </row>
    <row r="46" spans="1:21" ht="16.5" thickBot="1" x14ac:dyDescent="0.3">
      <c r="A46" s="144"/>
      <c r="B46" s="151"/>
      <c r="C46" s="6" t="s">
        <v>114</v>
      </c>
      <c r="D46" s="152"/>
      <c r="E46" s="153" t="s">
        <v>97</v>
      </c>
      <c r="F46" s="91"/>
    </row>
    <row r="47" spans="1:21" ht="21" customHeight="1" thickBot="1" x14ac:dyDescent="0.3">
      <c r="A47" s="144"/>
      <c r="B47" s="151"/>
      <c r="C47" s="6" t="s">
        <v>113</v>
      </c>
      <c r="D47" s="152"/>
      <c r="E47" s="9" t="s">
        <v>97</v>
      </c>
      <c r="F47" s="91"/>
      <c r="L47" s="188" t="s">
        <v>248</v>
      </c>
      <c r="M47" s="189"/>
      <c r="N47" s="189"/>
      <c r="O47" s="190"/>
    </row>
    <row r="48" spans="1:21" ht="16.5" thickBot="1" x14ac:dyDescent="0.3">
      <c r="A48" s="144"/>
      <c r="B48" s="151"/>
      <c r="C48" s="6" t="s">
        <v>115</v>
      </c>
      <c r="D48" s="152"/>
      <c r="E48" s="9" t="s">
        <v>97</v>
      </c>
      <c r="F48" s="91"/>
      <c r="L48" s="177" t="s">
        <v>249</v>
      </c>
      <c r="M48" s="178" t="s">
        <v>250</v>
      </c>
      <c r="N48" s="178" t="s">
        <v>172</v>
      </c>
      <c r="O48" s="178" t="s">
        <v>251</v>
      </c>
    </row>
    <row r="49" spans="1:15" ht="16.5" thickBot="1" x14ac:dyDescent="0.3">
      <c r="A49" s="144"/>
      <c r="B49" s="151"/>
      <c r="C49" s="6" t="s">
        <v>116</v>
      </c>
      <c r="D49" s="152"/>
      <c r="E49" s="9" t="s">
        <v>97</v>
      </c>
      <c r="F49" s="91"/>
      <c r="L49" s="180"/>
      <c r="M49" s="179" t="s">
        <v>252</v>
      </c>
      <c r="N49" s="181"/>
      <c r="O49" s="179" t="s">
        <v>252</v>
      </c>
    </row>
    <row r="50" spans="1:15" ht="16.5" thickBot="1" x14ac:dyDescent="0.3">
      <c r="A50" s="135">
        <v>11</v>
      </c>
      <c r="B50" s="113" t="s">
        <v>13</v>
      </c>
      <c r="C50" s="114"/>
      <c r="D50" s="56"/>
      <c r="E50" s="9" t="s">
        <v>97</v>
      </c>
      <c r="F50" s="38"/>
      <c r="L50" s="180"/>
      <c r="M50" s="179" t="s">
        <v>253</v>
      </c>
      <c r="N50" s="181"/>
      <c r="O50" s="179" t="s">
        <v>253</v>
      </c>
    </row>
    <row r="51" spans="1:15" ht="27.75" customHeight="1" thickBot="1" x14ac:dyDescent="0.3">
      <c r="A51" s="135">
        <v>12</v>
      </c>
      <c r="B51" s="113" t="s">
        <v>14</v>
      </c>
      <c r="C51" s="114"/>
      <c r="D51" s="96"/>
      <c r="E51" s="9" t="s">
        <v>97</v>
      </c>
      <c r="F51" s="38"/>
      <c r="L51" s="180"/>
      <c r="M51" s="179" t="s">
        <v>254</v>
      </c>
      <c r="N51" s="181"/>
      <c r="O51" s="179" t="s">
        <v>254</v>
      </c>
    </row>
    <row r="52" spans="1:15" ht="20.25" customHeight="1" thickBot="1" x14ac:dyDescent="0.3">
      <c r="A52" s="135"/>
      <c r="B52" s="113"/>
      <c r="C52" s="6" t="s">
        <v>114</v>
      </c>
      <c r="D52" s="96"/>
      <c r="E52" s="9" t="s">
        <v>97</v>
      </c>
      <c r="F52" s="38"/>
      <c r="L52" s="180"/>
      <c r="M52" s="179" t="s">
        <v>255</v>
      </c>
      <c r="N52" s="181"/>
      <c r="O52" s="179" t="s">
        <v>255</v>
      </c>
    </row>
    <row r="53" spans="1:15" ht="19.5" customHeight="1" thickBot="1" x14ac:dyDescent="0.3">
      <c r="A53" s="135"/>
      <c r="B53" s="113"/>
      <c r="C53" s="6" t="s">
        <v>113</v>
      </c>
      <c r="D53" s="96"/>
      <c r="E53" s="9" t="s">
        <v>97</v>
      </c>
      <c r="F53" s="38"/>
      <c r="L53" s="180"/>
      <c r="M53" s="179" t="s">
        <v>256</v>
      </c>
      <c r="N53" s="181"/>
      <c r="O53" s="179" t="s">
        <v>256</v>
      </c>
    </row>
    <row r="54" spans="1:15" ht="19.5" customHeight="1" thickBot="1" x14ac:dyDescent="0.3">
      <c r="A54" s="135"/>
      <c r="B54" s="113"/>
      <c r="C54" s="6" t="s">
        <v>115</v>
      </c>
      <c r="D54" s="96"/>
      <c r="E54" s="9" t="s">
        <v>97</v>
      </c>
      <c r="F54" s="38"/>
      <c r="L54" s="180"/>
      <c r="M54" s="179" t="s">
        <v>257</v>
      </c>
      <c r="N54" s="181"/>
      <c r="O54" s="179" t="s">
        <v>257</v>
      </c>
    </row>
    <row r="55" spans="1:15" ht="23.25" customHeight="1" thickBot="1" x14ac:dyDescent="0.3">
      <c r="A55" s="135"/>
      <c r="B55" s="113"/>
      <c r="C55" s="6" t="s">
        <v>116</v>
      </c>
      <c r="D55" s="96"/>
      <c r="E55" s="9" t="s">
        <v>97</v>
      </c>
      <c r="F55" s="38"/>
      <c r="L55" s="180"/>
      <c r="M55" s="179" t="s">
        <v>258</v>
      </c>
      <c r="N55" s="181"/>
      <c r="O55" s="179" t="s">
        <v>258</v>
      </c>
    </row>
    <row r="56" spans="1:15" ht="31.5" customHeight="1" thickBot="1" x14ac:dyDescent="0.3">
      <c r="A56" s="135">
        <v>13</v>
      </c>
      <c r="B56" s="113" t="s">
        <v>15</v>
      </c>
      <c r="C56" s="114"/>
      <c r="D56" s="96"/>
      <c r="E56" s="9" t="s">
        <v>97</v>
      </c>
      <c r="F56" s="38"/>
      <c r="L56" s="180"/>
      <c r="M56" s="179" t="s">
        <v>259</v>
      </c>
      <c r="N56" s="181"/>
      <c r="O56" s="179" t="s">
        <v>259</v>
      </c>
    </row>
    <row r="57" spans="1:15" ht="16.5" thickBot="1" x14ac:dyDescent="0.3">
      <c r="A57" s="135">
        <v>14</v>
      </c>
      <c r="B57" s="113" t="s">
        <v>16</v>
      </c>
      <c r="C57" s="114"/>
      <c r="D57" s="56"/>
      <c r="E57" s="9" t="s">
        <v>97</v>
      </c>
      <c r="F57" s="38"/>
      <c r="L57" s="180"/>
      <c r="M57" s="179" t="s">
        <v>260</v>
      </c>
      <c r="N57" s="181"/>
      <c r="O57" s="179" t="s">
        <v>260</v>
      </c>
    </row>
    <row r="58" spans="1:15" ht="16.5" thickBot="1" x14ac:dyDescent="0.3">
      <c r="A58" s="135">
        <v>15</v>
      </c>
      <c r="B58" s="113" t="s">
        <v>17</v>
      </c>
      <c r="C58" s="114"/>
      <c r="D58" s="56"/>
      <c r="E58" s="9" t="s">
        <v>97</v>
      </c>
      <c r="F58" s="38"/>
      <c r="L58" s="180"/>
      <c r="M58" s="179" t="s">
        <v>261</v>
      </c>
      <c r="N58" s="181"/>
      <c r="O58" s="179" t="s">
        <v>261</v>
      </c>
    </row>
    <row r="59" spans="1:15" ht="16.5" thickBot="1" x14ac:dyDescent="0.3">
      <c r="A59" s="135">
        <v>16</v>
      </c>
      <c r="B59" s="113" t="s">
        <v>26</v>
      </c>
      <c r="C59" s="114"/>
      <c r="D59" s="96"/>
      <c r="E59" s="9" t="s">
        <v>97</v>
      </c>
      <c r="F59" s="39"/>
      <c r="L59" s="180"/>
      <c r="M59" s="179" t="s">
        <v>262</v>
      </c>
      <c r="N59" s="183"/>
      <c r="O59" s="179" t="s">
        <v>262</v>
      </c>
    </row>
    <row r="60" spans="1:15" ht="16.5" thickBot="1" x14ac:dyDescent="0.3">
      <c r="A60" s="135">
        <v>17</v>
      </c>
      <c r="B60" s="113" t="s">
        <v>18</v>
      </c>
      <c r="C60" s="114"/>
      <c r="D60" s="96"/>
      <c r="E60" s="9" t="s">
        <v>97</v>
      </c>
      <c r="F60" s="38"/>
      <c r="G60" s="13">
        <v>12209</v>
      </c>
      <c r="H60" s="16">
        <v>124527781</v>
      </c>
      <c r="I60" s="13">
        <v>12085</v>
      </c>
      <c r="J60" s="16">
        <v>122200363</v>
      </c>
      <c r="L60" s="180"/>
      <c r="M60" s="174" t="s">
        <v>263</v>
      </c>
      <c r="N60" s="182"/>
      <c r="O60" s="174" t="s">
        <v>263</v>
      </c>
    </row>
    <row r="61" spans="1:15" ht="16.5" thickBot="1" x14ac:dyDescent="0.3">
      <c r="A61" s="135">
        <v>18</v>
      </c>
      <c r="B61" s="113" t="s">
        <v>19</v>
      </c>
      <c r="C61" s="114"/>
      <c r="D61" s="96"/>
      <c r="E61" s="9" t="s">
        <v>97</v>
      </c>
      <c r="F61" s="97"/>
      <c r="G61" s="13">
        <v>64010</v>
      </c>
      <c r="H61" s="16">
        <v>456485512</v>
      </c>
      <c r="I61" s="13">
        <v>63363</v>
      </c>
      <c r="J61" s="16">
        <v>441726616</v>
      </c>
      <c r="L61" s="180"/>
      <c r="M61" s="174" t="s">
        <v>264</v>
      </c>
      <c r="N61" s="182"/>
      <c r="O61" s="174" t="s">
        <v>264</v>
      </c>
    </row>
    <row r="62" spans="1:15" ht="16.5" thickBot="1" x14ac:dyDescent="0.3">
      <c r="A62" s="136">
        <v>19</v>
      </c>
      <c r="B62" s="115" t="s">
        <v>20</v>
      </c>
      <c r="C62" s="116"/>
      <c r="D62" s="98"/>
      <c r="E62" s="15" t="s">
        <v>97</v>
      </c>
      <c r="F62" s="48"/>
      <c r="L62" s="180"/>
      <c r="M62" s="174" t="s">
        <v>265</v>
      </c>
      <c r="N62" s="182"/>
      <c r="O62" s="174" t="s">
        <v>265</v>
      </c>
    </row>
    <row r="63" spans="1:15" ht="16.5" customHeight="1" thickBot="1" x14ac:dyDescent="0.3">
      <c r="A63" s="143" t="s">
        <v>21</v>
      </c>
      <c r="B63" s="117"/>
      <c r="C63" s="117"/>
      <c r="D63" s="117"/>
      <c r="E63" s="117"/>
      <c r="F63" s="118"/>
      <c r="L63" s="180"/>
      <c r="M63" s="174" t="s">
        <v>266</v>
      </c>
      <c r="N63" s="182"/>
      <c r="O63" s="174" t="s">
        <v>266</v>
      </c>
    </row>
    <row r="64" spans="1:15" ht="24.75" customHeight="1" thickBot="1" x14ac:dyDescent="0.3">
      <c r="A64" s="134">
        <v>20</v>
      </c>
      <c r="B64" s="218" t="s">
        <v>22</v>
      </c>
      <c r="C64" s="219"/>
      <c r="D64" s="49"/>
      <c r="E64" s="17" t="s">
        <v>55</v>
      </c>
      <c r="F64" s="37"/>
      <c r="L64" s="180"/>
      <c r="M64" s="174" t="s">
        <v>267</v>
      </c>
      <c r="N64" s="182"/>
      <c r="O64" s="174" t="s">
        <v>267</v>
      </c>
    </row>
    <row r="65" spans="1:15" ht="29.25" customHeight="1" thickBot="1" x14ac:dyDescent="0.3">
      <c r="A65" s="135">
        <v>21</v>
      </c>
      <c r="B65" s="220" t="s">
        <v>23</v>
      </c>
      <c r="C65" s="221"/>
      <c r="D65" s="50"/>
      <c r="E65" s="52" t="s">
        <v>51</v>
      </c>
      <c r="F65" s="38"/>
      <c r="L65" s="180"/>
      <c r="M65" s="174" t="s">
        <v>268</v>
      </c>
      <c r="N65" s="182"/>
      <c r="O65" s="174" t="s">
        <v>268</v>
      </c>
    </row>
    <row r="66" spans="1:15" ht="29.25" customHeight="1" thickBot="1" x14ac:dyDescent="0.3">
      <c r="A66" s="135">
        <v>22</v>
      </c>
      <c r="B66" s="220" t="s">
        <v>24</v>
      </c>
      <c r="C66" s="221"/>
      <c r="D66" s="46"/>
      <c r="E66" s="18" t="s">
        <v>66</v>
      </c>
      <c r="F66" s="38"/>
      <c r="L66" s="180"/>
      <c r="M66" s="174" t="s">
        <v>269</v>
      </c>
      <c r="N66" s="182"/>
      <c r="O66" s="174" t="s">
        <v>269</v>
      </c>
    </row>
    <row r="67" spans="1:15" ht="26.25" customHeight="1" thickBot="1" x14ac:dyDescent="0.3">
      <c r="A67" s="135">
        <v>23</v>
      </c>
      <c r="B67" s="113" t="s">
        <v>25</v>
      </c>
      <c r="C67" s="114"/>
      <c r="D67" s="46"/>
      <c r="E67" s="18" t="s">
        <v>56</v>
      </c>
      <c r="F67" s="38"/>
      <c r="L67" s="180"/>
      <c r="M67" s="174" t="s">
        <v>270</v>
      </c>
      <c r="N67" s="182"/>
      <c r="O67" s="174" t="s">
        <v>270</v>
      </c>
    </row>
    <row r="68" spans="1:15" ht="29.25" customHeight="1" thickBot="1" x14ac:dyDescent="0.3">
      <c r="A68" s="135">
        <v>24</v>
      </c>
      <c r="B68" s="113" t="s">
        <v>27</v>
      </c>
      <c r="C68" s="114"/>
      <c r="D68" s="50"/>
      <c r="E68" s="18" t="s">
        <v>57</v>
      </c>
      <c r="F68" s="38"/>
      <c r="L68" s="180"/>
      <c r="M68" s="174" t="s">
        <v>271</v>
      </c>
      <c r="N68" s="182"/>
      <c r="O68" s="174" t="s">
        <v>271</v>
      </c>
    </row>
    <row r="69" spans="1:15" ht="27" customHeight="1" thickBot="1" x14ac:dyDescent="0.3">
      <c r="A69" s="135">
        <v>25</v>
      </c>
      <c r="B69" s="113" t="s">
        <v>28</v>
      </c>
      <c r="C69" s="114"/>
      <c r="D69" s="46"/>
      <c r="E69" s="51" t="s">
        <v>81</v>
      </c>
      <c r="F69" s="38"/>
      <c r="L69" s="180"/>
      <c r="M69" s="174" t="s">
        <v>272</v>
      </c>
      <c r="N69" s="182"/>
      <c r="O69" s="174" t="s">
        <v>272</v>
      </c>
    </row>
    <row r="70" spans="1:15" ht="32.25" thickBot="1" x14ac:dyDescent="0.3">
      <c r="A70" s="140">
        <v>26</v>
      </c>
      <c r="B70" s="115" t="s">
        <v>29</v>
      </c>
      <c r="C70" s="116"/>
      <c r="D70" s="58"/>
      <c r="E70" s="59" t="s">
        <v>81</v>
      </c>
      <c r="F70" s="60"/>
      <c r="L70" s="180"/>
      <c r="M70" s="174" t="s">
        <v>273</v>
      </c>
      <c r="N70" s="182"/>
      <c r="O70" s="174" t="s">
        <v>273</v>
      </c>
    </row>
    <row r="71" spans="1:15" ht="16.5" thickBot="1" x14ac:dyDescent="0.3">
      <c r="A71" s="134"/>
      <c r="B71" s="119" t="s">
        <v>117</v>
      </c>
      <c r="C71" s="119"/>
      <c r="D71" s="94"/>
      <c r="E71" s="61"/>
      <c r="F71" s="37"/>
      <c r="L71" s="180"/>
      <c r="M71" s="174" t="s">
        <v>274</v>
      </c>
      <c r="N71" s="182"/>
      <c r="O71" s="174" t="s">
        <v>274</v>
      </c>
    </row>
    <row r="72" spans="1:15" ht="16.5" thickBot="1" x14ac:dyDescent="0.3">
      <c r="A72" s="135"/>
      <c r="B72" s="120" t="s">
        <v>117</v>
      </c>
      <c r="C72" s="120"/>
      <c r="D72" s="46"/>
      <c r="E72" s="51"/>
      <c r="F72" s="38"/>
      <c r="L72" s="180"/>
      <c r="M72" s="174" t="s">
        <v>275</v>
      </c>
      <c r="N72" s="182"/>
      <c r="O72" s="174" t="s">
        <v>275</v>
      </c>
    </row>
    <row r="73" spans="1:15" ht="16.5" thickBot="1" x14ac:dyDescent="0.3">
      <c r="A73" s="140"/>
      <c r="B73" s="120" t="s">
        <v>117</v>
      </c>
      <c r="C73" s="154"/>
      <c r="D73" s="58"/>
      <c r="E73" s="59"/>
      <c r="F73" s="60"/>
      <c r="L73" s="180"/>
      <c r="M73" s="174" t="s">
        <v>276</v>
      </c>
      <c r="N73" s="182"/>
      <c r="O73" s="174" t="s">
        <v>276</v>
      </c>
    </row>
    <row r="74" spans="1:15" ht="16.5" thickBot="1" x14ac:dyDescent="0.3">
      <c r="A74" s="136"/>
      <c r="B74" s="121" t="s">
        <v>117</v>
      </c>
      <c r="C74" s="121"/>
      <c r="D74" s="47"/>
      <c r="E74" s="53"/>
      <c r="F74" s="48"/>
      <c r="L74" s="180"/>
      <c r="M74" s="174" t="s">
        <v>277</v>
      </c>
      <c r="N74" s="181"/>
      <c r="O74" s="174" t="s">
        <v>277</v>
      </c>
    </row>
    <row r="75" spans="1:15" x14ac:dyDescent="0.25">
      <c r="A75" s="141"/>
    </row>
    <row r="76" spans="1:15" x14ac:dyDescent="0.25">
      <c r="A76" s="141"/>
    </row>
    <row r="77" spans="1:15" x14ac:dyDescent="0.25">
      <c r="A77" s="141"/>
    </row>
    <row r="78" spans="1:15" x14ac:dyDescent="0.25">
      <c r="A78" s="141"/>
    </row>
    <row r="79" spans="1:15" x14ac:dyDescent="0.25">
      <c r="A79" s="141"/>
    </row>
    <row r="81" spans="2:4" ht="21" x14ac:dyDescent="0.35">
      <c r="B81" s="159" t="s">
        <v>124</v>
      </c>
      <c r="C81" s="159" t="s">
        <v>126</v>
      </c>
      <c r="D81" s="159" t="s">
        <v>129</v>
      </c>
    </row>
    <row r="82" spans="2:4" ht="21" x14ac:dyDescent="0.35">
      <c r="B82" s="158" t="s">
        <v>151</v>
      </c>
      <c r="C82" s="158" t="s">
        <v>138</v>
      </c>
      <c r="D82" s="44" t="s">
        <v>134</v>
      </c>
    </row>
    <row r="83" spans="2:4" ht="21" x14ac:dyDescent="0.35">
      <c r="B83" s="158" t="s">
        <v>152</v>
      </c>
      <c r="C83" s="158" t="s">
        <v>139</v>
      </c>
      <c r="D83" s="44" t="s">
        <v>133</v>
      </c>
    </row>
    <row r="84" spans="2:4" ht="21" x14ac:dyDescent="0.35">
      <c r="B84" s="158" t="s">
        <v>153</v>
      </c>
      <c r="C84" s="158" t="s">
        <v>140</v>
      </c>
      <c r="D84" s="44" t="s">
        <v>130</v>
      </c>
    </row>
    <row r="85" spans="2:4" ht="21" x14ac:dyDescent="0.35">
      <c r="B85" s="158" t="s">
        <v>154</v>
      </c>
      <c r="C85" s="158" t="s">
        <v>141</v>
      </c>
      <c r="D85" s="44" t="s">
        <v>131</v>
      </c>
    </row>
    <row r="86" spans="2:4" ht="21" x14ac:dyDescent="0.35">
      <c r="B86" s="158" t="s">
        <v>155</v>
      </c>
      <c r="C86" s="158" t="s">
        <v>142</v>
      </c>
      <c r="D86" s="44" t="s">
        <v>132</v>
      </c>
    </row>
    <row r="87" spans="2:4" ht="21" x14ac:dyDescent="0.35">
      <c r="B87" s="158" t="s">
        <v>150</v>
      </c>
      <c r="C87" s="158" t="s">
        <v>143</v>
      </c>
      <c r="D87" s="44" t="s">
        <v>135</v>
      </c>
    </row>
    <row r="88" spans="2:4" ht="21" x14ac:dyDescent="0.35">
      <c r="B88" s="44" t="s">
        <v>149</v>
      </c>
      <c r="C88" s="158" t="s">
        <v>144</v>
      </c>
      <c r="D88" s="44" t="s">
        <v>136</v>
      </c>
    </row>
    <row r="89" spans="2:4" ht="21" x14ac:dyDescent="0.35">
      <c r="B89" s="44" t="s">
        <v>123</v>
      </c>
      <c r="C89" s="158" t="s">
        <v>145</v>
      </c>
      <c r="D89" s="44" t="s">
        <v>137</v>
      </c>
    </row>
    <row r="90" spans="2:4" ht="21" x14ac:dyDescent="0.35">
      <c r="B90" s="44" t="s">
        <v>156</v>
      </c>
      <c r="C90" s="158" t="s">
        <v>146</v>
      </c>
    </row>
    <row r="91" spans="2:4" ht="21" x14ac:dyDescent="0.35">
      <c r="B91" s="44" t="s">
        <v>157</v>
      </c>
      <c r="C91" s="158" t="s">
        <v>147</v>
      </c>
    </row>
    <row r="92" spans="2:4" ht="21" x14ac:dyDescent="0.35">
      <c r="B92" s="44" t="s">
        <v>158</v>
      </c>
      <c r="C92" s="158"/>
    </row>
    <row r="93" spans="2:4" ht="21" x14ac:dyDescent="0.35">
      <c r="B93" s="44" t="s">
        <v>159</v>
      </c>
    </row>
    <row r="94" spans="2:4" ht="21" x14ac:dyDescent="0.35">
      <c r="B94" s="44" t="s">
        <v>160</v>
      </c>
    </row>
    <row r="95" spans="2:4" ht="21" x14ac:dyDescent="0.35">
      <c r="B95" s="44" t="s">
        <v>161</v>
      </c>
    </row>
    <row r="96" spans="2:4" ht="21" x14ac:dyDescent="0.35">
      <c r="B96" s="44" t="s">
        <v>162</v>
      </c>
    </row>
    <row r="97" spans="1:6" ht="21" x14ac:dyDescent="0.35">
      <c r="B97" s="44" t="s">
        <v>163</v>
      </c>
    </row>
    <row r="98" spans="1:6" ht="21" x14ac:dyDescent="0.35">
      <c r="B98" s="44" t="s">
        <v>164</v>
      </c>
    </row>
    <row r="99" spans="1:6" ht="21" x14ac:dyDescent="0.35">
      <c r="B99" s="44" t="s">
        <v>21</v>
      </c>
    </row>
    <row r="102" spans="1:6" ht="71.25" customHeight="1" x14ac:dyDescent="0.25">
      <c r="A102" s="217" t="s">
        <v>280</v>
      </c>
      <c r="B102" s="217"/>
      <c r="C102" s="217"/>
      <c r="D102" s="217"/>
      <c r="E102" s="217"/>
      <c r="F102" s="217"/>
    </row>
  </sheetData>
  <mergeCells count="37">
    <mergeCell ref="A1:B1"/>
    <mergeCell ref="A102:F102"/>
    <mergeCell ref="B64:C64"/>
    <mergeCell ref="B65:C65"/>
    <mergeCell ref="B66:C66"/>
    <mergeCell ref="C8:D8"/>
    <mergeCell ref="C9:D9"/>
    <mergeCell ref="B22:C22"/>
    <mergeCell ref="B40:C40"/>
    <mergeCell ref="B41:C41"/>
    <mergeCell ref="B30:B34"/>
    <mergeCell ref="B35:B39"/>
    <mergeCell ref="B42:C42"/>
    <mergeCell ref="B43:C43"/>
    <mergeCell ref="A2:D2"/>
    <mergeCell ref="C5:D5"/>
    <mergeCell ref="B13:F13"/>
    <mergeCell ref="B14:F14"/>
    <mergeCell ref="D15:D18"/>
    <mergeCell ref="E15:E18"/>
    <mergeCell ref="F15:F18"/>
    <mergeCell ref="C6:D6"/>
    <mergeCell ref="L47:O47"/>
    <mergeCell ref="A3:D3"/>
    <mergeCell ref="L15:S18"/>
    <mergeCell ref="L20:U20"/>
    <mergeCell ref="L21:L22"/>
    <mergeCell ref="N21:N22"/>
    <mergeCell ref="O21:O22"/>
    <mergeCell ref="P21:P22"/>
    <mergeCell ref="R21:R22"/>
    <mergeCell ref="S21:S22"/>
    <mergeCell ref="T21:T22"/>
    <mergeCell ref="U21:U22"/>
    <mergeCell ref="C7:D7"/>
    <mergeCell ref="A15:A18"/>
    <mergeCell ref="B15:C18"/>
  </mergeCells>
  <dataValidations count="4">
    <dataValidation type="list" allowBlank="1" showInputMessage="1" showErrorMessage="1" sqref="E69:E70">
      <formula1>"Select from Drop-down,Household, Housing Unit, Residential Building (single and multi family), Single Family Home, "</formula1>
    </dataValidation>
    <dataValidation type="list" errorStyle="warning" allowBlank="1" showInputMessage="1" showErrorMessage="1" errorTitle="error" error="Select from category list" promptTitle="Select Category" prompt="Use LBNL Program Typology Categories" sqref="C7">
      <formula1>ProgramCategory</formula1>
    </dataValidation>
    <dataValidation type="list" allowBlank="1" showInputMessage="1" showErrorMessage="1" promptTitle="Select Age" prompt="Years program has been active." sqref="C8">
      <formula1>ProgramAge</formula1>
    </dataValidation>
    <dataValidation type="list" allowBlank="1" showInputMessage="1" showErrorMessage="1" promptTitle="Select Climate Zone" prompt="Climate zone where largest percentage of program participants live." sqref="C9">
      <formula1>ClimateZone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8"/>
  <sheetViews>
    <sheetView showGridLines="0" zoomScale="75" zoomScaleNormal="75" workbookViewId="0">
      <pane ySplit="5" topLeftCell="A21" activePane="bottomLeft" state="frozen"/>
      <selection pane="bottomLeft" activeCell="D42" sqref="D42"/>
    </sheetView>
  </sheetViews>
  <sheetFormatPr defaultColWidth="33" defaultRowHeight="15.75" x14ac:dyDescent="0.25"/>
  <cols>
    <col min="1" max="1" width="5.42578125" style="33" customWidth="1"/>
    <col min="2" max="2" width="33" style="63"/>
    <col min="3" max="3" width="39.85546875" style="63" customWidth="1"/>
    <col min="4" max="4" width="23.7109375" style="19" customWidth="1"/>
    <col min="5" max="5" width="27.7109375" style="19" customWidth="1"/>
    <col min="6" max="6" width="52.28515625" style="19" customWidth="1"/>
    <col min="7" max="16384" width="33" style="19"/>
  </cols>
  <sheetData>
    <row r="1" spans="1:6" s="44" customFormat="1" ht="40.5" customHeight="1" thickBot="1" x14ac:dyDescent="0.4">
      <c r="A1" s="193" t="s">
        <v>99</v>
      </c>
      <c r="B1" s="193"/>
      <c r="C1" s="193"/>
    </row>
    <row r="2" spans="1:6" ht="17.25" customHeight="1" x14ac:dyDescent="0.25">
      <c r="A2" s="240" t="s">
        <v>0</v>
      </c>
      <c r="B2" s="234" t="s">
        <v>30</v>
      </c>
      <c r="C2" s="235"/>
      <c r="D2" s="231" t="s">
        <v>98</v>
      </c>
      <c r="E2" s="231" t="s">
        <v>76</v>
      </c>
      <c r="F2" s="231" t="s">
        <v>118</v>
      </c>
    </row>
    <row r="3" spans="1:6" x14ac:dyDescent="0.25">
      <c r="A3" s="241"/>
      <c r="B3" s="236"/>
      <c r="C3" s="237"/>
      <c r="D3" s="232"/>
      <c r="E3" s="232"/>
      <c r="F3" s="232"/>
    </row>
    <row r="4" spans="1:6" x14ac:dyDescent="0.25">
      <c r="A4" s="241"/>
      <c r="B4" s="236"/>
      <c r="C4" s="237"/>
      <c r="D4" s="232"/>
      <c r="E4" s="232"/>
      <c r="F4" s="232"/>
    </row>
    <row r="5" spans="1:6" ht="16.5" thickBot="1" x14ac:dyDescent="0.3">
      <c r="A5" s="242"/>
      <c r="B5" s="238"/>
      <c r="C5" s="239"/>
      <c r="D5" s="233"/>
      <c r="E5" s="233"/>
      <c r="F5" s="233"/>
    </row>
    <row r="6" spans="1:6" ht="16.5" customHeight="1" thickBot="1" x14ac:dyDescent="0.3">
      <c r="A6" s="143" t="s">
        <v>31</v>
      </c>
      <c r="B6" s="117"/>
      <c r="C6" s="117"/>
      <c r="D6" s="117"/>
      <c r="E6" s="117"/>
      <c r="F6" s="118"/>
    </row>
    <row r="7" spans="1:6" ht="30" x14ac:dyDescent="0.25">
      <c r="A7" s="137">
        <v>27</v>
      </c>
      <c r="B7" s="111" t="s">
        <v>32</v>
      </c>
      <c r="C7" s="112"/>
      <c r="D7" s="73" t="str">
        <f>IF('Gross Metrics Input'!D69=0,"N/A",'Gross Metrics Input'!D21/'Gross Metrics Input'!D69)</f>
        <v>N/A</v>
      </c>
      <c r="E7" s="3" t="s">
        <v>32</v>
      </c>
      <c r="F7" s="64"/>
    </row>
    <row r="8" spans="1:6" ht="30.75" thickBot="1" x14ac:dyDescent="0.3">
      <c r="A8" s="139"/>
      <c r="B8" s="115" t="s">
        <v>58</v>
      </c>
      <c r="C8" s="116"/>
      <c r="D8" s="21" t="str">
        <f>IF('Gross Metrics Input'!D70=0,"N/A",'Gross Metrics Input'!D21/'Gross Metrics Input'!D70)</f>
        <v>N/A</v>
      </c>
      <c r="E8" s="10" t="s">
        <v>58</v>
      </c>
      <c r="F8" s="88"/>
    </row>
    <row r="9" spans="1:6" ht="24" customHeight="1" x14ac:dyDescent="0.25">
      <c r="A9" s="137">
        <v>28</v>
      </c>
      <c r="B9" s="224" t="s">
        <v>82</v>
      </c>
      <c r="C9" s="85" t="s">
        <v>59</v>
      </c>
      <c r="D9" s="86">
        <f>IF('Gross Metrics Input'!D30=0,,('Gross Metrics Input'!$D$46/'Gross Metrics Input'!D30))</f>
        <v>0</v>
      </c>
      <c r="E9" s="87" t="s">
        <v>94</v>
      </c>
      <c r="F9" s="84"/>
    </row>
    <row r="10" spans="1:6" ht="21" customHeight="1" x14ac:dyDescent="0.25">
      <c r="A10" s="138"/>
      <c r="B10" s="225"/>
      <c r="C10" s="62" t="s">
        <v>60</v>
      </c>
      <c r="D10" s="23">
        <f>IF('Gross Metrics Input'!D31=0,,('Gross Metrics Input'!$D$47/'Gross Metrics Input'!D31))</f>
        <v>0</v>
      </c>
      <c r="E10" s="8" t="s">
        <v>95</v>
      </c>
      <c r="F10" s="65"/>
    </row>
    <row r="11" spans="1:6" ht="26.25" customHeight="1" x14ac:dyDescent="0.25">
      <c r="A11" s="138"/>
      <c r="B11" s="225"/>
      <c r="C11" s="101" t="s">
        <v>103</v>
      </c>
      <c r="D11" s="23">
        <f>IF('Gross Metrics Input'!D32=0,,('Gross Metrics Input'!$D$48/'Gross Metrics Input'!D32))</f>
        <v>0</v>
      </c>
      <c r="E11" s="8" t="s">
        <v>104</v>
      </c>
      <c r="F11" s="66"/>
    </row>
    <row r="12" spans="1:6" ht="22.5" customHeight="1" x14ac:dyDescent="0.25">
      <c r="A12" s="138"/>
      <c r="B12" s="225"/>
      <c r="C12" s="101" t="s">
        <v>61</v>
      </c>
      <c r="D12" s="23">
        <f>IF('Gross Metrics Input'!D33=0,,('Gross Metrics Input'!$D$49/'Gross Metrics Input'!D33))</f>
        <v>0</v>
      </c>
      <c r="E12" s="8" t="s">
        <v>96</v>
      </c>
      <c r="F12" s="66"/>
    </row>
    <row r="13" spans="1:6" ht="30.75" thickBot="1" x14ac:dyDescent="0.3">
      <c r="A13" s="139"/>
      <c r="B13" s="226"/>
      <c r="C13" s="102" t="s">
        <v>62</v>
      </c>
      <c r="D13" s="24">
        <f>IF('Gross Metrics Input'!D34=0,,('Gross Metrics Input'!$D$45/'Gross Metrics Input'!D34))</f>
        <v>0</v>
      </c>
      <c r="E13" s="14" t="s">
        <v>96</v>
      </c>
      <c r="F13" s="67"/>
    </row>
    <row r="14" spans="1:6" ht="15.75" customHeight="1" x14ac:dyDescent="0.25">
      <c r="A14" s="137">
        <v>29</v>
      </c>
      <c r="B14" s="224" t="s">
        <v>83</v>
      </c>
      <c r="C14" s="100" t="s">
        <v>59</v>
      </c>
      <c r="D14" s="22">
        <f>IF('Gross Metrics Input'!D35=0,,('Gross Metrics Input'!$D$46/'Gross Metrics Input'!D35))</f>
        <v>0</v>
      </c>
      <c r="E14" s="5" t="s">
        <v>94</v>
      </c>
      <c r="F14" s="64"/>
    </row>
    <row r="15" spans="1:6" x14ac:dyDescent="0.25">
      <c r="A15" s="138"/>
      <c r="B15" s="225"/>
      <c r="C15" s="62" t="s">
        <v>60</v>
      </c>
      <c r="D15" s="23">
        <f>IF('Gross Metrics Input'!D36=0,,('Gross Metrics Input'!$D$47/'Gross Metrics Input'!D36))</f>
        <v>0</v>
      </c>
      <c r="E15" s="8" t="s">
        <v>95</v>
      </c>
      <c r="F15" s="65"/>
    </row>
    <row r="16" spans="1:6" x14ac:dyDescent="0.25">
      <c r="A16" s="138"/>
      <c r="B16" s="225"/>
      <c r="C16" s="101" t="s">
        <v>103</v>
      </c>
      <c r="D16" s="23">
        <f>IF('Gross Metrics Input'!D37=0,,('Gross Metrics Input'!$D$48/'Gross Metrics Input'!D37))</f>
        <v>0</v>
      </c>
      <c r="E16" s="8" t="s">
        <v>104</v>
      </c>
      <c r="F16" s="65"/>
    </row>
    <row r="17" spans="1:6" x14ac:dyDescent="0.25">
      <c r="A17" s="138"/>
      <c r="B17" s="225"/>
      <c r="C17" s="101" t="s">
        <v>61</v>
      </c>
      <c r="D17" s="23">
        <f>IF('Gross Metrics Input'!D38=0,,('Gross Metrics Input'!$D$49/'Gross Metrics Input'!D38))</f>
        <v>0</v>
      </c>
      <c r="E17" s="8" t="s">
        <v>96</v>
      </c>
      <c r="F17" s="66"/>
    </row>
    <row r="18" spans="1:6" ht="30.75" thickBot="1" x14ac:dyDescent="0.3">
      <c r="A18" s="139"/>
      <c r="B18" s="226"/>
      <c r="C18" s="102" t="s">
        <v>62</v>
      </c>
      <c r="D18" s="24">
        <f>IF('Gross Metrics Input'!D39=0,,('Gross Metrics Input'!$D$45/'Gross Metrics Input'!D39))</f>
        <v>0</v>
      </c>
      <c r="E18" s="14" t="s">
        <v>96</v>
      </c>
      <c r="F18" s="67"/>
    </row>
    <row r="19" spans="1:6" ht="30" customHeight="1" x14ac:dyDescent="0.25">
      <c r="A19" s="134">
        <v>30</v>
      </c>
      <c r="B19" s="122" t="s">
        <v>85</v>
      </c>
      <c r="C19" s="123"/>
      <c r="D19" s="26">
        <f>IF('Gross Metrics Input'!D45=0,,('Gross Metrics Input'!D61/'Gross Metrics Input'!D45))</f>
        <v>0</v>
      </c>
      <c r="E19" s="3" t="s">
        <v>87</v>
      </c>
      <c r="F19" s="74"/>
    </row>
    <row r="20" spans="1:6" ht="45" x14ac:dyDescent="0.25">
      <c r="A20" s="135">
        <v>31</v>
      </c>
      <c r="B20" s="124" t="s">
        <v>86</v>
      </c>
      <c r="C20" s="125"/>
      <c r="D20" s="25">
        <f>IF('Gross Metrics Input'!D45=0,,('Gross Metrics Input'!D62/'Gross Metrics Input'!D45))</f>
        <v>0</v>
      </c>
      <c r="E20" s="6" t="s">
        <v>88</v>
      </c>
      <c r="F20" s="75"/>
    </row>
    <row r="21" spans="1:6" ht="30.75" thickBot="1" x14ac:dyDescent="0.3">
      <c r="A21" s="136">
        <v>32</v>
      </c>
      <c r="B21" s="126" t="s">
        <v>33</v>
      </c>
      <c r="C21" s="127"/>
      <c r="D21" s="21" t="str">
        <f>IF(SUM('Gross Metrics Input'!D50:D58)=0,"N/A",(('Gross Metrics Input'!D45-(SUM('Gross Metrics Input'!D50:D58)))/'Gross Metrics Input'!D45))</f>
        <v>N/A</v>
      </c>
      <c r="E21" s="20" t="s">
        <v>63</v>
      </c>
      <c r="F21" s="68"/>
    </row>
    <row r="22" spans="1:6" ht="16.5" customHeight="1" thickBot="1" x14ac:dyDescent="0.3">
      <c r="A22" s="143" t="s">
        <v>34</v>
      </c>
      <c r="B22" s="117"/>
      <c r="C22" s="117"/>
      <c r="D22" s="117"/>
      <c r="E22" s="117"/>
      <c r="F22" s="118"/>
    </row>
    <row r="23" spans="1:6" ht="15.75" customHeight="1" x14ac:dyDescent="0.25">
      <c r="A23" s="137">
        <v>33</v>
      </c>
      <c r="B23" s="224" t="s">
        <v>84</v>
      </c>
      <c r="C23" s="100" t="s">
        <v>59</v>
      </c>
      <c r="D23" s="26">
        <f>IF('Gross Metrics Input'!D21=0,,('Gross Metrics Input'!D30/'Gross Metrics Input'!$D$21))</f>
        <v>0</v>
      </c>
      <c r="E23" s="5" t="s">
        <v>94</v>
      </c>
      <c r="F23" s="69"/>
    </row>
    <row r="24" spans="1:6" x14ac:dyDescent="0.25">
      <c r="A24" s="138"/>
      <c r="B24" s="225"/>
      <c r="C24" s="62" t="s">
        <v>60</v>
      </c>
      <c r="D24" s="27">
        <f>IF('Gross Metrics Input'!D21=0,,('Gross Metrics Input'!D31/'Gross Metrics Input'!$D$21))</f>
        <v>0</v>
      </c>
      <c r="E24" s="8" t="s">
        <v>95</v>
      </c>
      <c r="F24" s="70"/>
    </row>
    <row r="25" spans="1:6" x14ac:dyDescent="0.25">
      <c r="A25" s="138"/>
      <c r="B25" s="225"/>
      <c r="C25" s="101" t="s">
        <v>103</v>
      </c>
      <c r="D25" s="27">
        <f>IF('Gross Metrics Input'!D21=0,,('Gross Metrics Input'!D32/'Gross Metrics Input'!$D$21))</f>
        <v>0</v>
      </c>
      <c r="E25" s="8" t="s">
        <v>104</v>
      </c>
      <c r="F25" s="70"/>
    </row>
    <row r="26" spans="1:6" x14ac:dyDescent="0.25">
      <c r="A26" s="138"/>
      <c r="B26" s="225"/>
      <c r="C26" s="101" t="s">
        <v>61</v>
      </c>
      <c r="D26" s="27">
        <f>IF('Gross Metrics Input'!D21=0,,('Gross Metrics Input'!D33/'Gross Metrics Input'!$D$21))</f>
        <v>0</v>
      </c>
      <c r="E26" s="8" t="s">
        <v>96</v>
      </c>
      <c r="F26" s="70"/>
    </row>
    <row r="27" spans="1:6" ht="30.75" thickBot="1" x14ac:dyDescent="0.3">
      <c r="A27" s="139"/>
      <c r="B27" s="226"/>
      <c r="C27" s="102" t="s">
        <v>62</v>
      </c>
      <c r="D27" s="76">
        <f>IF('Gross Metrics Input'!D21=0,,('Gross Metrics Input'!D34/'Gross Metrics Input'!$D$21))</f>
        <v>0</v>
      </c>
      <c r="E27" s="14" t="s">
        <v>96</v>
      </c>
      <c r="F27" s="77"/>
    </row>
    <row r="28" spans="1:6" ht="30" x14ac:dyDescent="0.25">
      <c r="A28" s="134">
        <v>34</v>
      </c>
      <c r="B28" s="111" t="s">
        <v>35</v>
      </c>
      <c r="C28" s="112"/>
      <c r="D28" s="3" t="str">
        <f>IF('Gross Metrics Input'!D40=0,"N/A",('Gross Metrics Input'!D40/'Gross Metrics Input'!$D$21))</f>
        <v>N/A</v>
      </c>
      <c r="E28" s="3" t="str">
        <f>'Gross Metrics Input'!E40&amp;"/ upgrade"</f>
        <v>[please specify]/ upgrade</v>
      </c>
      <c r="F28" s="74"/>
    </row>
    <row r="29" spans="1:6" ht="60.75" thickBot="1" x14ac:dyDescent="0.3">
      <c r="A29" s="136">
        <v>35</v>
      </c>
      <c r="B29" s="115" t="s">
        <v>36</v>
      </c>
      <c r="C29" s="116"/>
      <c r="D29" s="78" t="s">
        <v>90</v>
      </c>
      <c r="E29" s="20" t="s">
        <v>89</v>
      </c>
      <c r="F29" s="48"/>
    </row>
    <row r="30" spans="1:6" ht="16.5" customHeight="1" thickBot="1" x14ac:dyDescent="0.3">
      <c r="A30" s="143" t="s">
        <v>37</v>
      </c>
      <c r="B30" s="117"/>
      <c r="C30" s="117"/>
      <c r="D30" s="117"/>
      <c r="E30" s="117"/>
      <c r="F30" s="118"/>
    </row>
    <row r="31" spans="1:6" ht="30" x14ac:dyDescent="0.25">
      <c r="A31" s="134">
        <v>36</v>
      </c>
      <c r="B31" s="111" t="s">
        <v>38</v>
      </c>
      <c r="C31" s="112"/>
      <c r="D31" s="26" t="str">
        <f>IF('Gross Metrics Input'!D67=0,"N/A",'Gross Metrics Input'!D20/'Gross Metrics Input'!D67)</f>
        <v>N/A</v>
      </c>
      <c r="E31" s="72" t="s">
        <v>77</v>
      </c>
      <c r="F31" s="74"/>
    </row>
    <row r="32" spans="1:6" ht="119.25" customHeight="1" x14ac:dyDescent="0.25">
      <c r="A32" s="135">
        <v>37</v>
      </c>
      <c r="B32" s="113" t="s">
        <v>39</v>
      </c>
      <c r="C32" s="114"/>
      <c r="D32" s="29">
        <f>IF('Gross Metrics Input'!D20=0,,'Gross Metrics Input'!D21/'Gross Metrics Input'!D20)</f>
        <v>0</v>
      </c>
      <c r="E32" s="6" t="str">
        <f>IF(D32&gt;1,"The conversion rate is likely greater than 100% because the number of upgrades may have included some projects that received their assessments last year","percentage")</f>
        <v>percentage</v>
      </c>
      <c r="F32" s="75"/>
    </row>
    <row r="33" spans="1:6" ht="30" x14ac:dyDescent="0.25">
      <c r="A33" s="135">
        <v>38</v>
      </c>
      <c r="B33" s="113" t="s">
        <v>40</v>
      </c>
      <c r="C33" s="114"/>
      <c r="D33" s="30" t="str">
        <f>IF('Gross Metrics Input'!D68=0,"N/A",'Gross Metrics Input'!D21/'Gross Metrics Input'!D68)</f>
        <v>N/A</v>
      </c>
      <c r="E33" s="28" t="s">
        <v>64</v>
      </c>
      <c r="F33" s="75"/>
    </row>
    <row r="34" spans="1:6" ht="28.5" customHeight="1" x14ac:dyDescent="0.25">
      <c r="A34" s="135">
        <v>39</v>
      </c>
      <c r="B34" s="113" t="s">
        <v>41</v>
      </c>
      <c r="C34" s="114"/>
      <c r="D34" s="31">
        <f>IF('Gross Metrics Input'!D21=0,,'Gross Metrics Input'!D61/'Gross Metrics Input'!D21)</f>
        <v>0</v>
      </c>
      <c r="E34" s="28" t="s">
        <v>54</v>
      </c>
      <c r="F34" s="75"/>
    </row>
    <row r="35" spans="1:6" x14ac:dyDescent="0.25">
      <c r="A35" s="135">
        <v>40</v>
      </c>
      <c r="B35" s="113" t="s">
        <v>91</v>
      </c>
      <c r="C35" s="114"/>
      <c r="D35" s="31">
        <f>IF('Gross Metrics Input'!D67=0,,'Gross Metrics Input'!D59/'Gross Metrics Input'!D67)</f>
        <v>0</v>
      </c>
      <c r="E35" s="28" t="s">
        <v>54</v>
      </c>
      <c r="F35" s="75"/>
    </row>
    <row r="36" spans="1:6" ht="30" x14ac:dyDescent="0.25">
      <c r="A36" s="135">
        <v>41</v>
      </c>
      <c r="B36" s="113" t="s">
        <v>42</v>
      </c>
      <c r="C36" s="114"/>
      <c r="D36" s="31">
        <f>IF('Gross Metrics Input'!D28=0,,'Gross Metrics Input'!D60/'Gross Metrics Input'!D28)</f>
        <v>0</v>
      </c>
      <c r="E36" s="28" t="s">
        <v>54</v>
      </c>
      <c r="F36" s="75"/>
    </row>
    <row r="37" spans="1:6" ht="30" x14ac:dyDescent="0.25">
      <c r="A37" s="135">
        <v>42</v>
      </c>
      <c r="B37" s="113" t="s">
        <v>43</v>
      </c>
      <c r="C37" s="114"/>
      <c r="D37" s="32">
        <f>IF('Gross Metrics Input'!D61=0,,'Gross Metrics Input'!D62/'Gross Metrics Input'!D61)</f>
        <v>0</v>
      </c>
      <c r="E37" s="28" t="s">
        <v>65</v>
      </c>
      <c r="F37" s="75"/>
    </row>
    <row r="38" spans="1:6" ht="60.75" thickBot="1" x14ac:dyDescent="0.3">
      <c r="A38" s="136">
        <v>43</v>
      </c>
      <c r="B38" s="115" t="s">
        <v>44</v>
      </c>
      <c r="C38" s="116"/>
      <c r="D38" s="79" t="str">
        <f>IF('Gross Metrics Input'!D21=0,"N/A",'Gross Metrics Input'!D66/'Gross Metrics Input'!D21)</f>
        <v>N/A</v>
      </c>
      <c r="E38" s="20" t="s">
        <v>67</v>
      </c>
      <c r="F38" s="68"/>
    </row>
    <row r="39" spans="1:6" ht="16.5" customHeight="1" thickBot="1" x14ac:dyDescent="0.3">
      <c r="A39" s="145" t="s">
        <v>45</v>
      </c>
      <c r="B39" s="128"/>
      <c r="C39" s="128"/>
      <c r="D39" s="128"/>
      <c r="E39" s="128"/>
      <c r="F39" s="129"/>
    </row>
    <row r="40" spans="1:6" ht="30.75" thickBot="1" x14ac:dyDescent="0.3">
      <c r="A40" s="146">
        <v>44</v>
      </c>
      <c r="B40" s="130" t="s">
        <v>46</v>
      </c>
      <c r="C40" s="131"/>
      <c r="D40" s="80">
        <f>IF('Gross Metrics Input'!D21=0,,'Gross Metrics Input'!D41/'Gross Metrics Input'!D21)</f>
        <v>0</v>
      </c>
      <c r="E40" s="9" t="s">
        <v>97</v>
      </c>
      <c r="F40" s="81"/>
    </row>
    <row r="41" spans="1:6" ht="16.5" customHeight="1" thickBot="1" x14ac:dyDescent="0.3">
      <c r="A41" s="147" t="s">
        <v>47</v>
      </c>
      <c r="B41" s="132"/>
      <c r="C41" s="132"/>
      <c r="D41" s="132"/>
      <c r="E41" s="132"/>
      <c r="F41" s="133"/>
    </row>
    <row r="42" spans="1:6" ht="45" x14ac:dyDescent="0.25">
      <c r="A42" s="134">
        <v>45</v>
      </c>
      <c r="B42" s="111" t="s">
        <v>92</v>
      </c>
      <c r="C42" s="112"/>
      <c r="D42" s="82"/>
      <c r="E42" s="57" t="s">
        <v>97</v>
      </c>
      <c r="F42" s="74"/>
    </row>
    <row r="43" spans="1:6" ht="30" x14ac:dyDescent="0.25">
      <c r="A43" s="135">
        <v>46</v>
      </c>
      <c r="B43" s="113" t="s">
        <v>48</v>
      </c>
      <c r="C43" s="114"/>
      <c r="D43" s="71"/>
      <c r="E43" s="28" t="s">
        <v>67</v>
      </c>
      <c r="F43" s="75"/>
    </row>
    <row r="44" spans="1:6" ht="30.75" thickBot="1" x14ac:dyDescent="0.3">
      <c r="A44" s="136">
        <v>47</v>
      </c>
      <c r="B44" s="115" t="s">
        <v>49</v>
      </c>
      <c r="C44" s="116"/>
      <c r="D44" s="83"/>
      <c r="E44" s="20" t="str">
        <f>'Gross Metrics Input'!E65</f>
        <v>[please specify]</v>
      </c>
      <c r="F44" s="68"/>
    </row>
    <row r="45" spans="1:6" s="1" customFormat="1" x14ac:dyDescent="0.25">
      <c r="A45" s="144"/>
      <c r="B45" s="156" t="s">
        <v>117</v>
      </c>
      <c r="C45" s="119"/>
      <c r="D45" s="89"/>
      <c r="E45" s="90"/>
      <c r="F45" s="91"/>
    </row>
    <row r="46" spans="1:6" s="1" customFormat="1" x14ac:dyDescent="0.25">
      <c r="A46" s="144"/>
      <c r="B46" s="155" t="s">
        <v>117</v>
      </c>
      <c r="C46" s="155"/>
      <c r="D46" s="89"/>
      <c r="E46" s="90"/>
      <c r="F46" s="91"/>
    </row>
    <row r="47" spans="1:6" s="1" customFormat="1" x14ac:dyDescent="0.25">
      <c r="A47" s="135"/>
      <c r="B47" s="155" t="s">
        <v>117</v>
      </c>
      <c r="C47" s="120"/>
      <c r="D47" s="46"/>
      <c r="E47" s="51"/>
      <c r="F47" s="38"/>
    </row>
    <row r="48" spans="1:6" s="1" customFormat="1" ht="16.5" thickBot="1" x14ac:dyDescent="0.3">
      <c r="A48" s="136"/>
      <c r="B48" s="121" t="s">
        <v>117</v>
      </c>
      <c r="C48" s="121"/>
      <c r="D48" s="47"/>
      <c r="E48" s="53"/>
      <c r="F48" s="48"/>
    </row>
  </sheetData>
  <mergeCells count="9">
    <mergeCell ref="A1:C1"/>
    <mergeCell ref="B9:B13"/>
    <mergeCell ref="B14:B18"/>
    <mergeCell ref="B23:B27"/>
    <mergeCell ref="F2:F5"/>
    <mergeCell ref="E2:E5"/>
    <mergeCell ref="D2:D5"/>
    <mergeCell ref="B2:C5"/>
    <mergeCell ref="A2:A5"/>
  </mergeCells>
  <conditionalFormatting sqref="E32">
    <cfRule type="cellIs" dxfId="2" priority="1" operator="equal">
      <formula>"The conversion rate is likely greater than 100% because the number of upgrades may have included some projects that received their assessments last year"</formula>
    </cfRule>
    <cfRule type="containsText" dxfId="1" priority="2" operator="containsText" text="&quot;The Conversion rate">
      <formula>NOT(ISERROR(SEARCH("""The Conversion rate",E32)))</formula>
    </cfRule>
  </conditionalFormatting>
  <conditionalFormatting sqref="D32">
    <cfRule type="cellIs" dxfId="0" priority="3" operator="greaterThan">
      <formula>1</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Gross Metrics Input</vt:lpstr>
      <vt:lpstr>Normalized Metrics Input</vt:lpstr>
      <vt:lpstr>'Gross Metrics Input'!ClimateZone</vt:lpstr>
      <vt:lpstr>Program_Category</vt:lpstr>
      <vt:lpstr>'Gross Metrics Input'!ProgramAge</vt:lpstr>
      <vt:lpstr>'Gross Metrics Input'!ProgramCategory</vt:lpstr>
    </vt:vector>
  </TitlesOfParts>
  <Company>VEIC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Juliette Juillerat</dc:creator>
  <cp:lastModifiedBy>Chris Early</cp:lastModifiedBy>
  <cp:lastPrinted>2016-07-21T13:56:58Z</cp:lastPrinted>
  <dcterms:created xsi:type="dcterms:W3CDTF">2014-07-15T13:22:58Z</dcterms:created>
  <dcterms:modified xsi:type="dcterms:W3CDTF">2016-09-29T16:18:50Z</dcterms:modified>
</cp:coreProperties>
</file>