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7235" windowHeight="6825"/>
  </bookViews>
  <sheets>
    <sheet name="Sheet1" sheetId="1" r:id="rId1"/>
    <sheet name="Sheet2" sheetId="2" r:id="rId2"/>
    <sheet name="Sheet3" sheetId="3" r:id="rId3"/>
  </sheets>
  <definedNames>
    <definedName name="_Hlk350416889" localSheetId="0">Sheet1!$A$23</definedName>
  </definedNames>
  <calcPr calcId="125725"/>
</workbook>
</file>

<file path=xl/calcChain.xml><?xml version="1.0" encoding="utf-8"?>
<calcChain xmlns="http://schemas.openxmlformats.org/spreadsheetml/2006/main">
  <c r="O8" i="1"/>
  <c r="E13"/>
  <c r="J13"/>
  <c r="K13" s="1"/>
  <c r="F13"/>
  <c r="H13"/>
  <c r="M13"/>
  <c r="O13"/>
  <c r="N13"/>
  <c r="L13"/>
  <c r="I13"/>
  <c r="I7"/>
  <c r="I8"/>
  <c r="I9"/>
  <c r="I10"/>
  <c r="I11"/>
  <c r="I12"/>
  <c r="I6"/>
  <c r="G7"/>
  <c r="G8"/>
  <c r="G9"/>
  <c r="G10"/>
  <c r="G11"/>
  <c r="G12"/>
  <c r="G6"/>
  <c r="D13"/>
  <c r="G13" l="1"/>
</calcChain>
</file>

<file path=xl/sharedStrings.xml><?xml version="1.0" encoding="utf-8"?>
<sst xmlns="http://schemas.openxmlformats.org/spreadsheetml/2006/main" count="54" uniqueCount="24">
  <si>
    <t>Responsive</t>
  </si>
  <si>
    <t>Non-Response</t>
  </si>
  <si>
    <t>Respondent Type</t>
  </si>
  <si>
    <t>Respondent Description</t>
  </si>
  <si>
    <t>Instrument</t>
  </si>
  <si>
    <t>Sample Size</t>
  </si>
  <si>
    <t>Number of Respondents</t>
  </si>
  <si>
    <t>Freq. of Response (annual)</t>
  </si>
  <si>
    <t>Total Annual Response</t>
  </si>
  <si>
    <t>Avg. Hours per Response</t>
  </si>
  <si>
    <t>Total Annual Burden</t>
  </si>
  <si>
    <t>Total Burden Hours</t>
  </si>
  <si>
    <t>Individuals / Households</t>
  </si>
  <si>
    <t>SNAP participants (Adults, 18+ years of age)</t>
  </si>
  <si>
    <t>Pre-test Telephone Survey</t>
  </si>
  <si>
    <t>Pre-survey notification letter (F)</t>
  </si>
  <si>
    <t xml:space="preserve">Face-to-face Survey </t>
  </si>
  <si>
    <t xml:space="preserve">    - Survey follow-up call #1</t>
  </si>
  <si>
    <t xml:space="preserve">    - Survey follow-up call #2</t>
  </si>
  <si>
    <t xml:space="preserve">    - Survey follow-up call #3</t>
  </si>
  <si>
    <t xml:space="preserve">    - Survey follow-up call #4</t>
  </si>
  <si>
    <t>Total</t>
  </si>
  <si>
    <t>Grand Total Burden Hours</t>
  </si>
  <si>
    <t>Phone Survey (C)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</si>
</sst>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8" formatCode="_(* #,##0.000_);_(* \(#,##0.000\);_(* &quot;-&quot;??_);_(@_)"/>
    <numFmt numFmtId="169" formatCode="_(* #,##0.0000_);_(* \(#,##0.00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2" borderId="2" xfId="0" applyFill="1" applyBorder="1"/>
    <xf numFmtId="0" fontId="0" fillId="2" borderId="3" xfId="0" applyFill="1" applyBorder="1"/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2" fillId="3" borderId="11" xfId="0" applyFont="1" applyFill="1" applyBorder="1"/>
    <xf numFmtId="3" fontId="4" fillId="0" borderId="10" xfId="0" applyNumberFormat="1" applyFont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0" xfId="0" applyFont="1" applyBorder="1" applyAlignment="1">
      <alignment vertical="top"/>
    </xf>
    <xf numFmtId="0" fontId="5" fillId="0" borderId="10" xfId="0" applyFont="1" applyBorder="1"/>
    <xf numFmtId="0" fontId="2" fillId="3" borderId="5" xfId="0" applyFont="1" applyFill="1" applyBorder="1" applyAlignment="1">
      <alignment vertical="top"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/>
    <xf numFmtId="0" fontId="2" fillId="3" borderId="7" xfId="0" applyFont="1" applyFill="1" applyBorder="1"/>
    <xf numFmtId="0" fontId="2" fillId="3" borderId="8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6" xfId="0" applyFont="1" applyBorder="1" applyAlignment="1">
      <alignment textRotation="90" wrapText="1"/>
    </xf>
    <xf numFmtId="0" fontId="2" fillId="0" borderId="5" xfId="0" applyFont="1" applyBorder="1" applyAlignment="1">
      <alignment textRotation="90" wrapText="1"/>
    </xf>
    <xf numFmtId="0" fontId="2" fillId="0" borderId="12" xfId="0" applyFont="1" applyBorder="1" applyAlignment="1">
      <alignment textRotation="90" wrapText="1"/>
    </xf>
    <xf numFmtId="0" fontId="2" fillId="0" borderId="13" xfId="0" applyFont="1" applyBorder="1" applyAlignment="1">
      <alignment textRotation="90" wrapText="1"/>
    </xf>
    <xf numFmtId="0" fontId="2" fillId="0" borderId="14" xfId="0" applyFont="1" applyBorder="1" applyAlignment="1">
      <alignment textRotation="90" wrapText="1"/>
    </xf>
    <xf numFmtId="0" fontId="2" fillId="0" borderId="15" xfId="0" applyFont="1" applyBorder="1" applyAlignment="1">
      <alignment textRotation="90" wrapText="1"/>
    </xf>
    <xf numFmtId="0" fontId="2" fillId="3" borderId="14" xfId="0" applyFont="1" applyFill="1" applyBorder="1" applyAlignment="1">
      <alignment textRotation="90" wrapText="1"/>
    </xf>
    <xf numFmtId="0" fontId="2" fillId="3" borderId="15" xfId="0" applyFont="1" applyFill="1" applyBorder="1" applyAlignment="1">
      <alignment textRotation="90" wrapText="1"/>
    </xf>
    <xf numFmtId="0" fontId="4" fillId="0" borderId="17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4" borderId="11" xfId="0" applyFont="1" applyFill="1" applyBorder="1" applyAlignment="1">
      <alignment wrapText="1"/>
    </xf>
    <xf numFmtId="3" fontId="4" fillId="4" borderId="1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4" fillId="4" borderId="10" xfId="0" applyFont="1" applyFill="1" applyBorder="1"/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6" fillId="3" borderId="8" xfId="0" applyFont="1" applyFill="1" applyBorder="1"/>
    <xf numFmtId="0" fontId="3" fillId="0" borderId="16" xfId="0" applyFont="1" applyBorder="1" applyAlignment="1">
      <alignment textRotation="90" wrapText="1"/>
    </xf>
    <xf numFmtId="0" fontId="3" fillId="0" borderId="6" xfId="0" applyFont="1" applyBorder="1" applyAlignment="1">
      <alignment textRotation="90" wrapText="1"/>
    </xf>
    <xf numFmtId="0" fontId="3" fillId="0" borderId="9" xfId="0" applyFont="1" applyBorder="1" applyAlignment="1">
      <alignment textRotation="90" wrapText="1"/>
    </xf>
    <xf numFmtId="0" fontId="2" fillId="5" borderId="1" xfId="0" applyFont="1" applyFill="1" applyBorder="1" applyAlignment="1">
      <alignment vertical="top" wrapText="1"/>
    </xf>
    <xf numFmtId="0" fontId="0" fillId="5" borderId="2" xfId="0" applyFill="1" applyBorder="1"/>
    <xf numFmtId="0" fontId="0" fillId="5" borderId="3" xfId="0" applyFill="1" applyBorder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2" fillId="5" borderId="14" xfId="0" applyFont="1" applyFill="1" applyBorder="1" applyAlignment="1">
      <alignment wrapText="1"/>
    </xf>
    <xf numFmtId="0" fontId="2" fillId="5" borderId="6" xfId="0" applyFont="1" applyFill="1" applyBorder="1" applyAlignment="1">
      <alignment textRotation="90" wrapText="1"/>
    </xf>
    <xf numFmtId="0" fontId="2" fillId="5" borderId="12" xfId="0" applyFont="1" applyFill="1" applyBorder="1" applyAlignment="1">
      <alignment textRotation="90" wrapText="1"/>
    </xf>
    <xf numFmtId="0" fontId="2" fillId="5" borderId="14" xfId="0" applyFont="1" applyFill="1" applyBorder="1" applyAlignment="1">
      <alignment textRotation="90" wrapText="1"/>
    </xf>
    <xf numFmtId="0" fontId="3" fillId="5" borderId="5" xfId="0" applyFont="1" applyFill="1" applyBorder="1" applyAlignment="1">
      <alignment wrapText="1"/>
    </xf>
    <xf numFmtId="0" fontId="2" fillId="5" borderId="13" xfId="0" applyFont="1" applyFill="1" applyBorder="1" applyAlignment="1">
      <alignment wrapText="1"/>
    </xf>
    <xf numFmtId="0" fontId="2" fillId="5" borderId="15" xfId="0" applyFont="1" applyFill="1" applyBorder="1" applyAlignment="1">
      <alignment wrapText="1"/>
    </xf>
    <xf numFmtId="0" fontId="2" fillId="5" borderId="5" xfId="0" applyFont="1" applyFill="1" applyBorder="1" applyAlignment="1">
      <alignment textRotation="90" wrapText="1"/>
    </xf>
    <xf numFmtId="0" fontId="2" fillId="5" borderId="13" xfId="0" applyFont="1" applyFill="1" applyBorder="1" applyAlignment="1">
      <alignment textRotation="90" wrapText="1"/>
    </xf>
    <xf numFmtId="0" fontId="2" fillId="5" borderId="15" xfId="0" applyFont="1" applyFill="1" applyBorder="1" applyAlignment="1">
      <alignment textRotation="90" wrapText="1"/>
    </xf>
    <xf numFmtId="0" fontId="3" fillId="5" borderId="16" xfId="0" applyFont="1" applyFill="1" applyBorder="1" applyAlignment="1">
      <alignment wrapText="1"/>
    </xf>
    <xf numFmtId="0" fontId="4" fillId="5" borderId="17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0" fontId="4" fillId="5" borderId="10" xfId="0" applyFont="1" applyFill="1" applyBorder="1"/>
    <xf numFmtId="0" fontId="2" fillId="5" borderId="11" xfId="0" applyFont="1" applyFill="1" applyBorder="1"/>
    <xf numFmtId="0" fontId="3" fillId="5" borderId="6" xfId="0" applyFont="1" applyFill="1" applyBorder="1" applyAlignment="1">
      <alignment wrapText="1"/>
    </xf>
    <xf numFmtId="0" fontId="4" fillId="5" borderId="12" xfId="0" applyFont="1" applyFill="1" applyBorder="1" applyAlignment="1">
      <alignment horizontal="center" wrapText="1"/>
    </xf>
    <xf numFmtId="3" fontId="4" fillId="5" borderId="10" xfId="0" applyNumberFormat="1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5" fillId="5" borderId="10" xfId="0" applyFont="1" applyFill="1" applyBorder="1"/>
    <xf numFmtId="0" fontId="4" fillId="5" borderId="11" xfId="0" applyFont="1" applyFill="1" applyBorder="1"/>
    <xf numFmtId="0" fontId="4" fillId="5" borderId="10" xfId="0" applyFont="1" applyFill="1" applyBorder="1" applyAlignment="1">
      <alignment vertical="top"/>
    </xf>
    <xf numFmtId="0" fontId="3" fillId="5" borderId="9" xfId="0" applyFont="1" applyFill="1" applyBorder="1" applyAlignment="1">
      <alignment wrapText="1"/>
    </xf>
    <xf numFmtId="0" fontId="4" fillId="5" borderId="18" xfId="0" applyFont="1" applyFill="1" applyBorder="1" applyAlignment="1">
      <alignment horizontal="center" wrapText="1"/>
    </xf>
    <xf numFmtId="169" fontId="6" fillId="6" borderId="7" xfId="0" applyNumberFormat="1" applyFont="1" applyFill="1" applyBorder="1"/>
    <xf numFmtId="43" fontId="6" fillId="6" borderId="7" xfId="1" applyFont="1" applyFill="1" applyBorder="1" applyAlignment="1">
      <alignment wrapText="1"/>
    </xf>
    <xf numFmtId="43" fontId="6" fillId="6" borderId="7" xfId="0" applyNumberFormat="1" applyFont="1" applyFill="1" applyBorder="1"/>
    <xf numFmtId="0" fontId="6" fillId="6" borderId="8" xfId="0" applyFont="1" applyFill="1" applyBorder="1" applyAlignment="1">
      <alignment wrapText="1"/>
    </xf>
    <xf numFmtId="0" fontId="6" fillId="6" borderId="7" xfId="0" applyFont="1" applyFill="1" applyBorder="1" applyAlignment="1">
      <alignment wrapText="1"/>
    </xf>
    <xf numFmtId="3" fontId="6" fillId="7" borderId="7" xfId="0" applyNumberFormat="1" applyFont="1" applyFill="1" applyBorder="1" applyAlignment="1">
      <alignment wrapText="1"/>
    </xf>
    <xf numFmtId="169" fontId="6" fillId="7" borderId="7" xfId="0" applyNumberFormat="1" applyFont="1" applyFill="1" applyBorder="1"/>
    <xf numFmtId="43" fontId="6" fillId="7" borderId="7" xfId="1" applyFont="1" applyFill="1" applyBorder="1" applyAlignment="1">
      <alignment wrapText="1"/>
    </xf>
    <xf numFmtId="0" fontId="6" fillId="7" borderId="8" xfId="0" applyFont="1" applyFill="1" applyBorder="1" applyAlignment="1">
      <alignment wrapText="1"/>
    </xf>
    <xf numFmtId="168" fontId="6" fillId="7" borderId="7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abSelected="1" topLeftCell="A8" workbookViewId="0">
      <selection activeCell="O13" sqref="A1:O13"/>
    </sheetView>
  </sheetViews>
  <sheetFormatPr defaultRowHeight="15"/>
  <cols>
    <col min="1" max="1" width="9.7109375" customWidth="1"/>
    <col min="2" max="2" width="12" customWidth="1"/>
    <col min="3" max="3" width="13.5703125" customWidth="1"/>
    <col min="4" max="5" width="9.28515625" bestFit="1" customWidth="1"/>
    <col min="6" max="6" width="9.85546875" bestFit="1" customWidth="1"/>
    <col min="7" max="7" width="10.140625" bestFit="1" customWidth="1"/>
    <col min="8" max="8" width="9.28515625" bestFit="1" customWidth="1"/>
    <col min="9" max="9" width="9.5703125" bestFit="1" customWidth="1"/>
    <col min="10" max="11" width="9.28515625" bestFit="1" customWidth="1"/>
    <col min="12" max="12" width="10.140625" bestFit="1" customWidth="1"/>
    <col min="13" max="15" width="9.28515625" bestFit="1" customWidth="1"/>
  </cols>
  <sheetData>
    <row r="1" spans="1:15" ht="15.75" thickTop="1">
      <c r="A1" s="1"/>
      <c r="B1" s="2"/>
      <c r="C1" s="3"/>
      <c r="D1" s="18" t="s">
        <v>0</v>
      </c>
      <c r="E1" s="17"/>
      <c r="F1" s="17"/>
      <c r="G1" s="17"/>
      <c r="H1" s="17"/>
      <c r="I1" s="19"/>
      <c r="J1" s="18" t="s">
        <v>1</v>
      </c>
      <c r="K1" s="17"/>
      <c r="L1" s="17"/>
      <c r="M1" s="17"/>
      <c r="N1" s="20"/>
      <c r="O1" s="3"/>
    </row>
    <row r="2" spans="1:15">
      <c r="A2" s="37" t="s">
        <v>2</v>
      </c>
      <c r="B2" s="21" t="s">
        <v>3</v>
      </c>
      <c r="C2" s="23" t="s">
        <v>4</v>
      </c>
      <c r="D2" s="25" t="s">
        <v>5</v>
      </c>
      <c r="E2" s="27" t="s">
        <v>6</v>
      </c>
      <c r="F2" s="27" t="s">
        <v>7</v>
      </c>
      <c r="G2" s="27" t="s">
        <v>8</v>
      </c>
      <c r="H2" s="27" t="s">
        <v>9</v>
      </c>
      <c r="I2" s="29" t="s">
        <v>10</v>
      </c>
      <c r="J2" s="25" t="s">
        <v>6</v>
      </c>
      <c r="K2" s="27" t="s">
        <v>7</v>
      </c>
      <c r="L2" s="27" t="s">
        <v>8</v>
      </c>
      <c r="M2" s="27" t="s">
        <v>9</v>
      </c>
      <c r="N2" s="27" t="s">
        <v>10</v>
      </c>
      <c r="O2" s="31" t="s">
        <v>22</v>
      </c>
    </row>
    <row r="3" spans="1:15">
      <c r="A3" s="37"/>
      <c r="B3" s="21"/>
      <c r="C3" s="23"/>
      <c r="D3" s="25"/>
      <c r="E3" s="27"/>
      <c r="F3" s="27"/>
      <c r="G3" s="27"/>
      <c r="H3" s="27"/>
      <c r="I3" s="29"/>
      <c r="J3" s="25"/>
      <c r="K3" s="27"/>
      <c r="L3" s="27"/>
      <c r="M3" s="27"/>
      <c r="N3" s="27"/>
      <c r="O3" s="31"/>
    </row>
    <row r="4" spans="1:15">
      <c r="A4" s="37"/>
      <c r="B4" s="21"/>
      <c r="C4" s="23"/>
      <c r="D4" s="25"/>
      <c r="E4" s="27"/>
      <c r="F4" s="27"/>
      <c r="G4" s="27"/>
      <c r="H4" s="27"/>
      <c r="I4" s="29"/>
      <c r="J4" s="25"/>
      <c r="K4" s="27"/>
      <c r="L4" s="27"/>
      <c r="M4" s="27"/>
      <c r="N4" s="27"/>
      <c r="O4" s="31"/>
    </row>
    <row r="5" spans="1:15" ht="15.75" thickBot="1">
      <c r="A5" s="36"/>
      <c r="B5" s="22"/>
      <c r="C5" s="24"/>
      <c r="D5" s="26"/>
      <c r="E5" s="28"/>
      <c r="F5" s="28"/>
      <c r="G5" s="28"/>
      <c r="H5" s="28"/>
      <c r="I5" s="30"/>
      <c r="J5" s="26"/>
      <c r="K5" s="28"/>
      <c r="L5" s="28"/>
      <c r="M5" s="28"/>
      <c r="N5" s="28"/>
      <c r="O5" s="32"/>
    </row>
    <row r="6" spans="1:15" ht="38.25" thickTop="1" thickBot="1">
      <c r="A6" s="47" t="s">
        <v>12</v>
      </c>
      <c r="B6" s="33" t="s">
        <v>13</v>
      </c>
      <c r="C6" s="4" t="s">
        <v>14</v>
      </c>
      <c r="D6" s="5">
        <v>9</v>
      </c>
      <c r="E6" s="5">
        <v>9</v>
      </c>
      <c r="F6" s="5">
        <v>1</v>
      </c>
      <c r="G6" s="6">
        <f>SUM(E6*F6)</f>
        <v>9</v>
      </c>
      <c r="H6" s="5">
        <v>0.25</v>
      </c>
      <c r="I6" s="4">
        <f>SUM(G6*H6)</f>
        <v>2.25</v>
      </c>
      <c r="J6" s="6">
        <v>0</v>
      </c>
      <c r="K6" s="6">
        <v>1</v>
      </c>
      <c r="L6" s="6">
        <v>0</v>
      </c>
      <c r="M6" s="6">
        <v>0</v>
      </c>
      <c r="N6" s="6">
        <v>0</v>
      </c>
      <c r="O6" s="7">
        <v>2.25</v>
      </c>
    </row>
    <row r="7" spans="1:15" ht="37.5" thickBot="1">
      <c r="A7" s="48"/>
      <c r="B7" s="34"/>
      <c r="C7" s="4" t="s">
        <v>15</v>
      </c>
      <c r="D7" s="8">
        <v>2858</v>
      </c>
      <c r="E7" s="5">
        <v>2715</v>
      </c>
      <c r="F7" s="5">
        <v>1</v>
      </c>
      <c r="G7" s="6">
        <f t="shared" ref="G7:G12" si="0">SUM(E7*F7)</f>
        <v>2715</v>
      </c>
      <c r="H7" s="5">
        <v>0.02</v>
      </c>
      <c r="I7" s="4">
        <f t="shared" ref="I7:I12" si="1">SUM(G7*H7)</f>
        <v>54.300000000000004</v>
      </c>
      <c r="J7" s="5">
        <v>143</v>
      </c>
      <c r="K7" s="6">
        <v>1</v>
      </c>
      <c r="L7" s="5">
        <v>143</v>
      </c>
      <c r="M7" s="6">
        <v>0</v>
      </c>
      <c r="N7" s="5">
        <v>0</v>
      </c>
      <c r="O7" s="9">
        <v>54.3</v>
      </c>
    </row>
    <row r="8" spans="1:15" ht="25.5" thickBot="1">
      <c r="A8" s="48"/>
      <c r="B8" s="34"/>
      <c r="C8" s="38" t="s">
        <v>16</v>
      </c>
      <c r="D8" s="39">
        <v>3375</v>
      </c>
      <c r="E8" s="39">
        <v>3375</v>
      </c>
      <c r="F8" s="40">
        <v>1</v>
      </c>
      <c r="G8" s="41">
        <f t="shared" si="0"/>
        <v>3375</v>
      </c>
      <c r="H8" s="40">
        <v>0.08</v>
      </c>
      <c r="I8" s="38">
        <f t="shared" si="1"/>
        <v>270</v>
      </c>
      <c r="J8" s="42">
        <v>0</v>
      </c>
      <c r="K8" s="43">
        <v>0</v>
      </c>
      <c r="L8" s="42">
        <v>0</v>
      </c>
      <c r="M8" s="43">
        <v>0</v>
      </c>
      <c r="N8" s="42">
        <v>0</v>
      </c>
      <c r="O8" s="44">
        <f>SUM(I8+N8)</f>
        <v>270</v>
      </c>
    </row>
    <row r="9" spans="1:15" ht="25.5" thickBot="1">
      <c r="A9" s="48"/>
      <c r="B9" s="34"/>
      <c r="C9" s="4" t="s">
        <v>17</v>
      </c>
      <c r="D9" s="6">
        <v>1629</v>
      </c>
      <c r="E9" s="6">
        <v>325.8</v>
      </c>
      <c r="F9" s="6">
        <v>1</v>
      </c>
      <c r="G9" s="6">
        <f t="shared" si="0"/>
        <v>325.8</v>
      </c>
      <c r="H9" s="6">
        <v>0.25</v>
      </c>
      <c r="I9" s="4">
        <f t="shared" si="1"/>
        <v>81.45</v>
      </c>
      <c r="J9" s="11">
        <v>1303.2</v>
      </c>
      <c r="K9" s="6">
        <v>1</v>
      </c>
      <c r="L9" s="11">
        <v>1303.2</v>
      </c>
      <c r="M9" s="6">
        <v>0.08</v>
      </c>
      <c r="N9" s="6">
        <v>104.26</v>
      </c>
      <c r="O9" s="7">
        <v>185.71</v>
      </c>
    </row>
    <row r="10" spans="1:15" ht="25.5" thickBot="1">
      <c r="A10" s="48"/>
      <c r="B10" s="34"/>
      <c r="C10" s="4" t="s">
        <v>18</v>
      </c>
      <c r="D10" s="6">
        <v>1301</v>
      </c>
      <c r="E10" s="6">
        <v>260.64</v>
      </c>
      <c r="F10" s="6">
        <v>1</v>
      </c>
      <c r="G10" s="6">
        <f t="shared" si="0"/>
        <v>260.64</v>
      </c>
      <c r="H10" s="6">
        <v>0.25</v>
      </c>
      <c r="I10" s="4">
        <f t="shared" si="1"/>
        <v>65.16</v>
      </c>
      <c r="J10" s="11">
        <v>1040.3599999999999</v>
      </c>
      <c r="K10" s="6">
        <v>1</v>
      </c>
      <c r="L10" s="11">
        <v>1040.3599999999999</v>
      </c>
      <c r="M10" s="10">
        <v>0.08</v>
      </c>
      <c r="N10" s="6">
        <v>83.23</v>
      </c>
      <c r="O10" s="7">
        <v>148.38999999999999</v>
      </c>
    </row>
    <row r="11" spans="1:15" ht="25.5" thickBot="1">
      <c r="A11" s="48"/>
      <c r="B11" s="34"/>
      <c r="C11" s="4" t="s">
        <v>19</v>
      </c>
      <c r="D11" s="6">
        <v>1042</v>
      </c>
      <c r="E11" s="6">
        <v>208.07</v>
      </c>
      <c r="F11" s="6">
        <v>1</v>
      </c>
      <c r="G11" s="6">
        <f t="shared" si="0"/>
        <v>208.07</v>
      </c>
      <c r="H11" s="10">
        <v>0.25</v>
      </c>
      <c r="I11" s="4">
        <f t="shared" si="1"/>
        <v>52.017499999999998</v>
      </c>
      <c r="J11" s="11">
        <v>833.93</v>
      </c>
      <c r="K11" s="6">
        <v>1</v>
      </c>
      <c r="L11" s="11">
        <v>833.93</v>
      </c>
      <c r="M11" s="10">
        <v>0.08</v>
      </c>
      <c r="N11" s="6">
        <v>66.709999999999994</v>
      </c>
      <c r="O11" s="7">
        <v>118.73</v>
      </c>
    </row>
    <row r="12" spans="1:15" ht="25.5" thickBot="1">
      <c r="A12" s="49"/>
      <c r="B12" s="35"/>
      <c r="C12" s="4" t="s">
        <v>20</v>
      </c>
      <c r="D12" s="6">
        <v>834</v>
      </c>
      <c r="E12" s="6">
        <v>119</v>
      </c>
      <c r="F12" s="6">
        <v>1</v>
      </c>
      <c r="G12" s="6">
        <f t="shared" si="0"/>
        <v>119</v>
      </c>
      <c r="H12" s="10">
        <v>0.25</v>
      </c>
      <c r="I12" s="4">
        <f t="shared" si="1"/>
        <v>29.75</v>
      </c>
      <c r="J12" s="6">
        <v>715</v>
      </c>
      <c r="K12" s="6">
        <v>1</v>
      </c>
      <c r="L12" s="6">
        <v>715</v>
      </c>
      <c r="M12" s="10">
        <v>0.08</v>
      </c>
      <c r="N12" s="6">
        <v>57.2</v>
      </c>
      <c r="O12" s="7">
        <v>86.95</v>
      </c>
    </row>
    <row r="13" spans="1:15" ht="29.25" customHeight="1" thickBot="1">
      <c r="A13" s="12"/>
      <c r="B13" s="45" t="s">
        <v>21</v>
      </c>
      <c r="C13" s="46"/>
      <c r="D13" s="89">
        <f>SUM(D6+D8)</f>
        <v>3384</v>
      </c>
      <c r="E13" s="89">
        <f>SUM(D13-J13)</f>
        <v>2080.8000000000002</v>
      </c>
      <c r="F13" s="90">
        <f>SUM(G13/E13)</f>
        <v>3.3701028450595922</v>
      </c>
      <c r="G13" s="91">
        <f>SUM(G6:G12)</f>
        <v>7012.51</v>
      </c>
      <c r="H13" s="93">
        <f>SUM(I13/G13)</f>
        <v>7.9133933498847064E-2</v>
      </c>
      <c r="I13" s="92">
        <f>SUM(I6:I12)</f>
        <v>554.92750000000001</v>
      </c>
      <c r="J13" s="88">
        <f>SUM(J9)</f>
        <v>1303.2</v>
      </c>
      <c r="K13" s="84">
        <f>SUM(L13/J13)</f>
        <v>3.0966006752608961</v>
      </c>
      <c r="L13" s="85">
        <f>SUM(L6:L12)</f>
        <v>4035.49</v>
      </c>
      <c r="M13" s="86">
        <f>SUM(N13/L13)</f>
        <v>7.7165350428324689E-2</v>
      </c>
      <c r="N13" s="88">
        <f>SUM(N6:N12)</f>
        <v>311.39999999999998</v>
      </c>
      <c r="O13" s="87">
        <f>SUM(O6:O12)</f>
        <v>866.33</v>
      </c>
    </row>
    <row r="14" spans="1:15" ht="15.75" thickTop="1"/>
    <row r="22" spans="1:15" ht="15.75" thickBot="1"/>
    <row r="23" spans="1:15" ht="15.75" thickTop="1">
      <c r="A23" s="50"/>
      <c r="B23" s="51"/>
      <c r="C23" s="52"/>
      <c r="D23" s="53" t="s">
        <v>0</v>
      </c>
      <c r="E23" s="54"/>
      <c r="F23" s="54"/>
      <c r="G23" s="54"/>
      <c r="H23" s="54"/>
      <c r="I23" s="55"/>
      <c r="J23" s="53" t="s">
        <v>1</v>
      </c>
      <c r="K23" s="54"/>
      <c r="L23" s="54"/>
      <c r="M23" s="54"/>
      <c r="N23" s="56"/>
      <c r="O23" s="52"/>
    </row>
    <row r="24" spans="1:15">
      <c r="A24" s="57"/>
      <c r="B24" s="58" t="s">
        <v>3</v>
      </c>
      <c r="C24" s="59" t="s">
        <v>4</v>
      </c>
      <c r="D24" s="60" t="s">
        <v>5</v>
      </c>
      <c r="E24" s="61" t="s">
        <v>6</v>
      </c>
      <c r="F24" s="61" t="s">
        <v>7</v>
      </c>
      <c r="G24" s="61" t="s">
        <v>8</v>
      </c>
      <c r="H24" s="61" t="s">
        <v>9</v>
      </c>
      <c r="I24" s="62" t="s">
        <v>10</v>
      </c>
      <c r="J24" s="60" t="s">
        <v>6</v>
      </c>
      <c r="K24" s="61" t="s">
        <v>7</v>
      </c>
      <c r="L24" s="61" t="s">
        <v>8</v>
      </c>
      <c r="M24" s="61" t="s">
        <v>9</v>
      </c>
      <c r="N24" s="61" t="s">
        <v>10</v>
      </c>
      <c r="O24" s="62" t="s">
        <v>11</v>
      </c>
    </row>
    <row r="25" spans="1:15">
      <c r="A25" s="57"/>
      <c r="B25" s="58"/>
      <c r="C25" s="59"/>
      <c r="D25" s="60"/>
      <c r="E25" s="61"/>
      <c r="F25" s="61"/>
      <c r="G25" s="61"/>
      <c r="H25" s="61"/>
      <c r="I25" s="62"/>
      <c r="J25" s="60"/>
      <c r="K25" s="61"/>
      <c r="L25" s="61"/>
      <c r="M25" s="61"/>
      <c r="N25" s="61"/>
      <c r="O25" s="62"/>
    </row>
    <row r="26" spans="1:15">
      <c r="A26" s="57"/>
      <c r="B26" s="58"/>
      <c r="C26" s="59"/>
      <c r="D26" s="60"/>
      <c r="E26" s="61"/>
      <c r="F26" s="61"/>
      <c r="G26" s="61"/>
      <c r="H26" s="61"/>
      <c r="I26" s="62"/>
      <c r="J26" s="60"/>
      <c r="K26" s="61"/>
      <c r="L26" s="61"/>
      <c r="M26" s="61"/>
      <c r="N26" s="61"/>
      <c r="O26" s="62"/>
    </row>
    <row r="27" spans="1:15" ht="25.5" thickBot="1">
      <c r="A27" s="63" t="s">
        <v>2</v>
      </c>
      <c r="B27" s="64"/>
      <c r="C27" s="65"/>
      <c r="D27" s="66"/>
      <c r="E27" s="67"/>
      <c r="F27" s="67"/>
      <c r="G27" s="67"/>
      <c r="H27" s="67"/>
      <c r="I27" s="68"/>
      <c r="J27" s="66"/>
      <c r="K27" s="67"/>
      <c r="L27" s="67"/>
      <c r="M27" s="67"/>
      <c r="N27" s="67"/>
      <c r="O27" s="68"/>
    </row>
    <row r="28" spans="1:15" ht="38.25" thickTop="1" thickBot="1">
      <c r="A28" s="69" t="s">
        <v>12</v>
      </c>
      <c r="B28" s="70" t="s">
        <v>13</v>
      </c>
      <c r="C28" s="71" t="s">
        <v>14</v>
      </c>
      <c r="D28" s="72">
        <v>9</v>
      </c>
      <c r="E28" s="72">
        <v>9</v>
      </c>
      <c r="F28" s="72">
        <v>1</v>
      </c>
      <c r="G28" s="73">
        <v>9</v>
      </c>
      <c r="H28" s="72">
        <v>0.25</v>
      </c>
      <c r="I28" s="71">
        <v>2.25</v>
      </c>
      <c r="J28" s="73">
        <v>0</v>
      </c>
      <c r="K28" s="73">
        <v>1</v>
      </c>
      <c r="L28" s="73">
        <v>0</v>
      </c>
      <c r="M28" s="73">
        <v>0</v>
      </c>
      <c r="N28" s="73">
        <v>0</v>
      </c>
      <c r="O28" s="74">
        <v>2.25</v>
      </c>
    </row>
    <row r="29" spans="1:15" ht="37.5" thickBot="1">
      <c r="A29" s="75"/>
      <c r="B29" s="76"/>
      <c r="C29" s="71" t="s">
        <v>15</v>
      </c>
      <c r="D29" s="77">
        <v>2858</v>
      </c>
      <c r="E29" s="72">
        <v>2715</v>
      </c>
      <c r="F29" s="72">
        <v>1</v>
      </c>
      <c r="G29" s="72">
        <v>2715</v>
      </c>
      <c r="H29" s="72">
        <v>0.02</v>
      </c>
      <c r="I29" s="71">
        <v>54.3</v>
      </c>
      <c r="J29" s="72">
        <v>143</v>
      </c>
      <c r="K29" s="73">
        <v>1</v>
      </c>
      <c r="L29" s="72">
        <v>143</v>
      </c>
      <c r="M29" s="73">
        <v>0</v>
      </c>
      <c r="N29" s="72">
        <v>0</v>
      </c>
      <c r="O29" s="78">
        <v>54.3</v>
      </c>
    </row>
    <row r="30" spans="1:15" ht="15.75" thickBot="1">
      <c r="A30" s="75"/>
      <c r="B30" s="76"/>
      <c r="C30" s="71" t="s">
        <v>23</v>
      </c>
      <c r="D30" s="77">
        <v>2715</v>
      </c>
      <c r="E30" s="72">
        <v>1086</v>
      </c>
      <c r="F30" s="72">
        <v>1</v>
      </c>
      <c r="G30" s="72">
        <v>1086</v>
      </c>
      <c r="H30" s="72">
        <v>0.25</v>
      </c>
      <c r="I30" s="71">
        <v>271.5</v>
      </c>
      <c r="J30" s="72">
        <v>1629</v>
      </c>
      <c r="K30" s="73">
        <v>1</v>
      </c>
      <c r="L30" s="72">
        <v>1629</v>
      </c>
      <c r="M30" s="73">
        <v>0.08</v>
      </c>
      <c r="N30" s="72">
        <v>130.32</v>
      </c>
      <c r="O30" s="78">
        <v>401.82</v>
      </c>
    </row>
    <row r="31" spans="1:15" ht="25.5" thickBot="1">
      <c r="A31" s="75"/>
      <c r="B31" s="76"/>
      <c r="C31" s="71" t="s">
        <v>17</v>
      </c>
      <c r="D31" s="73">
        <v>1629</v>
      </c>
      <c r="E31" s="73">
        <v>325.8</v>
      </c>
      <c r="F31" s="73">
        <v>1</v>
      </c>
      <c r="G31" s="79">
        <v>325.8</v>
      </c>
      <c r="H31" s="73">
        <v>0.25</v>
      </c>
      <c r="I31" s="80">
        <v>81.45</v>
      </c>
      <c r="J31" s="79">
        <v>1303.2</v>
      </c>
      <c r="K31" s="73">
        <v>1</v>
      </c>
      <c r="L31" s="79">
        <v>1303.2</v>
      </c>
      <c r="M31" s="73">
        <v>0.08</v>
      </c>
      <c r="N31" s="73">
        <v>104.26</v>
      </c>
      <c r="O31" s="74">
        <v>185.71</v>
      </c>
    </row>
    <row r="32" spans="1:15" ht="25.5" thickBot="1">
      <c r="A32" s="75"/>
      <c r="B32" s="76"/>
      <c r="C32" s="71" t="s">
        <v>18</v>
      </c>
      <c r="D32" s="73">
        <v>1301</v>
      </c>
      <c r="E32" s="73">
        <v>260.64</v>
      </c>
      <c r="F32" s="73">
        <v>1</v>
      </c>
      <c r="G32" s="79">
        <v>260.64</v>
      </c>
      <c r="H32" s="73">
        <v>0.25</v>
      </c>
      <c r="I32" s="80">
        <v>65.16</v>
      </c>
      <c r="J32" s="79">
        <v>1040.3599999999999</v>
      </c>
      <c r="K32" s="73">
        <v>1</v>
      </c>
      <c r="L32" s="79">
        <v>1040.3599999999999</v>
      </c>
      <c r="M32" s="81">
        <v>0.08</v>
      </c>
      <c r="N32" s="73">
        <v>83.23</v>
      </c>
      <c r="O32" s="74">
        <v>148.38999999999999</v>
      </c>
    </row>
    <row r="33" spans="1:15" ht="25.5" thickBot="1">
      <c r="A33" s="75"/>
      <c r="B33" s="76"/>
      <c r="C33" s="71" t="s">
        <v>19</v>
      </c>
      <c r="D33" s="73">
        <v>1042</v>
      </c>
      <c r="E33" s="73">
        <v>208.07</v>
      </c>
      <c r="F33" s="73">
        <v>1</v>
      </c>
      <c r="G33" s="79">
        <v>208.07</v>
      </c>
      <c r="H33" s="81">
        <v>0.25</v>
      </c>
      <c r="I33" s="80">
        <v>52.02</v>
      </c>
      <c r="J33" s="79">
        <v>833.93</v>
      </c>
      <c r="K33" s="73">
        <v>1</v>
      </c>
      <c r="L33" s="79">
        <v>833.93</v>
      </c>
      <c r="M33" s="81">
        <v>0.08</v>
      </c>
      <c r="N33" s="73">
        <v>66.709999999999994</v>
      </c>
      <c r="O33" s="74">
        <v>118.73</v>
      </c>
    </row>
    <row r="34" spans="1:15" ht="25.5" thickBot="1">
      <c r="A34" s="82"/>
      <c r="B34" s="83"/>
      <c r="C34" s="71" t="s">
        <v>20</v>
      </c>
      <c r="D34" s="73">
        <v>834</v>
      </c>
      <c r="E34" s="73">
        <v>119</v>
      </c>
      <c r="F34" s="73">
        <v>1</v>
      </c>
      <c r="G34" s="73">
        <v>119</v>
      </c>
      <c r="H34" s="81">
        <v>0.25</v>
      </c>
      <c r="I34" s="80">
        <v>29.75</v>
      </c>
      <c r="J34" s="73">
        <v>715</v>
      </c>
      <c r="K34" s="73">
        <v>1</v>
      </c>
      <c r="L34" s="73">
        <v>715</v>
      </c>
      <c r="M34" s="81">
        <v>0.08</v>
      </c>
      <c r="N34" s="73">
        <v>57.2</v>
      </c>
      <c r="O34" s="74">
        <v>86.95</v>
      </c>
    </row>
    <row r="35" spans="1:15" ht="15.75" thickBot="1">
      <c r="A35" s="12"/>
      <c r="B35" s="13" t="s">
        <v>21</v>
      </c>
      <c r="C35" s="14"/>
      <c r="D35" s="13">
        <v>2950</v>
      </c>
      <c r="E35" s="13">
        <v>2807</v>
      </c>
      <c r="F35" s="15">
        <v>1.73</v>
      </c>
      <c r="G35" s="13">
        <v>4845.51</v>
      </c>
      <c r="H35" s="15">
        <v>0.14199999999999999</v>
      </c>
      <c r="I35" s="16">
        <v>701.99</v>
      </c>
      <c r="J35" s="13">
        <v>1772</v>
      </c>
      <c r="K35" s="15">
        <v>3.2</v>
      </c>
      <c r="L35" s="13">
        <v>5664.49</v>
      </c>
      <c r="M35" s="15">
        <v>0.08</v>
      </c>
      <c r="N35" s="13">
        <v>441.72</v>
      </c>
      <c r="O35" s="16">
        <v>1143.7</v>
      </c>
    </row>
    <row r="36" spans="1:15" ht="15.75" thickTop="1"/>
  </sheetData>
  <mergeCells count="37">
    <mergeCell ref="M24:M27"/>
    <mergeCell ref="N24:N27"/>
    <mergeCell ref="O24:O27"/>
    <mergeCell ref="A28:A34"/>
    <mergeCell ref="B28:B34"/>
    <mergeCell ref="G24:G27"/>
    <mergeCell ref="H24:H27"/>
    <mergeCell ref="I24:I27"/>
    <mergeCell ref="J24:J27"/>
    <mergeCell ref="K24:K27"/>
    <mergeCell ref="L24:L27"/>
    <mergeCell ref="A6:A12"/>
    <mergeCell ref="B6:B12"/>
    <mergeCell ref="A2:A5"/>
    <mergeCell ref="D23:I23"/>
    <mergeCell ref="J23:N23"/>
    <mergeCell ref="B24:B27"/>
    <mergeCell ref="C24:C27"/>
    <mergeCell ref="D24:D27"/>
    <mergeCell ref="E24:E27"/>
    <mergeCell ref="F24:F27"/>
    <mergeCell ref="J2:J5"/>
    <mergeCell ref="K2:K5"/>
    <mergeCell ref="L2:L5"/>
    <mergeCell ref="M2:M5"/>
    <mergeCell ref="N2:N5"/>
    <mergeCell ref="O2:O5"/>
    <mergeCell ref="D1:I1"/>
    <mergeCell ref="J1:N1"/>
    <mergeCell ref="B2:B5"/>
    <mergeCell ref="C2:C5"/>
    <mergeCell ref="D2:D5"/>
    <mergeCell ref="E2:E5"/>
    <mergeCell ref="F2:F5"/>
    <mergeCell ref="G2:G5"/>
    <mergeCell ref="H2:H5"/>
    <mergeCell ref="I2:I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Sheet1!_Hlk350416889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2015-06-24T19:35:01Z</dcterms:created>
  <dcterms:modified xsi:type="dcterms:W3CDTF">2015-06-24T21:29:17Z</dcterms:modified>
</cp:coreProperties>
</file>