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RMD\RECORD~2\COLLEC~1\REM-8C~1\1681B3~1\FY2015~1\ICINST~1\REVISE~1\FORMSR~1\FORMSW~1\"/>
    </mc:Choice>
  </mc:AlternateContent>
  <bookViews>
    <workbookView xWindow="10470" yWindow="405" windowWidth="11910" windowHeight="11760" tabRatio="746"/>
  </bookViews>
  <sheets>
    <sheet name="Cover Sheet" sheetId="11" r:id="rId1"/>
    <sheet name="Scoresheet" sheetId="4" r:id="rId2"/>
    <sheet name="PD. Training Reqs. (1)" sheetId="8" r:id="rId3"/>
    <sheet name="PD. Training Reqs. (2)" sheetId="9" r:id="rId4"/>
    <sheet name="PD. Training Reqs. (3)" sheetId="10" r:id="rId5"/>
  </sheets>
  <definedNames>
    <definedName name="_xlnm.Print_Area" localSheetId="0">'Cover Sheet'!$A$1:$P$60</definedName>
  </definedNames>
  <calcPr calcId="152511"/>
</workbook>
</file>

<file path=xl/calcChain.xml><?xml version="1.0" encoding="utf-8"?>
<calcChain xmlns="http://schemas.openxmlformats.org/spreadsheetml/2006/main">
  <c r="J21" i="4" l="1"/>
  <c r="J20" i="4"/>
  <c r="J19" i="4"/>
  <c r="J23" i="4" l="1"/>
  <c r="J16" i="4" l="1"/>
  <c r="J22" i="4" l="1"/>
  <c r="J17" i="4" l="1"/>
  <c r="K22" i="4" l="1"/>
  <c r="K23" i="4" s="1"/>
  <c r="J62" i="8"/>
  <c r="K62" i="8"/>
  <c r="L62" i="8"/>
  <c r="F64" i="9"/>
  <c r="G64" i="9"/>
  <c r="H64" i="9"/>
  <c r="J52" i="10"/>
  <c r="K52" i="10"/>
  <c r="L52" i="10"/>
  <c r="L49" i="10" l="1"/>
  <c r="I17" i="4" s="1"/>
  <c r="K17" i="4" s="1"/>
  <c r="L48" i="10"/>
  <c r="I15" i="4" s="1"/>
  <c r="K47" i="10"/>
  <c r="I14" i="4" s="1"/>
  <c r="J64" i="10"/>
  <c r="K64" i="10"/>
  <c r="K67" i="9"/>
  <c r="J67" i="9"/>
  <c r="K64" i="8"/>
  <c r="J64" i="8"/>
  <c r="K33" i="4"/>
  <c r="K32" i="4"/>
  <c r="K21" i="4"/>
  <c r="K20" i="4"/>
  <c r="K19" i="4"/>
  <c r="H8" i="10"/>
  <c r="K34" i="4"/>
  <c r="K35" i="4"/>
  <c r="K36" i="4"/>
  <c r="K37" i="4"/>
  <c r="K44" i="4"/>
  <c r="K45" i="4"/>
  <c r="K46" i="4"/>
  <c r="K47" i="4"/>
  <c r="K48" i="4"/>
  <c r="H8" i="9"/>
  <c r="H8" i="8"/>
  <c r="K50" i="4" l="1"/>
  <c r="K39" i="4"/>
  <c r="J15" i="4"/>
  <c r="K15" i="4" s="1"/>
  <c r="J14" i="4"/>
  <c r="K14" i="4" s="1"/>
  <c r="K16" i="4" l="1"/>
  <c r="K26" i="4"/>
  <c r="K51" i="4" s="1"/>
</calcChain>
</file>

<file path=xl/comments1.xml><?xml version="1.0" encoding="utf-8"?>
<comments xmlns="http://schemas.openxmlformats.org/spreadsheetml/2006/main">
  <authors>
    <author>dscott2</author>
    <author>Dean Scott</author>
    <author>techsup</author>
    <author>Jeff Saunders</author>
  </authors>
  <commentList>
    <comment ref="I14" authorId="0" shapeId="0">
      <text>
        <r>
          <rPr>
            <b/>
            <sz val="10"/>
            <color indexed="81"/>
            <rFont val="Tahoma"/>
            <family val="2"/>
          </rPr>
          <t>Auto-fills from next 3 tabs.</t>
        </r>
      </text>
    </comment>
    <comment ref="I15" authorId="0" shapeId="0">
      <text>
        <r>
          <rPr>
            <b/>
            <sz val="10"/>
            <color indexed="81"/>
            <rFont val="Tahoma"/>
            <family val="2"/>
          </rPr>
          <t>Auto-fills from next 3 tabs.</t>
        </r>
      </text>
    </comment>
    <comment ref="I16" authorId="1" shapeId="0">
      <text>
        <r>
          <rPr>
            <b/>
            <sz val="9"/>
            <color indexed="81"/>
            <rFont val="Tahoma"/>
            <charset val="1"/>
          </rPr>
          <t>Enter the number of TF members trained in more than one specialty.</t>
        </r>
      </text>
    </comment>
    <comment ref="I17" authorId="2" shapeId="0">
      <text>
        <r>
          <rPr>
            <b/>
            <sz val="10"/>
            <color indexed="81"/>
            <rFont val="Tahoma"/>
            <family val="2"/>
          </rPr>
          <t>Auto-fills from next 3 tabs.  A minimum of 3 deployable MTMs and 3 deployable SSs must be entered on the following tabs, or the points and score here will be "0".</t>
        </r>
      </text>
    </comment>
    <comment ref="I19" authorId="1" shapeId="0">
      <text>
        <r>
          <rPr>
            <b/>
            <sz val="9"/>
            <color indexed="81"/>
            <rFont val="Tahoma"/>
            <charset val="1"/>
          </rPr>
          <t>Enter the number of TF members that participated in Deployment Exercises.</t>
        </r>
      </text>
    </comment>
    <comment ref="I20" authorId="1" shapeId="0">
      <text>
        <r>
          <rPr>
            <b/>
            <sz val="9"/>
            <color indexed="81"/>
            <rFont val="Tahoma"/>
            <charset val="1"/>
          </rPr>
          <t>Enter the number of TF members that participated in Modular or Mobilization Exercises.</t>
        </r>
      </text>
    </comment>
    <comment ref="I21" authorId="1" shapeId="0">
      <text>
        <r>
          <rPr>
            <b/>
            <sz val="9"/>
            <color indexed="81"/>
            <rFont val="Tahoma"/>
            <charset val="1"/>
          </rPr>
          <t>Enter the number of TF members that participated in Training / Drill Sessions.</t>
        </r>
      </text>
    </comment>
    <comment ref="I22" authorId="3" shapeId="0">
      <text>
        <r>
          <rPr>
            <b/>
            <sz val="9"/>
            <color indexed="81"/>
            <rFont val="Tahoma"/>
            <family val="2"/>
          </rPr>
          <t>Enter the total number of CST-LFs that the task force could deploy at one time.</t>
        </r>
        <r>
          <rPr>
            <sz val="9"/>
            <color indexed="81"/>
            <rFont val="Tahoma"/>
            <family val="2"/>
          </rPr>
          <t xml:space="preserve">
</t>
        </r>
      </text>
    </comment>
    <comment ref="I23" authorId="3" shapeId="0">
      <text>
        <r>
          <rPr>
            <b/>
            <sz val="9"/>
            <color indexed="81"/>
            <rFont val="Tahoma"/>
            <family val="2"/>
          </rPr>
          <t>Enter the total number of Disaster Search Canines that have passed only an FSA.</t>
        </r>
      </text>
    </comment>
    <comment ref="I24" authorId="3" shapeId="0">
      <text>
        <r>
          <rPr>
            <b/>
            <sz val="9"/>
            <color indexed="81"/>
            <rFont val="Tahoma"/>
            <family val="2"/>
          </rPr>
          <t>No points associated with this field. Enter the total number of CST-HRDs that the task force could deploy at one time.</t>
        </r>
      </text>
    </comment>
  </commentList>
</comments>
</file>

<file path=xl/sharedStrings.xml><?xml version="1.0" encoding="utf-8"?>
<sst xmlns="http://schemas.openxmlformats.org/spreadsheetml/2006/main" count="325" uniqueCount="273">
  <si>
    <r>
      <t xml:space="preserve">12a)  </t>
    </r>
    <r>
      <rPr>
        <sz val="9"/>
        <rFont val="Arial"/>
        <family val="2"/>
      </rPr>
      <t>Meet all requirements of the Rescue Specialist:</t>
    </r>
  </si>
  <si>
    <r>
      <t>16c)</t>
    </r>
    <r>
      <rPr>
        <sz val="9"/>
        <rFont val="Arial"/>
        <family val="2"/>
      </rPr>
      <t xml:space="preserve">  Complete the USACE Structures Specialist Training Course (StS 1):</t>
    </r>
  </si>
  <si>
    <t xml:space="preserve">        Standard 29 CFR 1910.120 "Hazardous Waste Operations and Emergency Response":</t>
  </si>
  <si>
    <t xml:space="preserve">OR </t>
  </si>
  <si>
    <t>Task Force Self-Evaluation Total Score:</t>
  </si>
  <si>
    <t>Score</t>
  </si>
  <si>
    <t>Points</t>
  </si>
  <si>
    <t>U.S. Department of Homeland Security</t>
  </si>
  <si>
    <t>Date Completed:</t>
  </si>
  <si>
    <t>Task Force:</t>
  </si>
  <si>
    <t>TASK FORCE OPERATIONAL READINESS</t>
  </si>
  <si>
    <t>TASK FORCE LOGISTICAL READINESS</t>
  </si>
  <si>
    <t>TASK FORCE MANAGEMENT READINESS</t>
  </si>
  <si>
    <t xml:space="preserve">     </t>
  </si>
  <si>
    <t xml:space="preserve">      </t>
  </si>
  <si>
    <r>
      <t>3)</t>
    </r>
    <r>
      <rPr>
        <sz val="10"/>
        <rFont val="Arial"/>
      </rPr>
      <t xml:space="preserve">  Cooperative Agreement Plans &amp; Memoranda of Agreement:</t>
    </r>
  </si>
  <si>
    <t>US&amp;R Position Description Training Requirements</t>
  </si>
  <si>
    <t>Task Force Self-Evaluation Scoresheet</t>
  </si>
  <si>
    <r>
      <t>2)</t>
    </r>
    <r>
      <rPr>
        <sz val="10"/>
        <rFont val="Arial"/>
      </rPr>
      <t xml:space="preserve">  Transportation Resources:</t>
    </r>
  </si>
  <si>
    <r>
      <t>3)</t>
    </r>
    <r>
      <rPr>
        <sz val="10"/>
        <rFont val="Arial"/>
      </rPr>
      <t xml:space="preserve">  Equipment Cache Training and Exercises:</t>
    </r>
  </si>
  <si>
    <r>
      <t>4)</t>
    </r>
    <r>
      <rPr>
        <sz val="10"/>
        <rFont val="Arial"/>
      </rPr>
      <t xml:space="preserve">  Cache Management Inventory System:</t>
    </r>
  </si>
  <si>
    <r>
      <t>5)</t>
    </r>
    <r>
      <rPr>
        <sz val="10"/>
        <rFont val="Arial"/>
      </rPr>
      <t xml:space="preserve">  Warehouse Resources:</t>
    </r>
  </si>
  <si>
    <r>
      <t>2)</t>
    </r>
    <r>
      <rPr>
        <sz val="10"/>
        <rFont val="Arial"/>
      </rPr>
      <t xml:space="preserve">  Cooperative Agreement Reporting:</t>
    </r>
  </si>
  <si>
    <r>
      <t>4)</t>
    </r>
    <r>
      <rPr>
        <sz val="10"/>
        <rFont val="Arial"/>
      </rPr>
      <t xml:space="preserve">  Financial / Accounting Processes and Records:</t>
    </r>
  </si>
  <si>
    <r>
      <t>5)</t>
    </r>
    <r>
      <rPr>
        <sz val="10"/>
        <rFont val="Arial"/>
      </rPr>
      <t xml:space="preserve">  Sponsoring Agency Support Functions:</t>
    </r>
  </si>
  <si>
    <r>
      <t>4c)</t>
    </r>
    <r>
      <rPr>
        <sz val="10"/>
        <rFont val="Arial"/>
        <family val="2"/>
      </rPr>
      <t xml:space="preserve">  Training / Drills Sessions:</t>
    </r>
  </si>
  <si>
    <t>Task Force Management Readiness Total Score:</t>
  </si>
  <si>
    <t>Task Force Logistical Readiness Total Score:</t>
  </si>
  <si>
    <t>Task Force Operational Readiness Total Score:</t>
  </si>
  <si>
    <r>
      <t xml:space="preserve">          </t>
    </r>
    <r>
      <rPr>
        <sz val="9"/>
        <rFont val="Arial"/>
        <family val="2"/>
      </rPr>
      <t>as sanctioned by the FEMA US&amp;R Structures Sub-Group:</t>
    </r>
  </si>
  <si>
    <r>
      <t xml:space="preserve">16f)  </t>
    </r>
    <r>
      <rPr>
        <sz val="9"/>
        <rFont val="Arial"/>
        <family val="2"/>
      </rPr>
      <t xml:space="preserve">Have a sum of 5 years experience in structure design and analysis to include evaluation of </t>
    </r>
  </si>
  <si>
    <t>Members</t>
  </si>
  <si>
    <t>Total Task Force rostered members listed:</t>
  </si>
  <si>
    <t>Total Task Force trained members listed:</t>
  </si>
  <si>
    <t>Total Task Force deployable members listed:</t>
  </si>
  <si>
    <t>FEMA National Urban Search &amp; Rescue Response System</t>
  </si>
  <si>
    <r>
      <t xml:space="preserve">1b)  </t>
    </r>
    <r>
      <rPr>
        <sz val="9"/>
        <rFont val="Arial"/>
        <family val="2"/>
      </rPr>
      <t>Have current certification as a FEMA US&amp;R Canine Search Specialist Team:</t>
    </r>
  </si>
  <si>
    <r>
      <t xml:space="preserve">16d)  </t>
    </r>
    <r>
      <rPr>
        <sz val="9"/>
        <rFont val="Arial"/>
        <family val="2"/>
      </rPr>
      <t>Complete all required TRSSs as defined in Appendix A of the FEMA US&amp;R PD Manual:</t>
    </r>
  </si>
  <si>
    <r>
      <t xml:space="preserve">4b)  </t>
    </r>
    <r>
      <rPr>
        <sz val="9"/>
        <rFont val="Arial"/>
        <family val="2"/>
      </rPr>
      <t>Meet all of the FEMA US&amp;R Hazardous Materials Specialist PD "Required Training":</t>
    </r>
  </si>
  <si>
    <t># of CSS trained (12 max):</t>
  </si>
  <si>
    <t># rostered as CSS (12 max):</t>
  </si>
  <si>
    <t># of CSS deployable (12 max):</t>
  </si>
  <si>
    <t># of CS trained (6 max):</t>
  </si>
  <si>
    <t># rostered as CS (6 max):</t>
  </si>
  <si>
    <t># of CS deployable (6 max):</t>
  </si>
  <si>
    <t># rostered as HMS (24 max):</t>
  </si>
  <si>
    <t># of HMS trained (24 max):</t>
  </si>
  <si>
    <t># of HMS deployable (24 max):</t>
  </si>
  <si>
    <t># of HMM trained (6 max):</t>
  </si>
  <si>
    <t># of HMM deployable (6 max):</t>
  </si>
  <si>
    <t># rostered as HMM (6 max):</t>
  </si>
  <si>
    <t># rostered as HERS (6 max):</t>
  </si>
  <si>
    <t># of HERS trained (6 max):</t>
  </si>
  <si>
    <t># of HERS deployable (6 max):</t>
  </si>
  <si>
    <t># rostered as LS (12 max):</t>
  </si>
  <si>
    <t># of LS trained (12 max):</t>
  </si>
  <si>
    <t># of LS deployable (12 max):</t>
  </si>
  <si>
    <r>
      <t xml:space="preserve">4)  Hazardous Materials Manager (HMM) </t>
    </r>
    <r>
      <rPr>
        <sz val="9"/>
        <rFont val="Arial"/>
        <family val="2"/>
      </rPr>
      <t>(2 pos. x 3 deep):</t>
    </r>
  </si>
  <si>
    <r>
      <t>2)  Communications Specialist (CS)</t>
    </r>
    <r>
      <rPr>
        <sz val="9"/>
        <rFont val="Arial"/>
        <family val="2"/>
      </rPr>
      <t xml:space="preserve"> (2 pos. x 3 deep):</t>
    </r>
  </si>
  <si>
    <r>
      <t>5)  Heavy Equip. Rigging Specialist (HERS)</t>
    </r>
    <r>
      <rPr>
        <sz val="9"/>
        <rFont val="Arial"/>
        <family val="2"/>
      </rPr>
      <t xml:space="preserve"> (2 pos. x 3 deep)</t>
    </r>
  </si>
  <si>
    <r>
      <t>6)  Logistic Specialist (LS)</t>
    </r>
    <r>
      <rPr>
        <sz val="9"/>
        <rFont val="Arial"/>
        <family val="2"/>
      </rPr>
      <t xml:space="preserve"> (4 pos. x 3 deep):</t>
    </r>
  </si>
  <si>
    <r>
      <t>7)  Logistics Team Manager (LTM)</t>
    </r>
    <r>
      <rPr>
        <sz val="9"/>
        <rFont val="Arial"/>
        <family val="2"/>
      </rPr>
      <t xml:space="preserve"> (2 pos. x 3 deep):</t>
    </r>
  </si>
  <si>
    <r>
      <t>8)  Medical Specialist (MS)</t>
    </r>
    <r>
      <rPr>
        <sz val="9"/>
        <rFont val="Arial"/>
        <family val="2"/>
      </rPr>
      <t xml:space="preserve"> (4 pos. x 3 deep):</t>
    </r>
  </si>
  <si>
    <r>
      <t>9)  Medical Team Manager (MTM)</t>
    </r>
    <r>
      <rPr>
        <sz val="9"/>
        <rFont val="Arial"/>
        <family val="2"/>
      </rPr>
      <t xml:space="preserve"> (2 pos. x 3 deep)</t>
    </r>
  </si>
  <si>
    <r>
      <t>10)  Planning Team Manager (PTM)</t>
    </r>
    <r>
      <rPr>
        <sz val="9"/>
        <rFont val="Arial"/>
        <family val="2"/>
      </rPr>
      <t xml:space="preserve"> (2 pos. x 3 deep):</t>
    </r>
  </si>
  <si>
    <r>
      <t>11)  Rescue Specialist (RS)</t>
    </r>
    <r>
      <rPr>
        <sz val="9"/>
        <rFont val="Arial"/>
        <family val="2"/>
      </rPr>
      <t xml:space="preserve"> (20 pos. x 3 deep)</t>
    </r>
  </si>
  <si>
    <r>
      <t>12)  Rescue Squad Officer (RSO)</t>
    </r>
    <r>
      <rPr>
        <sz val="9"/>
        <rFont val="Arial"/>
        <family val="2"/>
      </rPr>
      <t xml:space="preserve"> (4 pos. x 3 deep)</t>
    </r>
  </si>
  <si>
    <r>
      <t>13)  Rescue Team Manager (RTM)</t>
    </r>
    <r>
      <rPr>
        <sz val="9"/>
        <rFont val="Arial"/>
        <family val="2"/>
      </rPr>
      <t xml:space="preserve"> (2 pos. x 3 deep)</t>
    </r>
  </si>
  <si>
    <t># of RTM trained (6 max):</t>
  </si>
  <si>
    <t># of RTM deployable (6 max):</t>
  </si>
  <si>
    <t># rostered as RTM (6 max):</t>
  </si>
  <si>
    <t># rostered as PTM (6 max):</t>
  </si>
  <si>
    <t># of PTM trained (6 max):</t>
  </si>
  <si>
    <t># of PTM deployable (6 max):</t>
  </si>
  <si>
    <t># of MTM trained (6 max):</t>
  </si>
  <si>
    <t># rostered as MTM (6 max):</t>
  </si>
  <si>
    <t># of LTM trained (6 max):</t>
  </si>
  <si>
    <t># of LTM deployable (6 max):</t>
  </si>
  <si>
    <t># rostered as LTM (6 max):</t>
  </si>
  <si>
    <t># rostered as MS (12 max):</t>
  </si>
  <si>
    <t># of MS trained (12 max):</t>
  </si>
  <si>
    <t># of MS deployable (12 max):</t>
  </si>
  <si>
    <t># rostered as RSO) (12 max):</t>
  </si>
  <si>
    <t># of RSO trained (12 max):</t>
  </si>
  <si>
    <t># of RSO deployable (12 max):</t>
  </si>
  <si>
    <t># of RS deployable (60 max):</t>
  </si>
  <si>
    <t># of RS trained (60 max):</t>
  </si>
  <si>
    <t># rostered as RS (60 max):</t>
  </si>
  <si>
    <t># rostered as SO (6 max):</t>
  </si>
  <si>
    <t># of SO trained (6 max):</t>
  </si>
  <si>
    <t># of SO deployable (6 max):</t>
  </si>
  <si>
    <t># rostered as STM (6 max):</t>
  </si>
  <si>
    <t># of STM trained (6 max):</t>
  </si>
  <si>
    <t># of STM deployable (6 max):</t>
  </si>
  <si>
    <t># rostered as SS (6 max):</t>
  </si>
  <si>
    <t># of SS trained (6 max):</t>
  </si>
  <si>
    <t># of TFL trained (6 max):</t>
  </si>
  <si>
    <t># of TFL deployable (6 max):</t>
  </si>
  <si>
    <t># rostered as TFL (6 max):</t>
  </si>
  <si>
    <t># rostered as TIS (6 max):</t>
  </si>
  <si>
    <t># of TIS trained (6 max):</t>
  </si>
  <si>
    <t># of TIS deployable (6 max):</t>
  </si>
  <si>
    <t># rostered as TSS (6 max):</t>
  </si>
  <si>
    <t># of TSS trained (6 max):</t>
  </si>
  <si>
    <t># of TSS deployable (6 max):</t>
  </si>
  <si>
    <t># of Structures Specialists deployable (min of 3 required, 6 max):</t>
  </si>
  <si>
    <t># of Med Team Managers deployable (min of 3 required, 6 max):</t>
  </si>
  <si>
    <r>
      <t xml:space="preserve">1d)  </t>
    </r>
    <r>
      <rPr>
        <sz val="9"/>
        <rFont val="Arial"/>
        <family val="2"/>
      </rPr>
      <t>Complete the FEMA US&amp;R GPS Awareness Level Course:</t>
    </r>
  </si>
  <si>
    <r>
      <t>2b)</t>
    </r>
    <r>
      <rPr>
        <sz val="9"/>
        <rFont val="Arial"/>
        <family val="2"/>
      </rPr>
      <t xml:space="preserve">  Complete the FEMA US&amp;R GPS Awareness Level Course:</t>
    </r>
  </si>
  <si>
    <r>
      <t xml:space="preserve">5c-2)  </t>
    </r>
    <r>
      <rPr>
        <sz val="9"/>
        <rFont val="Arial"/>
        <family val="2"/>
      </rPr>
      <t>A minimum of three years experience as a Rescue Specialist on a Task Force:</t>
    </r>
  </si>
  <si>
    <r>
      <t xml:space="preserve">6b)  </t>
    </r>
    <r>
      <rPr>
        <sz val="9"/>
        <rFont val="Arial"/>
        <family val="2"/>
      </rPr>
      <t>Complete the FEMA US&amp;R GPS Awareness Level Course:</t>
    </r>
  </si>
  <si>
    <r>
      <t xml:space="preserve">6c)  </t>
    </r>
    <r>
      <rPr>
        <sz val="9"/>
        <rFont val="Arial"/>
        <family val="2"/>
      </rPr>
      <t>Complete the FEMA US&amp;R Logistics Specialist Course:</t>
    </r>
  </si>
  <si>
    <r>
      <t xml:space="preserve">1c)  </t>
    </r>
    <r>
      <rPr>
        <sz val="9"/>
        <rFont val="Arial"/>
        <family val="2"/>
      </rPr>
      <t>Complete the FEMA US&amp;R Canine Search Specialist Course:</t>
    </r>
  </si>
  <si>
    <r>
      <t>2c)</t>
    </r>
    <r>
      <rPr>
        <sz val="9"/>
        <rFont val="Arial"/>
        <family val="2"/>
      </rPr>
      <t xml:space="preserve">  Complete the FEMA US&amp;R Communications Specialist Course:</t>
    </r>
  </si>
  <si>
    <r>
      <t xml:space="preserve">11b)  </t>
    </r>
    <r>
      <rPr>
        <sz val="9"/>
        <rFont val="Arial"/>
        <family val="2"/>
      </rPr>
      <t>Complete the  FEMA US&amp;R GPS Awareness Level Course:</t>
    </r>
  </si>
  <si>
    <r>
      <t xml:space="preserve">14b)  </t>
    </r>
    <r>
      <rPr>
        <sz val="9"/>
        <rFont val="Arial"/>
        <family val="2"/>
      </rPr>
      <t>Complete the  FEMA US&amp;R GPS Awareness Level Course:</t>
    </r>
  </si>
  <si>
    <r>
      <t xml:space="preserve">14c)  </t>
    </r>
    <r>
      <rPr>
        <sz val="9"/>
        <rFont val="Arial"/>
        <family val="2"/>
      </rPr>
      <t>ICS 300 in accordance w/the NSCTD Guidance:</t>
    </r>
  </si>
  <si>
    <r>
      <t xml:space="preserve">3d)  </t>
    </r>
    <r>
      <rPr>
        <sz val="9"/>
        <rFont val="Arial"/>
        <family val="2"/>
      </rPr>
      <t>Complete the FEMA US&amp;R WMD Considerations for the Hazardous Materials Specialist:</t>
    </r>
  </si>
  <si>
    <r>
      <t xml:space="preserve">12b)  </t>
    </r>
    <r>
      <rPr>
        <sz val="9"/>
        <rFont val="Arial"/>
        <family val="2"/>
      </rPr>
      <t xml:space="preserve">Shall have experience in /FEMA US&amp;R structural collapse operations to include </t>
    </r>
  </si>
  <si>
    <r>
      <t xml:space="preserve">16b)  </t>
    </r>
    <r>
      <rPr>
        <sz val="9"/>
        <rFont val="Arial"/>
        <family val="2"/>
      </rPr>
      <t>Complete the FEMA US&amp;R GPS Awareness Level Course:</t>
    </r>
  </si>
  <si>
    <r>
      <t xml:space="preserve">16e)  </t>
    </r>
    <r>
      <rPr>
        <sz val="9"/>
        <rFont val="Arial"/>
        <family val="2"/>
      </rPr>
      <t>Be currently licensed as a Professional Engineer specializing in structures or *equivalent</t>
    </r>
  </si>
  <si>
    <t>AND</t>
  </si>
  <si>
    <r>
      <t xml:space="preserve">17c)  </t>
    </r>
    <r>
      <rPr>
        <sz val="9"/>
        <rFont val="Arial"/>
        <family val="2"/>
      </rPr>
      <t>Complete the FEMA US&amp;R Task Force Leaders Course:</t>
    </r>
  </si>
  <si>
    <r>
      <t xml:space="preserve">7b)  </t>
    </r>
    <r>
      <rPr>
        <sz val="9"/>
        <rFont val="Arial"/>
      </rPr>
      <t>Meet all of the FEMA US&amp;R Logistics Specialist PD "Required Training":</t>
    </r>
  </si>
  <si>
    <t>Note for following data entry pages:</t>
  </si>
  <si>
    <r>
      <t xml:space="preserve">13b)  </t>
    </r>
    <r>
      <rPr>
        <sz val="9"/>
        <rFont val="Arial"/>
        <family val="2"/>
      </rPr>
      <t>ICS 300 in accordance w/the NSCTD Guidance:</t>
    </r>
  </si>
  <si>
    <r>
      <t>4a)</t>
    </r>
    <r>
      <rPr>
        <sz val="10"/>
        <rFont val="Arial"/>
        <family val="2"/>
      </rPr>
      <t xml:space="preserve">  Deployment Exercises:</t>
    </r>
  </si>
  <si>
    <r>
      <t>1a)</t>
    </r>
    <r>
      <rPr>
        <sz val="10"/>
        <rFont val="Arial"/>
        <family val="2"/>
      </rPr>
      <t xml:space="preserve">  Major equipment:</t>
    </r>
  </si>
  <si>
    <r>
      <t>1)  Canine Search Specialist (CSS)</t>
    </r>
    <r>
      <rPr>
        <sz val="9"/>
        <rFont val="Arial"/>
        <family val="2"/>
      </rPr>
      <t xml:space="preserve"> (4 pos. x 3 deep)</t>
    </r>
  </si>
  <si>
    <r>
      <t>3)  Hazardous Materials Specialist (HMS)</t>
    </r>
    <r>
      <rPr>
        <sz val="9"/>
        <rFont val="Arial"/>
        <family val="2"/>
      </rPr>
      <t xml:space="preserve"> (8 pos. x 3 deep):</t>
    </r>
  </si>
  <si>
    <r>
      <t>14)  Safety Officer (SO)</t>
    </r>
    <r>
      <rPr>
        <sz val="9"/>
        <rFont val="Arial"/>
        <family val="2"/>
      </rPr>
      <t xml:space="preserve"> (2 pos. x 3 deep)</t>
    </r>
  </si>
  <si>
    <r>
      <t>15)  Search Team Manager (STM)</t>
    </r>
    <r>
      <rPr>
        <sz val="9"/>
        <rFont val="Arial"/>
        <family val="2"/>
      </rPr>
      <t xml:space="preserve"> (2 pos. x 3 deep)</t>
    </r>
  </si>
  <si>
    <r>
      <t>16)  Structures Specialist (SS)</t>
    </r>
    <r>
      <rPr>
        <sz val="9"/>
        <rFont val="Arial"/>
        <family val="2"/>
      </rPr>
      <t xml:space="preserve"> (2 pos. x 3 deep):</t>
    </r>
  </si>
  <si>
    <r>
      <t xml:space="preserve">17)  Task Force Leader (TFL) </t>
    </r>
    <r>
      <rPr>
        <sz val="9"/>
        <rFont val="Arial"/>
        <family val="2"/>
      </rPr>
      <t>(2 pos. x 3 deep)</t>
    </r>
  </si>
  <si>
    <r>
      <t>18)  Technical Information Specialist (TIS)</t>
    </r>
    <r>
      <rPr>
        <sz val="9"/>
        <rFont val="Arial"/>
        <family val="2"/>
      </rPr>
      <t xml:space="preserve"> (2 pos. x 3 deep):</t>
    </r>
  </si>
  <si>
    <r>
      <t>19)  Technical Search Specialist (TSS)</t>
    </r>
    <r>
      <rPr>
        <sz val="9"/>
        <rFont val="Arial"/>
        <family val="2"/>
      </rPr>
      <t xml:space="preserve"> (2 pos. x 3 deep)</t>
    </r>
  </si>
  <si>
    <r>
      <t>1b)</t>
    </r>
    <r>
      <rPr>
        <sz val="10"/>
        <rFont val="Arial"/>
        <family val="2"/>
      </rPr>
      <t xml:space="preserve">  Other items:</t>
    </r>
  </si>
  <si>
    <r>
      <t>2a)</t>
    </r>
    <r>
      <rPr>
        <sz val="10"/>
        <rFont val="Arial"/>
        <family val="2"/>
      </rPr>
      <t xml:space="preserve">  TF Members Trained in More Than One Specialty:</t>
    </r>
  </si>
  <si>
    <t xml:space="preserve">A grayed out item is a new training requirement in the Position Descriptions and </t>
  </si>
  <si>
    <r>
      <t xml:space="preserve">3e)  </t>
    </r>
    <r>
      <rPr>
        <sz val="9"/>
        <rFont val="Arial"/>
        <family val="2"/>
      </rPr>
      <t>Complete all required TRSSs as defined in Appendix A of the FEMA US&amp;R PD Manual:</t>
    </r>
  </si>
  <si>
    <r>
      <t xml:space="preserve">10b)  </t>
    </r>
    <r>
      <rPr>
        <sz val="9"/>
        <rFont val="Arial"/>
        <family val="2"/>
      </rPr>
      <t>ICS 300 in accordance w/the NSCTD Guidance:</t>
    </r>
  </si>
  <si>
    <r>
      <t xml:space="preserve">10c)  </t>
    </r>
    <r>
      <rPr>
        <sz val="9"/>
        <rFont val="Arial"/>
        <family val="2"/>
      </rPr>
      <t>Complete the FEMA US&amp;R Planning Team Training Course:</t>
    </r>
  </si>
  <si>
    <r>
      <t xml:space="preserve">11e)  </t>
    </r>
    <r>
      <rPr>
        <sz val="9"/>
        <rFont val="Arial"/>
        <family val="2"/>
      </rPr>
      <t>Current certification in Basic First Aide for First Responders or equivalent:</t>
    </r>
  </si>
  <si>
    <r>
      <t xml:space="preserve">13a)  </t>
    </r>
    <r>
      <rPr>
        <sz val="9"/>
        <rFont val="Arial"/>
        <family val="2"/>
      </rPr>
      <t>Meet all requirements of the Rescue Squad Officer:</t>
    </r>
  </si>
  <si>
    <r>
      <t xml:space="preserve">14e)  </t>
    </r>
    <r>
      <rPr>
        <sz val="9"/>
        <rFont val="Arial"/>
      </rPr>
      <t>Complete the FEMA US&amp;R Safety Officer Course:</t>
    </r>
  </si>
  <si>
    <r>
      <t xml:space="preserve">15b)  </t>
    </r>
    <r>
      <rPr>
        <sz val="9"/>
        <rFont val="Arial"/>
        <family val="2"/>
      </rPr>
      <t>Complete the FEMA US&amp;R Technical Search Specialist Course:</t>
    </r>
  </si>
  <si>
    <t xml:space="preserve">          (Does not apply to those members rostered as STMs prior to July 1, 2008)</t>
  </si>
  <si>
    <r>
      <t xml:space="preserve">15d)  </t>
    </r>
    <r>
      <rPr>
        <sz val="9"/>
        <rFont val="Arial"/>
        <family val="2"/>
      </rPr>
      <t>Shall have experience in /FEMA US&amp;R Technical or Canine Search operations to include participation</t>
    </r>
  </si>
  <si>
    <r>
      <t xml:space="preserve">17b)  </t>
    </r>
    <r>
      <rPr>
        <sz val="9"/>
        <rFont val="Arial"/>
        <family val="2"/>
      </rPr>
      <t>Complete ICS 400 in accordance w/the NSCTD Guidance:</t>
    </r>
  </si>
  <si>
    <r>
      <t xml:space="preserve">18b)  </t>
    </r>
    <r>
      <rPr>
        <sz val="9"/>
        <rFont val="Arial"/>
        <family val="2"/>
      </rPr>
      <t>Complete the FEMA US&amp;R Planning Team Training Course:</t>
    </r>
  </si>
  <si>
    <r>
      <t xml:space="preserve">19b)  </t>
    </r>
    <r>
      <rPr>
        <sz val="9"/>
        <rFont val="Arial"/>
        <family val="2"/>
      </rPr>
      <t>Complete the FEMA US&amp;R Technical Search Specialist Course:</t>
    </r>
  </si>
  <si>
    <r>
      <t xml:space="preserve">19c)  </t>
    </r>
    <r>
      <rPr>
        <sz val="9"/>
        <rFont val="Arial"/>
        <family val="2"/>
      </rPr>
      <t>Complete all required TRSSs as defined in Appendix A of the FEMA US&amp;R PD Manual:</t>
    </r>
  </si>
  <si>
    <r>
      <t xml:space="preserve">14d)  </t>
    </r>
    <r>
      <rPr>
        <sz val="9"/>
        <rFont val="Arial"/>
        <family val="2"/>
      </rPr>
      <t>Complete the FEMA US&amp;R Structural Collapse Technician Course or equivalent:</t>
    </r>
  </si>
  <si>
    <r>
      <t xml:space="preserve">3b)  </t>
    </r>
    <r>
      <rPr>
        <sz val="9"/>
        <rFont val="Arial"/>
        <family val="2"/>
      </rPr>
      <t xml:space="preserve">Meet &amp; maintain the requirements as a certified Hazardous Materials Technician per OSHA </t>
    </r>
  </si>
  <si>
    <r>
      <t xml:space="preserve">2a)  </t>
    </r>
    <r>
      <rPr>
        <sz val="9"/>
        <rFont val="Arial"/>
        <family val="2"/>
      </rPr>
      <t>Meet all Administrative &amp; General Training requirements:</t>
    </r>
  </si>
  <si>
    <r>
      <t xml:space="preserve">1a)  </t>
    </r>
    <r>
      <rPr>
        <sz val="9"/>
        <rFont val="Arial"/>
        <family val="2"/>
      </rPr>
      <t>Meet all Administrative &amp; General Training requirements:</t>
    </r>
  </si>
  <si>
    <r>
      <t xml:space="preserve">3a)  </t>
    </r>
    <r>
      <rPr>
        <sz val="9"/>
        <rFont val="Arial"/>
        <family val="2"/>
      </rPr>
      <t>Meet all Administrative &amp; General Training requirements:</t>
    </r>
  </si>
  <si>
    <r>
      <t xml:space="preserve">4a)  </t>
    </r>
    <r>
      <rPr>
        <sz val="9"/>
        <rFont val="Arial"/>
        <family val="2"/>
      </rPr>
      <t>Meet all Administrative &amp; General Training requirements:</t>
    </r>
  </si>
  <si>
    <r>
      <t xml:space="preserve">5a)  </t>
    </r>
    <r>
      <rPr>
        <sz val="9"/>
        <rFont val="Arial"/>
        <family val="2"/>
      </rPr>
      <t>Meet all Administrative &amp; General Training requirements:</t>
    </r>
  </si>
  <si>
    <r>
      <t xml:space="preserve">5b)  </t>
    </r>
    <r>
      <rPr>
        <sz val="9"/>
        <rFont val="Arial"/>
        <family val="2"/>
      </rPr>
      <t>Complete the Heavy Equipment &amp; Rigging Specialist Course:</t>
    </r>
  </si>
  <si>
    <r>
      <t xml:space="preserve">6a)  </t>
    </r>
    <r>
      <rPr>
        <sz val="9"/>
        <rFont val="Arial"/>
        <family val="2"/>
      </rPr>
      <t>Meet all Administrative &amp; General Training requirements:</t>
    </r>
  </si>
  <si>
    <r>
      <t xml:space="preserve">7a)  </t>
    </r>
    <r>
      <rPr>
        <sz val="9"/>
        <rFont val="Arial"/>
      </rPr>
      <t>Meet all Administrative &amp; General Training requirements:</t>
    </r>
  </si>
  <si>
    <r>
      <t xml:space="preserve">8a)  </t>
    </r>
    <r>
      <rPr>
        <sz val="9"/>
        <rFont val="Arial"/>
        <family val="2"/>
      </rPr>
      <t>Meet all Administrative &amp; General Training requirements:</t>
    </r>
  </si>
  <si>
    <r>
      <t xml:space="preserve">9a)  </t>
    </r>
    <r>
      <rPr>
        <sz val="9"/>
        <rFont val="Arial"/>
        <family val="2"/>
      </rPr>
      <t>Meet all Administrative &amp; General Training requirements:</t>
    </r>
  </si>
  <si>
    <r>
      <t xml:space="preserve">10a)  </t>
    </r>
    <r>
      <rPr>
        <sz val="9"/>
        <rFont val="Arial"/>
        <family val="2"/>
      </rPr>
      <t>Meet all Administrative &amp; General Training requirements:</t>
    </r>
  </si>
  <si>
    <r>
      <t xml:space="preserve">11a)  </t>
    </r>
    <r>
      <rPr>
        <sz val="9"/>
        <rFont val="Arial"/>
        <family val="2"/>
      </rPr>
      <t>Meet all Administrative &amp; General Training requirements:</t>
    </r>
  </si>
  <si>
    <r>
      <t xml:space="preserve">14a)  </t>
    </r>
    <r>
      <rPr>
        <sz val="9"/>
        <rFont val="Arial"/>
        <family val="2"/>
      </rPr>
      <t>Meet all Administrative &amp; General Training requirements:</t>
    </r>
  </si>
  <si>
    <r>
      <t xml:space="preserve">15a)  </t>
    </r>
    <r>
      <rPr>
        <sz val="9"/>
        <rFont val="Arial"/>
        <family val="2"/>
      </rPr>
      <t>Meet all Administrative &amp; General Training requirements:</t>
    </r>
  </si>
  <si>
    <r>
      <t xml:space="preserve">16a)  </t>
    </r>
    <r>
      <rPr>
        <sz val="9"/>
        <rFont val="Arial"/>
        <family val="2"/>
      </rPr>
      <t>Meet all Administrative &amp; General Training requirements:</t>
    </r>
  </si>
  <si>
    <r>
      <t xml:space="preserve">17a)  </t>
    </r>
    <r>
      <rPr>
        <sz val="9"/>
        <rFont val="Arial"/>
        <family val="2"/>
      </rPr>
      <t>Meet all Administrative &amp; General Training requirements:</t>
    </r>
  </si>
  <si>
    <r>
      <t xml:space="preserve">18a)  </t>
    </r>
    <r>
      <rPr>
        <sz val="9"/>
        <rFont val="Arial"/>
        <family val="2"/>
      </rPr>
      <t>Meet all Administrative &amp; General Training requirements:</t>
    </r>
  </si>
  <si>
    <r>
      <t xml:space="preserve">19a)  </t>
    </r>
    <r>
      <rPr>
        <sz val="9"/>
        <rFont val="Arial"/>
        <family val="2"/>
      </rPr>
      <t>Meet all Administrative &amp; General Training requirements:</t>
    </r>
  </si>
  <si>
    <r>
      <t xml:space="preserve">3c)  </t>
    </r>
    <r>
      <rPr>
        <sz val="9"/>
        <rFont val="Arial"/>
        <family val="2"/>
      </rPr>
      <t>Meet &amp; maintain the AHJ competencies in accordance with NFPA Standard 472:</t>
    </r>
  </si>
  <si>
    <r>
      <t xml:space="preserve">11d)  </t>
    </r>
    <r>
      <rPr>
        <sz val="9"/>
        <rFont val="Arial"/>
        <family val="2"/>
      </rPr>
      <t>Complete the FEMA US&amp;R Structural Collapse Technician Course or equivalent:</t>
    </r>
  </si>
  <si>
    <r>
      <t xml:space="preserve">11c)  </t>
    </r>
    <r>
      <rPr>
        <sz val="9"/>
        <rFont val="Arial"/>
        <family val="2"/>
      </rPr>
      <t>Meet requirements - NFPA 1006  Tech Rescue Level 1 &amp; 2 (Chapters 5, 6, 7, 8, 10, &amp; 11):</t>
    </r>
  </si>
  <si>
    <r>
      <t xml:space="preserve">14g)  </t>
    </r>
    <r>
      <rPr>
        <sz val="9"/>
        <rFont val="Arial"/>
      </rPr>
      <t>Current certification in Basic First Aide for First Responders or equivalent:</t>
    </r>
  </si>
  <si>
    <r>
      <t xml:space="preserve">9c)  </t>
    </r>
    <r>
      <rPr>
        <sz val="9"/>
        <rFont val="Arial"/>
        <family val="2"/>
      </rPr>
      <t>Complete the FEMA US&amp;R Medical Team Training Course:</t>
    </r>
  </si>
  <si>
    <t>pre-hospital medical care. Currently certified in ACLS, ATLS, and PALS (or equivalent):</t>
  </si>
  <si>
    <r>
      <t xml:space="preserve">9b-2)  </t>
    </r>
    <r>
      <rPr>
        <sz val="9"/>
        <rFont val="Arial"/>
        <family val="2"/>
      </rPr>
      <t xml:space="preserve">Currently licensed physician whose medical activities include clinical emergency and </t>
    </r>
  </si>
  <si>
    <t xml:space="preserve">            actively participating in pre-hospital care:</t>
  </si>
  <si>
    <r>
      <t>8b-1)  C</t>
    </r>
    <r>
      <rPr>
        <sz val="9"/>
        <rFont val="Arial"/>
        <family val="2"/>
      </rPr>
      <t xml:space="preserve">urrently certified / licensed as an EMT-Paramedic and meet local jurisdiction requirements, </t>
    </r>
  </si>
  <si>
    <r>
      <t xml:space="preserve">8b-2)  </t>
    </r>
    <r>
      <rPr>
        <sz val="9"/>
        <rFont val="Arial"/>
        <family val="2"/>
      </rPr>
      <t xml:space="preserve">Currently certified / licensed as a Physician Asst, Reg. Nurse-Pract., or Reg. Nurse, with an accredited </t>
    </r>
  </si>
  <si>
    <t xml:space="preserve">            organization or municipality, meets the NREMT-P Standards or State certification requirements, actively </t>
  </si>
  <si>
    <t xml:space="preserve">            practices advanced pre-hospital life support, and currently certified in BTLS, ACLS and PALS:</t>
  </si>
  <si>
    <r>
      <t xml:space="preserve">9b-1)  </t>
    </r>
    <r>
      <rPr>
        <sz val="9"/>
        <rFont val="Arial"/>
        <family val="2"/>
      </rPr>
      <t xml:space="preserve">Currently licensed physician, emergency medicine residency-trained, and/or Board-certified in emergency </t>
    </r>
  </si>
  <si>
    <t xml:space="preserve">            medicine, &amp; practices clinical emergency medicine, w/pre-hospital medical care experience:</t>
  </si>
  <si>
    <r>
      <t xml:space="preserve">1e)  </t>
    </r>
    <r>
      <rPr>
        <sz val="9"/>
        <rFont val="Arial"/>
        <family val="2"/>
      </rPr>
      <t xml:space="preserve">Complete the required Technical Rescue Skill Sets (TRSSs) as defined in Appendix A of </t>
    </r>
  </si>
  <si>
    <t xml:space="preserve">            iron worker, rigger, or other applicable field:</t>
  </si>
  <si>
    <r>
      <t xml:space="preserve">5c-1)  </t>
    </r>
    <r>
      <rPr>
        <sz val="9"/>
        <rFont val="Arial"/>
        <family val="2"/>
      </rPr>
      <t xml:space="preserve">Experienced in heavy construction field, such as heavy equipment operator, crane operator, </t>
    </r>
  </si>
  <si>
    <t xml:space="preserve">        Regulations - Air &amp; Ground (IATA, Title 49 CFR 3, &amp; AFMAN 24-204):</t>
  </si>
  <si>
    <r>
      <t xml:space="preserve">7c)  </t>
    </r>
    <r>
      <rPr>
        <sz val="9"/>
        <rFont val="Arial"/>
      </rPr>
      <t xml:space="preserve">Complete &amp; maintain certification as a Certifying Official for Transportation Requirements &amp; </t>
    </r>
  </si>
  <si>
    <r>
      <t xml:space="preserve">8c)  </t>
    </r>
    <r>
      <rPr>
        <sz val="9"/>
        <rFont val="Arial"/>
        <family val="2"/>
      </rPr>
      <t>Complete the FEMA US&amp;R Medical Team Training Course:</t>
    </r>
  </si>
  <si>
    <r>
      <t xml:space="preserve">8d)  </t>
    </r>
    <r>
      <rPr>
        <sz val="9"/>
        <rFont val="Arial"/>
        <family val="2"/>
      </rPr>
      <t>Complete the FEMA US&amp;R WMD Considerations for the Medical Team Training Course:</t>
    </r>
  </si>
  <si>
    <r>
      <t xml:space="preserve">8e)  </t>
    </r>
    <r>
      <rPr>
        <sz val="9"/>
        <rFont val="Arial"/>
        <family val="2"/>
      </rPr>
      <t>Complete all required TRSSs as defined in Appendix A of the FEMA US&amp;R PD Manual:</t>
    </r>
  </si>
  <si>
    <r>
      <t xml:space="preserve">14f)   </t>
    </r>
    <r>
      <rPr>
        <sz val="9"/>
        <rFont val="Arial"/>
      </rPr>
      <t>Meet requirements - NFPA 1006  Tech Rescue Level 1 &amp; 2 (Chapters 5, 6, 7, 8, 10, &amp; 11):</t>
    </r>
  </si>
  <si>
    <t xml:space="preserve">           in field exercise(s) and/or a deployment or equivalent as defined by the Sponsoring Agency</t>
  </si>
  <si>
    <t xml:space="preserve">          existing structures, field investigation or construction observation experience:</t>
  </si>
  <si>
    <t xml:space="preserve">           participation in field exercise(s) and/or a deployment as a RS:</t>
  </si>
  <si>
    <t xml:space="preserve">         the FEMA US&amp;R Position Description (PD) Manual:</t>
  </si>
  <si>
    <r>
      <t xml:space="preserve">6d)  </t>
    </r>
    <r>
      <rPr>
        <sz val="9"/>
        <rFont val="Arial"/>
        <family val="2"/>
      </rPr>
      <t>Complete an OSHA Title 49 CFR 1910.178 course (Forklift Training):</t>
    </r>
  </si>
  <si>
    <r>
      <t xml:space="preserve">6e)  </t>
    </r>
    <r>
      <rPr>
        <sz val="9"/>
        <rFont val="Arial"/>
        <family val="2"/>
      </rPr>
      <t>Complete a DOT Title 49 CFR 172.704 course (HazMat Handler / Packer / Labeler):</t>
    </r>
  </si>
  <si>
    <t>Department of Homeland Security</t>
  </si>
  <si>
    <t xml:space="preserve">Federal Emergency Management Agency </t>
  </si>
  <si>
    <t>INSTRUCTIONS</t>
  </si>
  <si>
    <t>Page 1 of 9</t>
  </si>
  <si>
    <t>Page 1 of 5</t>
  </si>
  <si>
    <t xml:space="preserve">Page 2 of 5 </t>
  </si>
  <si>
    <t xml:space="preserve">Page 3 of 5 </t>
  </si>
  <si>
    <t xml:space="preserve">Page 4 of 5 </t>
  </si>
  <si>
    <t xml:space="preserve"> </t>
  </si>
  <si>
    <t>OPERATIONAL READINESS</t>
  </si>
  <si>
    <t>max score: 20</t>
  </si>
  <si>
    <t>max score:  30</t>
  </si>
  <si>
    <t>max score:  15</t>
  </si>
  <si>
    <t xml:space="preserve">Total Operational Readiness </t>
  </si>
  <si>
    <t>max score:  100</t>
  </si>
  <si>
    <t>LOGISTICS READINESS</t>
  </si>
  <si>
    <t>max score:  10</t>
  </si>
  <si>
    <t>Total Logistics Readiness</t>
  </si>
  <si>
    <t>max score:  50</t>
  </si>
  <si>
    <t>MANAGEMENT READINESS</t>
  </si>
  <si>
    <t>Total Management Readiness</t>
  </si>
  <si>
    <t>*Prior to completing this self-evaluation, consult current guidance from the FEMA US&amp;R Branch*</t>
  </si>
  <si>
    <t>With the use of this form, three areas of readiness will be evaluated:</t>
  </si>
  <si>
    <r>
      <rPr>
        <b/>
        <sz val="9"/>
        <rFont val="Arial"/>
        <family val="2"/>
      </rPr>
      <t>Operational Readiness</t>
    </r>
    <r>
      <rPr>
        <sz val="9"/>
        <rFont val="Arial"/>
        <family val="2"/>
      </rPr>
      <t xml:space="preserve"> – availability of a complement of rostered, trained, deployable, exercised members and canine search specialist teams.</t>
    </r>
  </si>
  <si>
    <r>
      <rPr>
        <b/>
        <sz val="9"/>
        <rFont val="Arial"/>
        <family val="2"/>
      </rPr>
      <t>Logistic Readiness</t>
    </r>
    <r>
      <rPr>
        <sz val="9"/>
        <rFont val="Arial"/>
        <family val="2"/>
      </rPr>
      <t xml:space="preserve"> – availability of equipment caches and other logistic resources to support immediate deployment.</t>
    </r>
  </si>
  <si>
    <r>
      <rPr>
        <b/>
        <sz val="9"/>
        <rFont val="Arial"/>
        <family val="2"/>
      </rPr>
      <t>Management Readiness</t>
    </r>
    <r>
      <rPr>
        <sz val="9"/>
        <rFont val="Arial"/>
        <family val="2"/>
      </rPr>
      <t xml:space="preserve"> – in-place resources, plans, agreements, processes, and procedures to support deployments, and meet requirements of the US&amp;R’s  Preparedness Cooperative Agreements and other audit requirements.</t>
    </r>
  </si>
  <si>
    <t>NATIONAL URBAN SEARCH AND RESCUE RESPONSE SYSTEM</t>
  </si>
  <si>
    <t>is not scored on the Task Force Self-Evaluations or Administrative Readiness Evaluations.</t>
  </si>
  <si>
    <t xml:space="preserve">Page 5 of 5 </t>
  </si>
  <si>
    <t>This scoresheet has been provided for your task force to make the required point entries and calculate scores.  More specific guidance on methodology and scoring criteria will be provided separately.</t>
  </si>
  <si>
    <r>
      <t>Task Force Self-Evaluation Scoresheet</t>
    </r>
    <r>
      <rPr>
        <b/>
        <sz val="10"/>
        <rFont val="Arial"/>
        <family val="2"/>
      </rPr>
      <t xml:space="preserve"> - continuation</t>
    </r>
  </si>
  <si>
    <r>
      <t xml:space="preserve">Task Force Self-Evaluation Scoresheet </t>
    </r>
    <r>
      <rPr>
        <b/>
        <sz val="10"/>
        <rFont val="Arial"/>
        <family val="2"/>
      </rPr>
      <t>- continuation</t>
    </r>
  </si>
  <si>
    <t>FEMA FORM 089-0-14</t>
  </si>
  <si>
    <r>
      <t>4b)</t>
    </r>
    <r>
      <rPr>
        <sz val="10"/>
        <rFont val="Arial"/>
        <family val="2"/>
      </rPr>
      <t xml:space="preserve">  Modular or Mobilization Exercises:</t>
    </r>
  </si>
  <si>
    <r>
      <rPr>
        <b/>
        <sz val="9"/>
        <rFont val="Arial"/>
        <family val="2"/>
      </rPr>
      <t xml:space="preserve">Water Rescue Specialist (WRS) </t>
    </r>
    <r>
      <rPr>
        <sz val="9"/>
        <rFont val="Arial"/>
        <family val="2"/>
      </rPr>
      <t>(14 pos x 2 deep)</t>
    </r>
  </si>
  <si>
    <t># of WRS trained:</t>
  </si>
  <si>
    <t># of WRS deployable:</t>
  </si>
  <si>
    <r>
      <t xml:space="preserve">a)  </t>
    </r>
    <r>
      <rPr>
        <sz val="9"/>
        <rFont val="Arial"/>
        <family val="2"/>
      </rPr>
      <t>Meet all Administrative &amp; General Training requirements:</t>
    </r>
  </si>
  <si>
    <r>
      <t xml:space="preserve">b)  </t>
    </r>
    <r>
      <rPr>
        <sz val="9"/>
        <rFont val="Arial"/>
        <family val="2"/>
      </rPr>
      <t>Complete the FEMA US&amp;R GPS / Land Navigation Operations Course:</t>
    </r>
  </si>
  <si>
    <r>
      <t xml:space="preserve">c)  </t>
    </r>
    <r>
      <rPr>
        <sz val="9"/>
        <rFont val="Arial"/>
        <family val="2"/>
      </rPr>
      <t>Meet requirements of NFPA 1006 (2008) chapters 5, 6 and 11 Surface Water Rescue 1&amp;2</t>
    </r>
  </si>
  <si>
    <r>
      <t xml:space="preserve">d)  </t>
    </r>
    <r>
      <rPr>
        <sz val="9"/>
        <rFont val="Arial"/>
        <family val="2"/>
      </rPr>
      <t>Safe boating certificate recognized by the National Safe Boating Council</t>
    </r>
  </si>
  <si>
    <r>
      <t xml:space="preserve">e)  </t>
    </r>
    <r>
      <rPr>
        <sz val="9"/>
        <rFont val="Arial"/>
        <family val="2"/>
      </rPr>
      <t>Complete boat operator requirements as outlined in the Water Rescue Specialist task book</t>
    </r>
  </si>
  <si>
    <t># rostered as WRS:</t>
  </si>
  <si>
    <r>
      <rPr>
        <b/>
        <sz val="10"/>
        <rFont val="Arial"/>
        <family val="2"/>
      </rPr>
      <t>Note:</t>
    </r>
    <r>
      <rPr>
        <sz val="10"/>
        <rFont val="Arial"/>
      </rPr>
      <t xml:space="preserve"> The following information is being collected for System planning purposes only.</t>
    </r>
  </si>
  <si>
    <t xml:space="preserve">2.  Transportation Resources  </t>
  </si>
  <si>
    <t xml:space="preserve">3.  Equipment Cache Training and Exercises </t>
  </si>
  <si>
    <t xml:space="preserve">4.  Cache Management inventory system  </t>
  </si>
  <si>
    <t xml:space="preserve">5.  Warehouse Resources  </t>
  </si>
  <si>
    <t xml:space="preserve">2.  Cooperative Agreement reporting </t>
  </si>
  <si>
    <t xml:space="preserve">3.  Cooperative Agreement Plans and Memoranda of Agreement </t>
  </si>
  <si>
    <t xml:space="preserve">4.  Financial and Accounting Processes and Records  </t>
  </si>
  <si>
    <t xml:space="preserve">5.  Sponsoring Agency Support Functions  </t>
  </si>
  <si>
    <r>
      <rPr>
        <b/>
        <sz val="10"/>
        <rFont val="Arial"/>
        <family val="2"/>
      </rPr>
      <t xml:space="preserve">5a)  </t>
    </r>
    <r>
      <rPr>
        <sz val="10"/>
        <rFont val="Arial"/>
        <family val="2"/>
      </rPr>
      <t>Number of FSA only qualified Disaster Search Canines:</t>
    </r>
  </si>
  <si>
    <r>
      <t>1)</t>
    </r>
    <r>
      <rPr>
        <sz val="10"/>
        <rFont val="Arial"/>
      </rPr>
      <t xml:space="preserve">  Number of Rostered Task Force (TF) Members:</t>
    </r>
  </si>
  <si>
    <r>
      <t>2)</t>
    </r>
    <r>
      <rPr>
        <sz val="10"/>
        <rFont val="Arial"/>
      </rPr>
      <t xml:space="preserve">  Number of Trained TF Members:</t>
    </r>
  </si>
  <si>
    <r>
      <t>3)</t>
    </r>
    <r>
      <rPr>
        <sz val="10"/>
        <rFont val="Arial"/>
      </rPr>
      <t xml:space="preserve">  Number of Deployable TF Members:</t>
    </r>
  </si>
  <si>
    <r>
      <t>4)</t>
    </r>
    <r>
      <rPr>
        <sz val="10"/>
        <rFont val="Arial"/>
      </rPr>
      <t xml:space="preserve">  Number of TF Members Participating in Annual Training / Exercises:</t>
    </r>
  </si>
  <si>
    <r>
      <t>5)</t>
    </r>
    <r>
      <rPr>
        <sz val="10"/>
        <rFont val="Arial"/>
      </rPr>
      <t xml:space="preserve">  Number of Deployable Canine Search Teams-Live Find:</t>
    </r>
  </si>
  <si>
    <r>
      <rPr>
        <b/>
        <sz val="10"/>
        <rFont val="Arial"/>
        <family val="2"/>
      </rPr>
      <t xml:space="preserve">5b)  </t>
    </r>
    <r>
      <rPr>
        <sz val="10"/>
        <rFont val="Arial"/>
        <family val="2"/>
      </rPr>
      <t>Number of Deployable Canine Search Teams-HRD:</t>
    </r>
  </si>
  <si>
    <r>
      <t>1)</t>
    </r>
    <r>
      <rPr>
        <sz val="10"/>
        <rFont val="Arial"/>
      </rPr>
      <t xml:space="preserve">  Number of Cache Equipment Items:</t>
    </r>
  </si>
  <si>
    <r>
      <t>1)</t>
    </r>
    <r>
      <rPr>
        <sz val="10"/>
        <rFont val="Arial"/>
      </rPr>
      <t xml:space="preserve">  Number of Administrative Staffing/Resources:</t>
    </r>
  </si>
  <si>
    <t>1.  Number of Rostered TF Members</t>
  </si>
  <si>
    <t xml:space="preserve">2.  Number of Trained TF Members </t>
  </si>
  <si>
    <t>3.  Number of Deployable TF Members</t>
  </si>
  <si>
    <t>4.  Number of TF Member Participants in annual training and exercises</t>
  </si>
  <si>
    <t>5.  Number of Deployable Disaster Search Canine Teams</t>
  </si>
  <si>
    <t xml:space="preserve">1.  Number of cache equipment items  </t>
  </si>
  <si>
    <t>1.  Number of Administrative staffing/resources</t>
  </si>
  <si>
    <r>
      <t xml:space="preserve">15c)  </t>
    </r>
    <r>
      <rPr>
        <sz val="9"/>
        <rFont val="Arial"/>
        <family val="2"/>
      </rPr>
      <t>Complete the FEMA US&amp;R Canine Search Specialist Course:</t>
    </r>
  </si>
  <si>
    <t>Public reporting burden for this data collection is estimated to average 2 hours per response. The burden estimate includes the time for reviewing instructions, searching existing data sources, gathering and maintaining the data needed, and completing and submitting this form. This collection of information is required to obtain or retain benefits.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(1660-0073) NOTE: Do not send your completed form to this address.</t>
  </si>
  <si>
    <t>PAPERWORK BURDEN DISCLOSURE NOTICE
FEMA Form 089-0-14</t>
  </si>
  <si>
    <t xml:space="preserve">OMB 1660-0073
Expires: 11/30/2015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</si>
</sst>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d\-mmm\-yy;@"/>
  </numFmts>
  <fonts count="31" x14ac:knownFonts="1">
    <font>
      <sz val="10"/>
      <name val="Arial"/>
    </font>
    <font>
      <sz val="10"/>
      <name val="Arial"/>
    </font>
    <font>
      <sz val="8"/>
      <name val="Arial"/>
    </font>
    <font>
      <b/>
      <sz val="10"/>
      <name val="Arial"/>
      <family val="2"/>
    </font>
    <font>
      <b/>
      <sz val="8"/>
      <name val="Arial"/>
      <family val="2"/>
    </font>
    <font>
      <sz val="10"/>
      <name val="Arial"/>
      <family val="2"/>
    </font>
    <font>
      <b/>
      <sz val="12"/>
      <name val="Arial"/>
      <family val="2"/>
    </font>
    <font>
      <b/>
      <sz val="9"/>
      <name val="Arial"/>
      <family val="2"/>
    </font>
    <font>
      <sz val="9"/>
      <name val="Arial"/>
      <family val="2"/>
    </font>
    <font>
      <sz val="9"/>
      <color indexed="9"/>
      <name val="Arial"/>
      <family val="2"/>
    </font>
    <font>
      <b/>
      <sz val="10"/>
      <color indexed="81"/>
      <name val="Tahoma"/>
      <family val="2"/>
    </font>
    <font>
      <b/>
      <sz val="10"/>
      <name val="Arial"/>
    </font>
    <font>
      <sz val="10"/>
      <name val="Arial"/>
    </font>
    <font>
      <sz val="10"/>
      <color indexed="9"/>
      <name val="Arial"/>
      <family val="2"/>
    </font>
    <font>
      <sz val="9"/>
      <name val="Arial"/>
    </font>
    <font>
      <b/>
      <sz val="9"/>
      <name val="Arial"/>
    </font>
    <font>
      <sz val="9"/>
      <color theme="0"/>
      <name val="Arial"/>
      <family val="2"/>
    </font>
    <font>
      <sz val="8"/>
      <name val="Arial"/>
      <family val="2"/>
    </font>
    <font>
      <sz val="12"/>
      <name val="Times New Roman"/>
      <family val="1"/>
    </font>
    <font>
      <sz val="10"/>
      <name val="Times New Roman"/>
      <family val="1"/>
    </font>
    <font>
      <b/>
      <sz val="12"/>
      <name val="Times New Roman"/>
      <family val="1"/>
    </font>
    <font>
      <u/>
      <sz val="12"/>
      <name val="Times New Roman"/>
      <family val="1"/>
    </font>
    <font>
      <b/>
      <u/>
      <sz val="9"/>
      <name val="Arial"/>
      <family val="2"/>
    </font>
    <font>
      <b/>
      <i/>
      <u/>
      <sz val="9"/>
      <name val="Arial"/>
      <family val="2"/>
    </font>
    <font>
      <sz val="9"/>
      <color rgb="FFFF0000"/>
      <name val="Arial"/>
      <family val="2"/>
    </font>
    <font>
      <sz val="10"/>
      <color rgb="FFFF0000"/>
      <name val="Arial"/>
      <family val="2"/>
    </font>
    <font>
      <sz val="10"/>
      <color theme="0"/>
      <name val="Arial"/>
      <family val="2"/>
    </font>
    <font>
      <b/>
      <sz val="9"/>
      <color theme="0"/>
      <name val="Arial"/>
      <family val="2"/>
    </font>
    <font>
      <sz val="9"/>
      <color indexed="81"/>
      <name val="Tahoma"/>
      <family val="2"/>
    </font>
    <font>
      <b/>
      <sz val="9"/>
      <color indexed="81"/>
      <name val="Tahoma"/>
      <family val="2"/>
    </font>
    <font>
      <b/>
      <sz val="9"/>
      <color indexed="81"/>
      <name val="Tahoma"/>
      <charset val="1"/>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267">
    <xf numFmtId="0" fontId="0" fillId="0" borderId="0" xfId="0"/>
    <xf numFmtId="0" fontId="3" fillId="0" borderId="0" xfId="0" applyFont="1" applyBorder="1" applyAlignment="1" applyProtection="1">
      <alignment horizontal="right" vertical="center"/>
      <protection hidden="1"/>
    </xf>
    <xf numFmtId="0" fontId="4" fillId="0" borderId="0" xfId="0" applyFont="1" applyBorder="1" applyAlignment="1" applyProtection="1">
      <alignment horizontal="center" vertical="center"/>
      <protection hidden="1"/>
    </xf>
    <xf numFmtId="0" fontId="0" fillId="0" borderId="0" xfId="0" applyProtection="1">
      <protection hidden="1"/>
    </xf>
    <xf numFmtId="0" fontId="0" fillId="0" borderId="1" xfId="0" applyBorder="1" applyProtection="1">
      <protection hidden="1"/>
    </xf>
    <xf numFmtId="0" fontId="0" fillId="0" borderId="0" xfId="0" applyBorder="1" applyProtection="1">
      <protection hidden="1"/>
    </xf>
    <xf numFmtId="0" fontId="3" fillId="0" borderId="0" xfId="0" applyFont="1" applyBorder="1" applyAlignment="1" applyProtection="1">
      <alignment horizontal="right"/>
      <protection hidden="1"/>
    </xf>
    <xf numFmtId="0" fontId="3" fillId="0" borderId="0" xfId="0" applyFont="1" applyBorder="1" applyProtection="1">
      <protection hidden="1"/>
    </xf>
    <xf numFmtId="0" fontId="0" fillId="0" borderId="3" xfId="0" applyBorder="1" applyProtection="1">
      <protection hidden="1"/>
    </xf>
    <xf numFmtId="0" fontId="0" fillId="0" borderId="2"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3" fillId="0" borderId="1" xfId="0" applyFont="1" applyBorder="1" applyProtection="1">
      <protection hidden="1"/>
    </xf>
    <xf numFmtId="0" fontId="5" fillId="0" borderId="1" xfId="0" applyFont="1" applyFill="1" applyBorder="1" applyAlignment="1" applyProtection="1">
      <alignment horizontal="left" vertical="center"/>
      <protection hidden="1"/>
    </xf>
    <xf numFmtId="0" fontId="0" fillId="0" borderId="0" xfId="0" applyBorder="1"/>
    <xf numFmtId="0" fontId="7" fillId="0" borderId="9" xfId="0" applyFont="1" applyBorder="1" applyProtection="1">
      <protection hidden="1"/>
    </xf>
    <xf numFmtId="0" fontId="8" fillId="0" borderId="9" xfId="0" applyFont="1" applyBorder="1" applyProtection="1">
      <protection hidden="1"/>
    </xf>
    <xf numFmtId="0" fontId="8" fillId="0" borderId="0" xfId="0" applyFont="1" applyProtection="1">
      <protection hidden="1"/>
    </xf>
    <xf numFmtId="0" fontId="7" fillId="0" borderId="0" xfId="0" applyFont="1" applyAlignment="1" applyProtection="1">
      <alignment horizontal="left"/>
      <protection hidden="1"/>
    </xf>
    <xf numFmtId="0" fontId="8" fillId="0" borderId="0" xfId="0" applyFont="1" applyBorder="1" applyProtection="1">
      <protection hidden="1"/>
    </xf>
    <xf numFmtId="0" fontId="7" fillId="0" borderId="9" xfId="0" applyFont="1" applyBorder="1" applyAlignment="1" applyProtection="1">
      <alignment horizontal="right"/>
      <protection hidden="1"/>
    </xf>
    <xf numFmtId="0" fontId="7" fillId="0" borderId="0" xfId="0" applyFont="1" applyBorder="1" applyAlignment="1" applyProtection="1">
      <alignment horizontal="left"/>
      <protection hidden="1"/>
    </xf>
    <xf numFmtId="0" fontId="8" fillId="0" borderId="0" xfId="0" applyFont="1" applyAlignment="1" applyProtection="1">
      <alignment horizontal="left" indent="3"/>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left" indent="2"/>
      <protection hidden="1"/>
    </xf>
    <xf numFmtId="0" fontId="7" fillId="0" borderId="0" xfId="0" applyFont="1" applyBorder="1" applyAlignment="1" applyProtection="1">
      <alignment horizontal="right"/>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right" vertical="center"/>
      <protection hidden="1"/>
    </xf>
    <xf numFmtId="0" fontId="8" fillId="0" borderId="10" xfId="0" applyFont="1" applyBorder="1" applyProtection="1">
      <protection hidden="1"/>
    </xf>
    <xf numFmtId="0" fontId="7" fillId="0" borderId="10" xfId="0" applyFont="1" applyBorder="1" applyAlignment="1" applyProtection="1">
      <alignment horizontal="right"/>
      <protection hidden="1"/>
    </xf>
    <xf numFmtId="0" fontId="3" fillId="0" borderId="9" xfId="0" applyFont="1" applyBorder="1" applyProtection="1">
      <protection hidden="1"/>
    </xf>
    <xf numFmtId="0" fontId="0" fillId="0" borderId="11" xfId="0" applyBorder="1" applyProtection="1">
      <protection hidden="1"/>
    </xf>
    <xf numFmtId="0" fontId="0" fillId="0" borderId="0" xfId="0" applyFill="1" applyBorder="1" applyProtection="1">
      <protection hidden="1"/>
    </xf>
    <xf numFmtId="0" fontId="7" fillId="0" borderId="0" xfId="0" applyFont="1" applyBorder="1" applyProtection="1">
      <protection hidden="1"/>
    </xf>
    <xf numFmtId="1" fontId="3" fillId="0" borderId="1" xfId="0" applyNumberFormat="1" applyFont="1" applyBorder="1" applyProtection="1">
      <protection hidden="1"/>
    </xf>
    <xf numFmtId="0" fontId="3" fillId="0" borderId="9" xfId="0" applyFont="1" applyBorder="1" applyAlignment="1" applyProtection="1">
      <alignment horizontal="right"/>
      <protection hidden="1"/>
    </xf>
    <xf numFmtId="0" fontId="0" fillId="0" borderId="11" xfId="0" applyNumberFormat="1" applyFill="1" applyBorder="1" applyProtection="1">
      <protection hidden="1"/>
    </xf>
    <xf numFmtId="0" fontId="0" fillId="0" borderId="11" xfId="0" applyFill="1" applyBorder="1" applyProtection="1">
      <protection hidden="1"/>
    </xf>
    <xf numFmtId="0" fontId="0" fillId="2" borderId="1" xfId="0" applyFill="1" applyBorder="1" applyProtection="1">
      <protection locked="0"/>
    </xf>
    <xf numFmtId="0" fontId="8" fillId="0" borderId="0" xfId="0" applyFont="1" applyBorder="1" applyAlignment="1" applyProtection="1">
      <alignment horizontal="left"/>
      <protection hidden="1"/>
    </xf>
    <xf numFmtId="0" fontId="8" fillId="0" borderId="12" xfId="0" applyFont="1" applyFill="1" applyBorder="1" applyProtection="1">
      <protection hidden="1"/>
    </xf>
    <xf numFmtId="0" fontId="5" fillId="0" borderId="0"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8" fillId="0" borderId="0" xfId="0" applyFont="1" applyFill="1" applyBorder="1" applyProtection="1">
      <protection hidden="1"/>
    </xf>
    <xf numFmtId="0" fontId="3" fillId="0" borderId="1" xfId="0" applyNumberFormat="1" applyFont="1" applyBorder="1" applyProtection="1">
      <protection hidden="1"/>
    </xf>
    <xf numFmtId="0" fontId="7" fillId="0" borderId="0" xfId="0" applyFont="1" applyAlignment="1" applyProtection="1">
      <alignment horizontal="right"/>
      <protection hidden="1"/>
    </xf>
    <xf numFmtId="0" fontId="8" fillId="2" borderId="1" xfId="0" applyFont="1" applyFill="1" applyBorder="1" applyProtection="1">
      <protection locked="0"/>
    </xf>
    <xf numFmtId="0" fontId="8" fillId="2" borderId="13" xfId="0" applyFont="1" applyFill="1" applyBorder="1" applyProtection="1">
      <protection locked="0"/>
    </xf>
    <xf numFmtId="0" fontId="7" fillId="0" borderId="1" xfId="0" applyFont="1" applyFill="1" applyBorder="1" applyProtection="1">
      <protection hidden="1"/>
    </xf>
    <xf numFmtId="0" fontId="1" fillId="0" borderId="1" xfId="0" applyFont="1" applyFill="1" applyBorder="1" applyProtection="1">
      <protection hidden="1"/>
    </xf>
    <xf numFmtId="0" fontId="0" fillId="0" borderId="12" xfId="0" applyFill="1" applyBorder="1" applyProtection="1">
      <protection hidden="1"/>
    </xf>
    <xf numFmtId="0" fontId="5" fillId="0" borderId="0" xfId="0" applyFont="1" applyBorder="1" applyProtection="1">
      <protection hidden="1"/>
    </xf>
    <xf numFmtId="0" fontId="1" fillId="0" borderId="3" xfId="0" applyFont="1" applyBorder="1" applyProtection="1">
      <protection hidden="1"/>
    </xf>
    <xf numFmtId="0" fontId="1" fillId="0" borderId="2" xfId="0" applyFont="1" applyBorder="1" applyProtection="1">
      <protection hidden="1"/>
    </xf>
    <xf numFmtId="0" fontId="1" fillId="0" borderId="4" xfId="0" applyFont="1" applyBorder="1" applyProtection="1">
      <protection hidden="1"/>
    </xf>
    <xf numFmtId="0" fontId="1" fillId="0" borderId="5"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6" xfId="0" applyFont="1" applyBorder="1" applyAlignment="1" applyProtection="1">
      <alignment vertical="center"/>
      <protection hidden="1"/>
    </xf>
    <xf numFmtId="0" fontId="12" fillId="0" borderId="5" xfId="0" applyFont="1" applyBorder="1" applyProtection="1">
      <protection hidden="1"/>
    </xf>
    <xf numFmtId="0" fontId="12" fillId="0" borderId="0" xfId="0" applyFont="1" applyBorder="1" applyAlignment="1" applyProtection="1">
      <alignment horizontal="center" vertical="center"/>
      <protection hidden="1"/>
    </xf>
    <xf numFmtId="0" fontId="12" fillId="0" borderId="6" xfId="0" applyFont="1" applyBorder="1" applyProtection="1">
      <protection hidden="1"/>
    </xf>
    <xf numFmtId="0" fontId="11" fillId="0" borderId="0" xfId="0" applyFont="1" applyBorder="1" applyAlignment="1" applyProtection="1">
      <alignment horizontal="right" vertical="center"/>
      <protection hidden="1"/>
    </xf>
    <xf numFmtId="0" fontId="12" fillId="0" borderId="0" xfId="0" applyFont="1" applyBorder="1" applyProtection="1">
      <protection hidden="1"/>
    </xf>
    <xf numFmtId="0" fontId="1" fillId="0" borderId="5" xfId="0" applyFont="1" applyBorder="1" applyProtection="1">
      <protection hidden="1"/>
    </xf>
    <xf numFmtId="0" fontId="1" fillId="0" borderId="0" xfId="0" applyFont="1" applyBorder="1" applyAlignment="1" applyProtection="1">
      <alignment horizontal="center" vertical="center"/>
      <protection hidden="1"/>
    </xf>
    <xf numFmtId="0" fontId="3" fillId="0" borderId="6" xfId="0" applyFont="1" applyBorder="1" applyProtection="1">
      <protection hidden="1"/>
    </xf>
    <xf numFmtId="0" fontId="5" fillId="0" borderId="0"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6" xfId="0" applyFont="1" applyBorder="1" applyProtection="1">
      <protection hidden="1"/>
    </xf>
    <xf numFmtId="0" fontId="5" fillId="0" borderId="0" xfId="0" applyFont="1" applyFill="1" applyBorder="1" applyAlignment="1" applyProtection="1">
      <alignment horizontal="center" vertical="center"/>
      <protection hidden="1"/>
    </xf>
    <xf numFmtId="0" fontId="5" fillId="0" borderId="5" xfId="0" applyFont="1" applyBorder="1" applyProtection="1">
      <protection hidden="1"/>
    </xf>
    <xf numFmtId="0" fontId="5" fillId="0" borderId="3" xfId="0" applyFont="1" applyBorder="1" applyProtection="1">
      <protection hidden="1"/>
    </xf>
    <xf numFmtId="0" fontId="5" fillId="0" borderId="2" xfId="0" applyFont="1" applyBorder="1" applyProtection="1">
      <protection hidden="1"/>
    </xf>
    <xf numFmtId="0" fontId="5" fillId="0" borderId="4" xfId="0" applyFont="1" applyBorder="1" applyProtection="1">
      <protection hidden="1"/>
    </xf>
    <xf numFmtId="0" fontId="5" fillId="0" borderId="5" xfId="0" applyFont="1" applyBorder="1" applyAlignment="1" applyProtection="1">
      <alignment horizontal="center"/>
      <protection hidden="1"/>
    </xf>
    <xf numFmtId="0" fontId="5" fillId="0" borderId="0" xfId="0" applyFont="1" applyFill="1" applyBorder="1" applyAlignment="1" applyProtection="1">
      <alignment horizontal="right" vertical="center"/>
      <protection hidden="1"/>
    </xf>
    <xf numFmtId="0" fontId="5" fillId="0" borderId="7" xfId="0" applyFont="1" applyBorder="1" applyProtection="1">
      <protection hidden="1"/>
    </xf>
    <xf numFmtId="0" fontId="5" fillId="0" borderId="8" xfId="0" applyFont="1" applyBorder="1" applyProtection="1">
      <protection hidden="1"/>
    </xf>
    <xf numFmtId="0" fontId="13" fillId="0" borderId="0" xfId="0" applyFont="1" applyBorder="1" applyAlignment="1" applyProtection="1">
      <alignment horizontal="right"/>
      <protection hidden="1"/>
    </xf>
    <xf numFmtId="0" fontId="13" fillId="0" borderId="0" xfId="0" applyFont="1" applyBorder="1" applyProtection="1">
      <protection hidden="1"/>
    </xf>
    <xf numFmtId="0" fontId="5" fillId="0" borderId="10" xfId="0" applyFont="1" applyBorder="1" applyProtection="1">
      <protection hidden="1"/>
    </xf>
    <xf numFmtId="0" fontId="13" fillId="0" borderId="10" xfId="0" applyFont="1" applyBorder="1" applyProtection="1">
      <protection hidden="1"/>
    </xf>
    <xf numFmtId="0" fontId="5" fillId="0" borderId="0" xfId="0" applyFont="1" applyFill="1" applyBorder="1" applyProtection="1">
      <protection hidden="1"/>
    </xf>
    <xf numFmtId="0" fontId="5" fillId="0" borderId="0" xfId="0" applyFont="1" applyFill="1" applyBorder="1" applyAlignment="1" applyProtection="1">
      <alignment horizontal="left" indent="2"/>
      <protection hidden="1"/>
    </xf>
    <xf numFmtId="0" fontId="5" fillId="0" borderId="0" xfId="0" applyFont="1" applyBorder="1" applyAlignment="1" applyProtection="1">
      <alignment horizontal="left" indent="2"/>
      <protection hidden="1"/>
    </xf>
    <xf numFmtId="0" fontId="5" fillId="0" borderId="0" xfId="0" applyFont="1" applyBorder="1" applyAlignment="1" applyProtection="1">
      <alignment horizontal="left"/>
      <protection hidden="1"/>
    </xf>
    <xf numFmtId="0" fontId="13" fillId="0" borderId="10" xfId="0" applyFont="1" applyBorder="1" applyAlignment="1" applyProtection="1">
      <alignment horizontal="right"/>
      <protection hidden="1"/>
    </xf>
    <xf numFmtId="0" fontId="7" fillId="0" borderId="10" xfId="0" applyFont="1" applyFill="1" applyBorder="1" applyProtection="1">
      <protection hidden="1"/>
    </xf>
    <xf numFmtId="0" fontId="14" fillId="0" borderId="5" xfId="0" applyFont="1" applyBorder="1" applyProtection="1">
      <protection hidden="1"/>
    </xf>
    <xf numFmtId="0" fontId="14" fillId="0" borderId="0" xfId="0" applyFont="1" applyBorder="1" applyProtection="1">
      <protection hidden="1"/>
    </xf>
    <xf numFmtId="0" fontId="15" fillId="0" borderId="0" xfId="0" applyFont="1" applyBorder="1" applyAlignment="1" applyProtection="1">
      <alignment horizontal="right"/>
      <protection hidden="1"/>
    </xf>
    <xf numFmtId="0" fontId="14" fillId="2" borderId="1" xfId="0" applyFont="1" applyFill="1" applyBorder="1" applyProtection="1">
      <protection locked="0"/>
    </xf>
    <xf numFmtId="0" fontId="14" fillId="0" borderId="6" xfId="0" applyFont="1" applyBorder="1" applyProtection="1">
      <protection hidden="1"/>
    </xf>
    <xf numFmtId="0" fontId="14" fillId="0" borderId="0" xfId="0" applyFont="1"/>
    <xf numFmtId="0" fontId="15" fillId="0" borderId="0"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protection hidden="1"/>
    </xf>
    <xf numFmtId="0" fontId="9" fillId="0" borderId="0" xfId="0" applyFont="1" applyFill="1" applyBorder="1" applyProtection="1">
      <protection hidden="1"/>
    </xf>
    <xf numFmtId="0" fontId="14" fillId="0" borderId="0" xfId="0" applyFont="1" applyProtection="1">
      <protection hidden="1"/>
    </xf>
    <xf numFmtId="0" fontId="14" fillId="0" borderId="11" xfId="0" applyFont="1" applyBorder="1" applyProtection="1">
      <protection hidden="1"/>
    </xf>
    <xf numFmtId="0" fontId="14" fillId="2" borderId="13" xfId="0" applyFont="1" applyFill="1" applyBorder="1" applyProtection="1">
      <protection locked="0"/>
    </xf>
    <xf numFmtId="0" fontId="7" fillId="0" borderId="0" xfId="0" applyFont="1" applyFill="1" applyAlignment="1" applyProtection="1">
      <alignment horizontal="left"/>
      <protection hidden="1"/>
    </xf>
    <xf numFmtId="0" fontId="8" fillId="0" borderId="0" xfId="0" applyFont="1" applyFill="1" applyProtection="1">
      <protection hidden="1"/>
    </xf>
    <xf numFmtId="0" fontId="0" fillId="0" borderId="0" xfId="0" applyFill="1" applyProtection="1">
      <protection hidden="1"/>
    </xf>
    <xf numFmtId="0" fontId="8" fillId="0" borderId="14" xfId="0" applyFont="1" applyFill="1" applyBorder="1" applyProtection="1">
      <protection hidden="1"/>
    </xf>
    <xf numFmtId="0" fontId="1" fillId="3" borderId="1" xfId="0" applyFont="1" applyFill="1" applyBorder="1" applyProtection="1">
      <protection locked="0"/>
    </xf>
    <xf numFmtId="0" fontId="5" fillId="0" borderId="0" xfId="0" applyFont="1"/>
    <xf numFmtId="0" fontId="16" fillId="0" borderId="10" xfId="0" applyFont="1" applyFill="1" applyBorder="1" applyProtection="1">
      <protection hidden="1"/>
    </xf>
    <xf numFmtId="0" fontId="7" fillId="0" borderId="0" xfId="0" applyFont="1" applyFill="1" applyBorder="1" applyProtection="1">
      <protection hidden="1"/>
    </xf>
    <xf numFmtId="0" fontId="16" fillId="0" borderId="0" xfId="0" applyFont="1" applyBorder="1" applyProtection="1">
      <protection hidden="1"/>
    </xf>
    <xf numFmtId="0" fontId="16" fillId="0" borderId="0" xfId="0" applyFont="1" applyBorder="1" applyAlignment="1" applyProtection="1">
      <alignment horizontal="right"/>
      <protection hidden="1"/>
    </xf>
    <xf numFmtId="0" fontId="16" fillId="0" borderId="0" xfId="0" applyFont="1" applyFill="1" applyBorder="1" applyProtection="1">
      <protection hidden="1"/>
    </xf>
    <xf numFmtId="0" fontId="5" fillId="0" borderId="7" xfId="0" applyFont="1" applyFill="1" applyBorder="1" applyProtection="1">
      <protection hidden="1"/>
    </xf>
    <xf numFmtId="0" fontId="8" fillId="0" borderId="10" xfId="0" applyFont="1" applyFill="1" applyBorder="1" applyProtection="1">
      <protection hidden="1"/>
    </xf>
    <xf numFmtId="0" fontId="16" fillId="0" borderId="10" xfId="0" applyFont="1" applyFill="1" applyBorder="1" applyAlignment="1" applyProtection="1">
      <alignment horizontal="right"/>
      <protection hidden="1"/>
    </xf>
    <xf numFmtId="0" fontId="7" fillId="0" borderId="10" xfId="0" applyFont="1" applyFill="1" applyBorder="1" applyAlignment="1" applyProtection="1">
      <alignment horizontal="right"/>
      <protection hidden="1"/>
    </xf>
    <xf numFmtId="0" fontId="5" fillId="0" borderId="8" xfId="0" applyFont="1" applyFill="1" applyBorder="1" applyProtection="1">
      <protection hidden="1"/>
    </xf>
    <xf numFmtId="0" fontId="14" fillId="0" borderId="0" xfId="0" applyFont="1" applyFill="1" applyBorder="1" applyProtection="1">
      <protection hidden="1"/>
    </xf>
    <xf numFmtId="0" fontId="14" fillId="0" borderId="12" xfId="0" applyFont="1" applyFill="1" applyBorder="1" applyProtection="1">
      <protection hidden="1"/>
    </xf>
    <xf numFmtId="0" fontId="18" fillId="0" borderId="0" xfId="0" applyFont="1"/>
    <xf numFmtId="0" fontId="18" fillId="0" borderId="0" xfId="0" applyFont="1" applyAlignment="1">
      <alignment horizontal="left" indent="4"/>
    </xf>
    <xf numFmtId="0" fontId="20" fillId="0" borderId="0" xfId="0" applyFont="1"/>
    <xf numFmtId="0" fontId="18" fillId="0" borderId="0" xfId="0" applyFont="1" applyAlignment="1">
      <alignment horizontal="left" indent="1"/>
    </xf>
    <xf numFmtId="0" fontId="21" fillId="0" borderId="0" xfId="0" applyFont="1" applyAlignment="1">
      <alignment horizontal="left" indent="1"/>
    </xf>
    <xf numFmtId="0" fontId="18" fillId="0" borderId="0" xfId="0" applyFont="1" applyAlignment="1">
      <alignment horizontal="left" indent="15"/>
    </xf>
    <xf numFmtId="0" fontId="20" fillId="0" borderId="0" xfId="0" applyFont="1" applyAlignment="1">
      <alignment horizontal="left" indent="4"/>
    </xf>
    <xf numFmtId="0" fontId="21" fillId="0" borderId="0" xfId="0" applyFont="1" applyAlignment="1">
      <alignment horizontal="left" indent="4"/>
    </xf>
    <xf numFmtId="0" fontId="18" fillId="0" borderId="0" xfId="0" applyFont="1" applyAlignment="1">
      <alignment horizontal="left" indent="2"/>
    </xf>
    <xf numFmtId="0" fontId="19" fillId="0" borderId="0" xfId="0" applyFont="1"/>
    <xf numFmtId="0" fontId="8" fillId="0" borderId="0" xfId="0" applyFont="1" applyBorder="1" applyProtection="1"/>
    <xf numFmtId="0" fontId="8" fillId="0" borderId="26" xfId="0" applyFont="1" applyBorder="1" applyProtection="1"/>
    <xf numFmtId="0" fontId="8" fillId="0" borderId="0" xfId="0" applyFont="1" applyFill="1" applyBorder="1" applyProtection="1"/>
    <xf numFmtId="0" fontId="24" fillId="0" borderId="0" xfId="0" applyFont="1" applyBorder="1" applyProtection="1">
      <protection hidden="1"/>
    </xf>
    <xf numFmtId="0" fontId="25" fillId="0" borderId="0" xfId="0" applyFont="1" applyProtection="1">
      <protection hidden="1"/>
    </xf>
    <xf numFmtId="0" fontId="26" fillId="0" borderId="0" xfId="0" applyFont="1" applyBorder="1" applyProtection="1">
      <protection hidden="1"/>
    </xf>
    <xf numFmtId="0" fontId="26" fillId="0" borderId="6" xfId="0" applyFont="1" applyBorder="1" applyProtection="1">
      <protection hidden="1"/>
    </xf>
    <xf numFmtId="0" fontId="27" fillId="0" borderId="0" xfId="0" applyFont="1" applyBorder="1" applyAlignment="1" applyProtection="1">
      <alignment horizontal="right"/>
      <protection hidden="1"/>
    </xf>
    <xf numFmtId="0" fontId="7" fillId="0" borderId="18" xfId="0" applyFont="1" applyBorder="1" applyProtection="1">
      <protection hidden="1"/>
    </xf>
    <xf numFmtId="0" fontId="5" fillId="3" borderId="1" xfId="0" applyFont="1" applyFill="1" applyBorder="1" applyAlignment="1" applyProtection="1">
      <alignment horizontal="left" vertical="center"/>
      <protection locked="0"/>
    </xf>
    <xf numFmtId="0" fontId="17" fillId="0" borderId="20"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0" fillId="0" borderId="0" xfId="0" applyBorder="1" applyProtection="1"/>
    <xf numFmtId="0" fontId="0" fillId="0" borderId="21" xfId="0" applyBorder="1" applyProtection="1"/>
    <xf numFmtId="0" fontId="7" fillId="0" borderId="20" xfId="0" applyFont="1" applyBorder="1" applyAlignment="1" applyProtection="1">
      <alignment horizontal="center"/>
    </xf>
    <xf numFmtId="0" fontId="7" fillId="0" borderId="0" xfId="0" applyFont="1" applyBorder="1" applyAlignment="1" applyProtection="1">
      <alignment horizontal="center"/>
    </xf>
    <xf numFmtId="0" fontId="7" fillId="0" borderId="21" xfId="0" applyFont="1" applyBorder="1" applyAlignment="1" applyProtection="1">
      <alignment horizontal="center"/>
    </xf>
    <xf numFmtId="0" fontId="22" fillId="0" borderId="20" xfId="0" applyFont="1" applyBorder="1" applyProtection="1"/>
    <xf numFmtId="0" fontId="7" fillId="0" borderId="20" xfId="0" applyFont="1" applyBorder="1" applyProtection="1"/>
    <xf numFmtId="0" fontId="8" fillId="0" borderId="21" xfId="0" applyFont="1" applyBorder="1" applyProtection="1"/>
    <xf numFmtId="0" fontId="8" fillId="0" borderId="20" xfId="0" applyFont="1" applyBorder="1" applyAlignment="1" applyProtection="1">
      <alignment horizontal="left" indent="12"/>
    </xf>
    <xf numFmtId="0" fontId="23" fillId="0" borderId="0" xfId="0" applyFont="1" applyBorder="1" applyProtection="1"/>
    <xf numFmtId="0" fontId="7" fillId="0" borderId="0" xfId="0" applyFont="1" applyBorder="1" applyProtection="1"/>
    <xf numFmtId="0" fontId="8" fillId="0" borderId="20" xfId="0" applyFont="1" applyBorder="1" applyProtection="1"/>
    <xf numFmtId="0" fontId="8" fillId="0" borderId="20" xfId="0" applyFont="1" applyBorder="1" applyAlignment="1" applyProtection="1"/>
    <xf numFmtId="0" fontId="8" fillId="0" borderId="26" xfId="0" applyFont="1" applyBorder="1" applyAlignment="1" applyProtection="1">
      <alignment vertical="top" wrapText="1"/>
    </xf>
    <xf numFmtId="0" fontId="8" fillId="0" borderId="20" xfId="0" applyFont="1" applyBorder="1" applyAlignment="1" applyProtection="1">
      <alignment horizontal="left" indent="4"/>
    </xf>
    <xf numFmtId="0" fontId="7" fillId="0" borderId="20" xfId="0" applyFont="1" applyBorder="1" applyAlignment="1" applyProtection="1">
      <alignment wrapText="1"/>
    </xf>
    <xf numFmtId="0" fontId="7" fillId="0" borderId="0" xfId="0" applyFont="1" applyBorder="1" applyAlignment="1" applyProtection="1">
      <alignment wrapText="1"/>
    </xf>
    <xf numFmtId="0" fontId="7" fillId="0" borderId="21" xfId="0" applyFont="1" applyBorder="1" applyAlignment="1" applyProtection="1">
      <alignment wrapText="1"/>
    </xf>
    <xf numFmtId="0" fontId="7" fillId="0" borderId="21" xfId="0" applyFont="1" applyBorder="1" applyProtection="1"/>
    <xf numFmtId="0" fontId="8" fillId="0" borderId="2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0" xfId="0" applyFont="1" applyBorder="1" applyAlignment="1" applyProtection="1">
      <alignment wrapText="1"/>
    </xf>
    <xf numFmtId="0" fontId="8" fillId="0" borderId="21" xfId="0" applyFont="1" applyBorder="1" applyAlignment="1" applyProtection="1">
      <alignment wrapText="1"/>
    </xf>
    <xf numFmtId="0" fontId="8" fillId="0" borderId="0" xfId="0" applyFont="1" applyBorder="1" applyAlignment="1" applyProtection="1">
      <alignment vertical="top" wrapText="1"/>
    </xf>
    <xf numFmtId="16" fontId="8" fillId="0" borderId="20" xfId="0" applyNumberFormat="1" applyFont="1" applyBorder="1" applyAlignment="1" applyProtection="1">
      <alignment horizontal="center" vertical="top" wrapText="1"/>
    </xf>
    <xf numFmtId="49" fontId="8" fillId="0" borderId="0" xfId="0" applyNumberFormat="1" applyFont="1" applyBorder="1" applyAlignment="1" applyProtection="1">
      <alignment horizontal="center" vertical="top" wrapText="1"/>
    </xf>
    <xf numFmtId="0" fontId="8" fillId="0" borderId="0" xfId="0" applyFont="1" applyAlignment="1" applyProtection="1">
      <alignment wrapText="1"/>
    </xf>
    <xf numFmtId="0" fontId="0" fillId="0" borderId="28" xfId="0" applyBorder="1" applyProtection="1"/>
    <xf numFmtId="0" fontId="0" fillId="0" borderId="29" xfId="0" applyBorder="1" applyProtection="1"/>
    <xf numFmtId="0" fontId="0" fillId="0" borderId="30" xfId="0" applyBorder="1" applyProtection="1"/>
    <xf numFmtId="0" fontId="7" fillId="0" borderId="18" xfId="0" applyFont="1" applyBorder="1" applyProtection="1"/>
    <xf numFmtId="0" fontId="8" fillId="0" borderId="18" xfId="0" applyFont="1" applyBorder="1" applyProtection="1"/>
    <xf numFmtId="1" fontId="0" fillId="0" borderId="1" xfId="0" applyNumberFormat="1" applyBorder="1" applyProtection="1">
      <protection hidden="1"/>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7" fillId="0" borderId="0" xfId="0" applyFont="1" applyBorder="1" applyAlignment="1" applyProtection="1">
      <alignment vertical="center" wrapText="1"/>
    </xf>
    <xf numFmtId="0" fontId="8" fillId="0" borderId="23" xfId="0" applyFont="1" applyBorder="1" applyAlignment="1" applyProtection="1">
      <alignment vertical="center"/>
    </xf>
    <xf numFmtId="0" fontId="11" fillId="0" borderId="0"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5"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6" xfId="0" applyFont="1" applyBorder="1" applyAlignment="1" applyProtection="1">
      <alignment horizontal="center"/>
      <protection hidden="1"/>
    </xf>
    <xf numFmtId="164" fontId="5" fillId="0" borderId="0" xfId="0" applyNumberFormat="1" applyFont="1" applyFill="1" applyBorder="1" applyAlignment="1" applyProtection="1">
      <alignment horizontal="left" vertical="center"/>
      <protection hidden="1"/>
    </xf>
    <xf numFmtId="0" fontId="0" fillId="0" borderId="7" xfId="0" applyFill="1" applyBorder="1" applyProtection="1">
      <protection hidden="1"/>
    </xf>
    <xf numFmtId="0" fontId="0" fillId="0" borderId="8" xfId="0" applyFill="1" applyBorder="1" applyProtection="1">
      <protection hidden="1"/>
    </xf>
    <xf numFmtId="0" fontId="0" fillId="0" borderId="1" xfId="0" applyFill="1" applyBorder="1" applyProtection="1">
      <protection hidden="1"/>
    </xf>
    <xf numFmtId="0" fontId="0" fillId="3" borderId="1" xfId="0" applyFill="1" applyBorder="1" applyProtection="1">
      <protection locked="0"/>
    </xf>
    <xf numFmtId="0" fontId="5" fillId="3" borderId="1" xfId="0" applyFont="1" applyFill="1" applyBorder="1" applyProtection="1">
      <protection locked="0"/>
    </xf>
    <xf numFmtId="0" fontId="8" fillId="0" borderId="0" xfId="0" applyFont="1" applyBorder="1" applyAlignment="1" applyProtection="1">
      <alignment horizontal="center"/>
    </xf>
    <xf numFmtId="0" fontId="7" fillId="0" borderId="20" xfId="0" applyFont="1" applyBorder="1" applyAlignment="1" applyProtection="1">
      <alignment horizontal="center"/>
    </xf>
    <xf numFmtId="0" fontId="7" fillId="0" borderId="0" xfId="0" applyFont="1" applyBorder="1" applyAlignment="1" applyProtection="1">
      <alignment horizontal="center"/>
    </xf>
    <xf numFmtId="0" fontId="7" fillId="0" borderId="21" xfId="0" applyFont="1" applyBorder="1" applyAlignment="1" applyProtection="1">
      <alignment horizontal="center"/>
    </xf>
    <xf numFmtId="0" fontId="8" fillId="0" borderId="20" xfId="0" applyFont="1" applyBorder="1" applyAlignment="1" applyProtection="1">
      <alignment wrapText="1"/>
    </xf>
    <xf numFmtId="0" fontId="8" fillId="0" borderId="0" xfId="0" applyFont="1" applyAlignment="1" applyProtection="1">
      <alignment wrapText="1"/>
    </xf>
    <xf numFmtId="0" fontId="8" fillId="0" borderId="21" xfId="0" applyFont="1" applyBorder="1" applyAlignment="1" applyProtection="1">
      <alignment wrapText="1"/>
    </xf>
    <xf numFmtId="0" fontId="8" fillId="0" borderId="0" xfId="0" applyFont="1" applyBorder="1" applyAlignment="1" applyProtection="1">
      <alignment horizontal="left"/>
    </xf>
    <xf numFmtId="0" fontId="8" fillId="0" borderId="0" xfId="0" applyFont="1" applyBorder="1" applyAlignment="1" applyProtection="1">
      <alignment horizontal="left" wrapText="1"/>
    </xf>
    <xf numFmtId="0" fontId="7" fillId="0" borderId="20"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21" xfId="0" applyFont="1" applyBorder="1" applyAlignment="1" applyProtection="1">
      <alignment horizontal="center" wrapText="1"/>
    </xf>
    <xf numFmtId="0" fontId="8" fillId="0" borderId="0" xfId="0" applyFont="1" applyBorder="1" applyAlignment="1" applyProtection="1">
      <alignment wrapText="1"/>
    </xf>
    <xf numFmtId="0" fontId="8" fillId="0" borderId="0" xfId="0" applyFont="1" applyBorder="1" applyAlignment="1" applyProtection="1">
      <alignment horizontal="left" vertical="center" wrapText="1"/>
    </xf>
    <xf numFmtId="0" fontId="17" fillId="0" borderId="22"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0" fillId="0" borderId="24" xfId="0" applyBorder="1" applyAlignment="1" applyProtection="1"/>
    <xf numFmtId="0" fontId="22" fillId="0" borderId="2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8" fillId="0" borderId="0" xfId="0" applyFont="1" applyBorder="1" applyAlignment="1" applyProtection="1"/>
    <xf numFmtId="0" fontId="8" fillId="0" borderId="21" xfId="0" applyFont="1" applyBorder="1" applyAlignment="1" applyProtection="1"/>
    <xf numFmtId="0" fontId="8" fillId="0" borderId="2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0" xfId="0" applyFont="1" applyBorder="1" applyAlignment="1" applyProtection="1">
      <alignment vertical="center" wrapText="1"/>
    </xf>
    <xf numFmtId="0" fontId="8" fillId="0" borderId="21" xfId="0" applyFont="1" applyBorder="1" applyAlignment="1" applyProtection="1">
      <alignment vertical="center" wrapText="1"/>
    </xf>
    <xf numFmtId="0" fontId="4" fillId="0" borderId="25" xfId="0" applyFont="1" applyBorder="1" applyAlignment="1" applyProtection="1">
      <alignment horizontal="center" vertical="center" wrapText="1"/>
    </xf>
    <xf numFmtId="0" fontId="0" fillId="0" borderId="26" xfId="0" applyBorder="1" applyAlignment="1" applyProtection="1">
      <alignment horizontal="center" vertical="center"/>
    </xf>
    <xf numFmtId="0" fontId="0" fillId="0" borderId="27" xfId="0" applyBorder="1" applyAlignment="1" applyProtection="1"/>
    <xf numFmtId="0" fontId="5" fillId="0" borderId="17" xfId="0" applyFont="1" applyBorder="1" applyAlignment="1" applyProtection="1">
      <alignment horizontal="center"/>
    </xf>
    <xf numFmtId="0" fontId="0" fillId="0" borderId="18" xfId="0" applyBorder="1" applyAlignment="1" applyProtection="1">
      <alignment horizontal="center"/>
    </xf>
    <xf numFmtId="0" fontId="0" fillId="0" borderId="19" xfId="0" applyBorder="1" applyAlignment="1" applyProtection="1">
      <alignment horizontal="center"/>
    </xf>
    <xf numFmtId="0" fontId="4" fillId="0" borderId="17" xfId="0" applyFont="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xf numFmtId="0" fontId="0" fillId="0" borderId="2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1" xfId="0" applyBorder="1" applyAlignment="1" applyProtection="1"/>
    <xf numFmtId="0" fontId="0" fillId="0" borderId="22" xfId="0" applyBorder="1" applyAlignment="1" applyProtection="1">
      <alignment horizontal="center" vertical="center" wrapText="1"/>
    </xf>
    <xf numFmtId="0" fontId="0" fillId="0" borderId="23" xfId="0" applyBorder="1" applyAlignment="1" applyProtection="1">
      <alignment horizontal="center" vertical="center" wrapText="1"/>
    </xf>
    <xf numFmtId="0" fontId="5" fillId="0" borderId="20" xfId="0" applyFont="1" applyBorder="1" applyAlignment="1" applyProtection="1">
      <alignment horizontal="center"/>
    </xf>
    <xf numFmtId="0" fontId="0" fillId="0" borderId="0" xfId="0" applyBorder="1" applyAlignment="1" applyProtection="1">
      <alignment horizontal="center"/>
    </xf>
    <xf numFmtId="0" fontId="6" fillId="0" borderId="20" xfId="0" applyFont="1" applyBorder="1" applyAlignment="1" applyProtection="1">
      <alignment horizontal="center"/>
    </xf>
    <xf numFmtId="0" fontId="6" fillId="0" borderId="0" xfId="0" applyFont="1" applyBorder="1" applyAlignment="1" applyProtection="1">
      <alignment horizontal="center"/>
    </xf>
    <xf numFmtId="0" fontId="6" fillId="0" borderId="21" xfId="0" applyFont="1" applyBorder="1" applyAlignment="1" applyProtection="1">
      <alignment horizont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6" fillId="0" borderId="24" xfId="0" applyFont="1" applyBorder="1" applyAlignment="1" applyProtection="1">
      <alignment horizontal="center"/>
    </xf>
    <xf numFmtId="0" fontId="11" fillId="0" borderId="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3" fillId="0" borderId="5"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4" fillId="0" borderId="5"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164" fontId="12" fillId="2" borderId="15" xfId="0" applyNumberFormat="1" applyFont="1" applyFill="1" applyBorder="1" applyAlignment="1" applyProtection="1">
      <alignment horizontal="left" vertical="center"/>
      <protection locked="0"/>
    </xf>
    <xf numFmtId="164" fontId="12" fillId="2" borderId="16" xfId="0" applyNumberFormat="1" applyFont="1" applyFill="1" applyBorder="1" applyAlignment="1" applyProtection="1">
      <alignment horizontal="left" vertical="center"/>
      <protection locked="0"/>
    </xf>
    <xf numFmtId="0" fontId="6" fillId="0" borderId="5"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4" fontId="5" fillId="0" borderId="14" xfId="0" applyNumberFormat="1" applyFont="1" applyFill="1" applyBorder="1" applyAlignment="1" applyProtection="1">
      <alignment horizontal="left" vertical="center"/>
      <protection hidden="1"/>
    </xf>
    <xf numFmtId="0" fontId="3" fillId="0" borderId="5"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6" xfId="0" applyFont="1" applyBorder="1" applyAlignment="1" applyProtection="1">
      <alignment horizontal="center"/>
      <protection hidden="1"/>
    </xf>
    <xf numFmtId="164" fontId="5" fillId="0" borderId="0" xfId="0" applyNumberFormat="1" applyFont="1" applyFill="1" applyBorder="1" applyAlignment="1" applyProtection="1">
      <alignment horizontal="left" vertical="center"/>
      <protection hidden="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466725</xdr:colOff>
      <xdr:row>2</xdr:row>
      <xdr:rowOff>38100</xdr:rowOff>
    </xdr:from>
    <xdr:to>
      <xdr:col>10</xdr:col>
      <xdr:colOff>571500</xdr:colOff>
      <xdr:row>6</xdr:row>
      <xdr:rowOff>180975</xdr:rowOff>
    </xdr:to>
    <xdr:pic>
      <xdr:nvPicPr>
        <xdr:cNvPr id="3081" name="Picture 1" descr="DHS_fema_S_at"/>
        <xdr:cNvPicPr>
          <a:picLocks noChangeAspect="1" noChangeArrowheads="1"/>
        </xdr:cNvPicPr>
      </xdr:nvPicPr>
      <xdr:blipFill>
        <a:blip xmlns:r="http://schemas.openxmlformats.org/officeDocument/2006/relationships" r:embed="rId1" cstate="print"/>
        <a:srcRect l="14151" t="13158" r="14151" b="12280"/>
        <a:stretch>
          <a:fillRect/>
        </a:stretch>
      </xdr:blipFill>
      <xdr:spPr bwMode="auto">
        <a:xfrm>
          <a:off x="5724525" y="361950"/>
          <a:ext cx="714375" cy="828675"/>
        </a:xfrm>
        <a:prstGeom prst="rect">
          <a:avLst/>
        </a:prstGeom>
        <a:noFill/>
        <a:ln w="9525">
          <a:noFill/>
          <a:miter lim="800000"/>
          <a:headEnd/>
          <a:tailEnd/>
        </a:ln>
      </xdr:spPr>
    </xdr:pic>
    <xdr:clientData/>
  </xdr:twoCellAnchor>
  <xdr:twoCellAnchor editAs="oneCell">
    <xdr:from>
      <xdr:col>1</xdr:col>
      <xdr:colOff>38100</xdr:colOff>
      <xdr:row>2</xdr:row>
      <xdr:rowOff>38100</xdr:rowOff>
    </xdr:from>
    <xdr:to>
      <xdr:col>2</xdr:col>
      <xdr:colOff>66675</xdr:colOff>
      <xdr:row>6</xdr:row>
      <xdr:rowOff>123825</xdr:rowOff>
    </xdr:to>
    <xdr:pic>
      <xdr:nvPicPr>
        <xdr:cNvPr id="3082" name="Picture 2" descr="DHS FEMA US&amp;R Patch"/>
        <xdr:cNvPicPr>
          <a:picLocks noChangeAspect="1" noChangeArrowheads="1"/>
        </xdr:cNvPicPr>
      </xdr:nvPicPr>
      <xdr:blipFill>
        <a:blip xmlns:r="http://schemas.openxmlformats.org/officeDocument/2006/relationships" r:embed="rId2" cstate="print"/>
        <a:srcRect/>
        <a:stretch>
          <a:fillRect/>
        </a:stretch>
      </xdr:blipFill>
      <xdr:spPr bwMode="auto">
        <a:xfrm>
          <a:off x="419100" y="361950"/>
          <a:ext cx="638175"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466725</xdr:colOff>
      <xdr:row>1</xdr:row>
      <xdr:rowOff>38100</xdr:rowOff>
    </xdr:from>
    <xdr:to>
      <xdr:col>11</xdr:col>
      <xdr:colOff>571500</xdr:colOff>
      <xdr:row>7</xdr:row>
      <xdr:rowOff>28575</xdr:rowOff>
    </xdr:to>
    <xdr:pic>
      <xdr:nvPicPr>
        <xdr:cNvPr id="4099" name="Picture 1" descr="DHS_fema_S_at"/>
        <xdr:cNvPicPr>
          <a:picLocks noChangeAspect="1" noChangeArrowheads="1"/>
        </xdr:cNvPicPr>
      </xdr:nvPicPr>
      <xdr:blipFill>
        <a:blip xmlns:r="http://schemas.openxmlformats.org/officeDocument/2006/relationships" r:embed="rId1" cstate="print"/>
        <a:srcRect l="14151" t="13158" r="14151" b="12280"/>
        <a:stretch>
          <a:fillRect/>
        </a:stretch>
      </xdr:blipFill>
      <xdr:spPr bwMode="auto">
        <a:xfrm>
          <a:off x="5724525" y="200025"/>
          <a:ext cx="714375" cy="828675"/>
        </a:xfrm>
        <a:prstGeom prst="rect">
          <a:avLst/>
        </a:prstGeom>
        <a:noFill/>
        <a:ln w="9525">
          <a:noFill/>
          <a:miter lim="800000"/>
          <a:headEnd/>
          <a:tailEnd/>
        </a:ln>
      </xdr:spPr>
    </xdr:pic>
    <xdr:clientData/>
  </xdr:twoCellAnchor>
  <xdr:twoCellAnchor editAs="oneCell">
    <xdr:from>
      <xdr:col>1</xdr:col>
      <xdr:colOff>38100</xdr:colOff>
      <xdr:row>1</xdr:row>
      <xdr:rowOff>38100</xdr:rowOff>
    </xdr:from>
    <xdr:to>
      <xdr:col>3</xdr:col>
      <xdr:colOff>19050</xdr:colOff>
      <xdr:row>6</xdr:row>
      <xdr:rowOff>47625</xdr:rowOff>
    </xdr:to>
    <xdr:pic>
      <xdr:nvPicPr>
        <xdr:cNvPr id="4100" name="Picture 2" descr="DHS FEMA US&amp;R Patch"/>
        <xdr:cNvPicPr>
          <a:picLocks noChangeAspect="1" noChangeArrowheads="1"/>
        </xdr:cNvPicPr>
      </xdr:nvPicPr>
      <xdr:blipFill>
        <a:blip xmlns:r="http://schemas.openxmlformats.org/officeDocument/2006/relationships" r:embed="rId2" cstate="print"/>
        <a:srcRect/>
        <a:stretch>
          <a:fillRect/>
        </a:stretch>
      </xdr:blipFill>
      <xdr:spPr bwMode="auto">
        <a:xfrm>
          <a:off x="419100" y="200025"/>
          <a:ext cx="638175"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466725</xdr:colOff>
      <xdr:row>1</xdr:row>
      <xdr:rowOff>38100</xdr:rowOff>
    </xdr:from>
    <xdr:to>
      <xdr:col>11</xdr:col>
      <xdr:colOff>571500</xdr:colOff>
      <xdr:row>7</xdr:row>
      <xdr:rowOff>28575</xdr:rowOff>
    </xdr:to>
    <xdr:pic>
      <xdr:nvPicPr>
        <xdr:cNvPr id="5123" name="Picture 1" descr="DHS_fema_S_at"/>
        <xdr:cNvPicPr>
          <a:picLocks noChangeAspect="1" noChangeArrowheads="1"/>
        </xdr:cNvPicPr>
      </xdr:nvPicPr>
      <xdr:blipFill>
        <a:blip xmlns:r="http://schemas.openxmlformats.org/officeDocument/2006/relationships" r:embed="rId1" cstate="print"/>
        <a:srcRect l="14151" t="13158" r="14151" b="12280"/>
        <a:stretch>
          <a:fillRect/>
        </a:stretch>
      </xdr:blipFill>
      <xdr:spPr bwMode="auto">
        <a:xfrm>
          <a:off x="5724525" y="200025"/>
          <a:ext cx="714375" cy="828675"/>
        </a:xfrm>
        <a:prstGeom prst="rect">
          <a:avLst/>
        </a:prstGeom>
        <a:noFill/>
        <a:ln w="9525">
          <a:noFill/>
          <a:miter lim="800000"/>
          <a:headEnd/>
          <a:tailEnd/>
        </a:ln>
      </xdr:spPr>
    </xdr:pic>
    <xdr:clientData/>
  </xdr:twoCellAnchor>
  <xdr:twoCellAnchor editAs="oneCell">
    <xdr:from>
      <xdr:col>1</xdr:col>
      <xdr:colOff>38100</xdr:colOff>
      <xdr:row>1</xdr:row>
      <xdr:rowOff>38100</xdr:rowOff>
    </xdr:from>
    <xdr:to>
      <xdr:col>3</xdr:col>
      <xdr:colOff>19050</xdr:colOff>
      <xdr:row>6</xdr:row>
      <xdr:rowOff>47625</xdr:rowOff>
    </xdr:to>
    <xdr:pic>
      <xdr:nvPicPr>
        <xdr:cNvPr id="5124" name="Picture 2" descr="DHS FEMA US&amp;R Patch"/>
        <xdr:cNvPicPr>
          <a:picLocks noChangeAspect="1" noChangeArrowheads="1"/>
        </xdr:cNvPicPr>
      </xdr:nvPicPr>
      <xdr:blipFill>
        <a:blip xmlns:r="http://schemas.openxmlformats.org/officeDocument/2006/relationships" r:embed="rId2" cstate="print"/>
        <a:srcRect/>
        <a:stretch>
          <a:fillRect/>
        </a:stretch>
      </xdr:blipFill>
      <xdr:spPr bwMode="auto">
        <a:xfrm>
          <a:off x="419100" y="200025"/>
          <a:ext cx="638175"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466725</xdr:colOff>
      <xdr:row>1</xdr:row>
      <xdr:rowOff>38100</xdr:rowOff>
    </xdr:from>
    <xdr:to>
      <xdr:col>11</xdr:col>
      <xdr:colOff>571500</xdr:colOff>
      <xdr:row>7</xdr:row>
      <xdr:rowOff>104775</xdr:rowOff>
    </xdr:to>
    <xdr:pic>
      <xdr:nvPicPr>
        <xdr:cNvPr id="6147" name="Picture 1" descr="DHS_fema_S_at"/>
        <xdr:cNvPicPr>
          <a:picLocks noChangeAspect="1" noChangeArrowheads="1"/>
        </xdr:cNvPicPr>
      </xdr:nvPicPr>
      <xdr:blipFill>
        <a:blip xmlns:r="http://schemas.openxmlformats.org/officeDocument/2006/relationships" r:embed="rId1" cstate="print"/>
        <a:srcRect l="14151" t="13158" r="14151" b="12280"/>
        <a:stretch>
          <a:fillRect/>
        </a:stretch>
      </xdr:blipFill>
      <xdr:spPr bwMode="auto">
        <a:xfrm>
          <a:off x="5724525" y="200025"/>
          <a:ext cx="714375" cy="828675"/>
        </a:xfrm>
        <a:prstGeom prst="rect">
          <a:avLst/>
        </a:prstGeom>
        <a:noFill/>
        <a:ln w="9525">
          <a:noFill/>
          <a:miter lim="800000"/>
          <a:headEnd/>
          <a:tailEnd/>
        </a:ln>
      </xdr:spPr>
    </xdr:pic>
    <xdr:clientData/>
  </xdr:twoCellAnchor>
  <xdr:twoCellAnchor editAs="oneCell">
    <xdr:from>
      <xdr:col>1</xdr:col>
      <xdr:colOff>38100</xdr:colOff>
      <xdr:row>1</xdr:row>
      <xdr:rowOff>38100</xdr:rowOff>
    </xdr:from>
    <xdr:to>
      <xdr:col>3</xdr:col>
      <xdr:colOff>19050</xdr:colOff>
      <xdr:row>7</xdr:row>
      <xdr:rowOff>47625</xdr:rowOff>
    </xdr:to>
    <xdr:pic>
      <xdr:nvPicPr>
        <xdr:cNvPr id="6148" name="Picture 2" descr="DHS FEMA US&amp;R Patch"/>
        <xdr:cNvPicPr>
          <a:picLocks noChangeAspect="1" noChangeArrowheads="1"/>
        </xdr:cNvPicPr>
      </xdr:nvPicPr>
      <xdr:blipFill>
        <a:blip xmlns:r="http://schemas.openxmlformats.org/officeDocument/2006/relationships" r:embed="rId2" cstate="print"/>
        <a:srcRect/>
        <a:stretch>
          <a:fillRect/>
        </a:stretch>
      </xdr:blipFill>
      <xdr:spPr bwMode="auto">
        <a:xfrm>
          <a:off x="419100" y="200025"/>
          <a:ext cx="638175"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showGridLines="0" showRowColHeaders="0" tabSelected="1" zoomScaleNormal="100" workbookViewId="0">
      <selection activeCell="L1" sqref="L1:P4"/>
    </sheetView>
  </sheetViews>
  <sheetFormatPr defaultRowHeight="12.75" x14ac:dyDescent="0.2"/>
  <cols>
    <col min="10" max="10" width="9.140625" customWidth="1"/>
    <col min="11" max="11" width="9.140625" hidden="1" customWidth="1"/>
    <col min="15" max="15" width="9.140625" hidden="1" customWidth="1"/>
    <col min="16" max="16" width="9.140625" customWidth="1"/>
  </cols>
  <sheetData>
    <row r="1" spans="1:28" ht="13.5" thickTop="1" x14ac:dyDescent="0.2">
      <c r="A1" s="226" t="s">
        <v>201</v>
      </c>
      <c r="B1" s="227"/>
      <c r="C1" s="227"/>
      <c r="D1" s="227"/>
      <c r="E1" s="227"/>
      <c r="F1" s="227"/>
      <c r="G1" s="227"/>
      <c r="H1" s="227"/>
      <c r="I1" s="227"/>
      <c r="J1" s="227"/>
      <c r="K1" s="228"/>
      <c r="L1" s="229" t="s">
        <v>272</v>
      </c>
      <c r="M1" s="230"/>
      <c r="N1" s="230"/>
      <c r="O1" s="230"/>
      <c r="P1" s="231"/>
    </row>
    <row r="2" spans="1:28" x14ac:dyDescent="0.2">
      <c r="A2" s="237" t="s">
        <v>202</v>
      </c>
      <c r="B2" s="238"/>
      <c r="C2" s="238"/>
      <c r="D2" s="238"/>
      <c r="E2" s="238"/>
      <c r="F2" s="238"/>
      <c r="G2" s="238"/>
      <c r="H2" s="238"/>
      <c r="I2" s="238"/>
      <c r="J2" s="238"/>
      <c r="K2" s="238"/>
      <c r="L2" s="232"/>
      <c r="M2" s="233"/>
      <c r="N2" s="233"/>
      <c r="O2" s="233"/>
      <c r="P2" s="234"/>
    </row>
    <row r="3" spans="1:28" ht="15.75" x14ac:dyDescent="0.25">
      <c r="A3" s="239" t="s">
        <v>227</v>
      </c>
      <c r="B3" s="240"/>
      <c r="C3" s="240"/>
      <c r="D3" s="240"/>
      <c r="E3" s="240"/>
      <c r="F3" s="240"/>
      <c r="G3" s="240"/>
      <c r="H3" s="240"/>
      <c r="I3" s="240"/>
      <c r="J3" s="240"/>
      <c r="K3" s="241"/>
      <c r="L3" s="232"/>
      <c r="M3" s="233"/>
      <c r="N3" s="233"/>
      <c r="O3" s="233"/>
      <c r="P3" s="234"/>
    </row>
    <row r="4" spans="1:28" ht="16.5" thickBot="1" x14ac:dyDescent="0.3">
      <c r="A4" s="242" t="s">
        <v>17</v>
      </c>
      <c r="B4" s="243"/>
      <c r="C4" s="243"/>
      <c r="D4" s="243"/>
      <c r="E4" s="243"/>
      <c r="F4" s="243"/>
      <c r="G4" s="243"/>
      <c r="H4" s="243"/>
      <c r="I4" s="243"/>
      <c r="J4" s="243"/>
      <c r="K4" s="244"/>
      <c r="L4" s="235"/>
      <c r="M4" s="236"/>
      <c r="N4" s="236"/>
      <c r="O4" s="236"/>
      <c r="P4" s="214"/>
    </row>
    <row r="5" spans="1:28" ht="21" customHeight="1" x14ac:dyDescent="0.2">
      <c r="A5" s="223" t="s">
        <v>271</v>
      </c>
      <c r="B5" s="224"/>
      <c r="C5" s="224"/>
      <c r="D5" s="224"/>
      <c r="E5" s="224"/>
      <c r="F5" s="224"/>
      <c r="G5" s="224"/>
      <c r="H5" s="224"/>
      <c r="I5" s="224"/>
      <c r="J5" s="224"/>
      <c r="K5" s="224"/>
      <c r="L5" s="224"/>
      <c r="M5" s="224"/>
      <c r="N5" s="224"/>
      <c r="O5" s="224"/>
      <c r="P5" s="225"/>
    </row>
    <row r="6" spans="1:28" ht="58.5" customHeight="1" thickBot="1" x14ac:dyDescent="0.25">
      <c r="A6" s="212" t="s">
        <v>270</v>
      </c>
      <c r="B6" s="213"/>
      <c r="C6" s="213"/>
      <c r="D6" s="213"/>
      <c r="E6" s="213"/>
      <c r="F6" s="213"/>
      <c r="G6" s="213"/>
      <c r="H6" s="213"/>
      <c r="I6" s="213"/>
      <c r="J6" s="213"/>
      <c r="K6" s="213"/>
      <c r="L6" s="213"/>
      <c r="M6" s="213"/>
      <c r="N6" s="213"/>
      <c r="O6" s="213"/>
      <c r="P6" s="214"/>
    </row>
    <row r="7" spans="1:28" x14ac:dyDescent="0.2">
      <c r="A7" s="143"/>
      <c r="B7" s="144"/>
      <c r="C7" s="144"/>
      <c r="D7" s="144"/>
      <c r="E7" s="144"/>
      <c r="F7" s="144"/>
      <c r="G7" s="144"/>
      <c r="H7" s="144"/>
      <c r="I7" s="144"/>
      <c r="J7" s="144"/>
      <c r="K7" s="144"/>
      <c r="L7" s="144"/>
      <c r="M7" s="144"/>
      <c r="N7" s="144"/>
      <c r="O7" s="145"/>
      <c r="P7" s="146"/>
    </row>
    <row r="8" spans="1:28" x14ac:dyDescent="0.2">
      <c r="A8" s="215" t="s">
        <v>203</v>
      </c>
      <c r="B8" s="216"/>
      <c r="C8" s="216"/>
      <c r="D8" s="216"/>
      <c r="E8" s="216"/>
      <c r="F8" s="216"/>
      <c r="G8" s="216"/>
      <c r="H8" s="216"/>
      <c r="I8" s="216"/>
      <c r="J8" s="216"/>
      <c r="K8" s="216"/>
      <c r="L8" s="216"/>
      <c r="M8" s="216"/>
      <c r="N8" s="216"/>
      <c r="O8" s="217"/>
      <c r="P8" s="218"/>
    </row>
    <row r="9" spans="1:28" x14ac:dyDescent="0.2">
      <c r="A9" s="199" t="s">
        <v>222</v>
      </c>
      <c r="B9" s="200"/>
      <c r="C9" s="200"/>
      <c r="D9" s="200"/>
      <c r="E9" s="200"/>
      <c r="F9" s="200"/>
      <c r="G9" s="200"/>
      <c r="H9" s="200"/>
      <c r="I9" s="200"/>
      <c r="J9" s="200"/>
      <c r="K9" s="200"/>
      <c r="L9" s="200"/>
      <c r="M9" s="200"/>
      <c r="N9" s="200"/>
      <c r="O9" s="200"/>
      <c r="P9" s="201"/>
    </row>
    <row r="10" spans="1:28" x14ac:dyDescent="0.2">
      <c r="A10" s="147"/>
      <c r="B10" s="148"/>
      <c r="C10" s="148"/>
      <c r="D10" s="148"/>
      <c r="E10" s="148"/>
      <c r="F10" s="148"/>
      <c r="G10" s="148"/>
      <c r="H10" s="148"/>
      <c r="I10" s="148"/>
      <c r="J10" s="148"/>
      <c r="K10" s="148"/>
      <c r="L10" s="148"/>
      <c r="M10" s="148"/>
      <c r="N10" s="148"/>
      <c r="O10" s="148"/>
      <c r="P10" s="149"/>
    </row>
    <row r="11" spans="1:28" x14ac:dyDescent="0.2">
      <c r="A11" s="150" t="s">
        <v>223</v>
      </c>
      <c r="B11" s="148"/>
      <c r="C11" s="148"/>
      <c r="D11" s="148"/>
      <c r="E11" s="148"/>
      <c r="F11" s="148"/>
      <c r="G11" s="148"/>
      <c r="H11" s="148"/>
      <c r="I11" s="148"/>
      <c r="J11" s="148"/>
      <c r="K11" s="148"/>
      <c r="L11" s="148"/>
      <c r="M11" s="148"/>
      <c r="N11" s="148"/>
      <c r="O11" s="148"/>
      <c r="P11" s="149"/>
    </row>
    <row r="12" spans="1:28" x14ac:dyDescent="0.2">
      <c r="A12" s="151"/>
      <c r="B12" s="133"/>
      <c r="C12" s="133"/>
      <c r="D12" s="133"/>
      <c r="E12" s="133"/>
      <c r="F12" s="133"/>
      <c r="G12" s="133"/>
      <c r="H12" s="133"/>
      <c r="I12" s="133"/>
      <c r="J12" s="133"/>
      <c r="K12" s="133"/>
      <c r="L12" s="133"/>
      <c r="M12" s="133"/>
      <c r="N12" s="133"/>
      <c r="O12" s="133"/>
      <c r="P12" s="152"/>
    </row>
    <row r="13" spans="1:28" ht="15.75" x14ac:dyDescent="0.25">
      <c r="A13" s="219" t="s">
        <v>224</v>
      </c>
      <c r="B13" s="211"/>
      <c r="C13" s="211"/>
      <c r="D13" s="211"/>
      <c r="E13" s="211"/>
      <c r="F13" s="211"/>
      <c r="G13" s="211"/>
      <c r="H13" s="211"/>
      <c r="I13" s="211"/>
      <c r="J13" s="211"/>
      <c r="K13" s="211"/>
      <c r="L13" s="211"/>
      <c r="M13" s="211"/>
      <c r="N13" s="211"/>
      <c r="O13" s="211"/>
      <c r="P13" s="220"/>
      <c r="T13" s="131"/>
      <c r="U13" s="132"/>
      <c r="V13" s="132"/>
      <c r="W13" s="132"/>
      <c r="X13" s="132"/>
      <c r="Y13" s="132"/>
      <c r="Z13" s="132"/>
      <c r="AA13" s="132"/>
      <c r="AB13" s="132"/>
    </row>
    <row r="14" spans="1:28" ht="15.75" x14ac:dyDescent="0.25">
      <c r="A14" s="219" t="s">
        <v>225</v>
      </c>
      <c r="B14" s="221"/>
      <c r="C14" s="221"/>
      <c r="D14" s="221"/>
      <c r="E14" s="221"/>
      <c r="F14" s="221"/>
      <c r="G14" s="221"/>
      <c r="H14" s="221"/>
      <c r="I14" s="221"/>
      <c r="J14" s="221"/>
      <c r="K14" s="221"/>
      <c r="L14" s="221"/>
      <c r="M14" s="221"/>
      <c r="N14" s="221"/>
      <c r="O14" s="221"/>
      <c r="P14" s="222"/>
      <c r="T14" s="123"/>
      <c r="U14" s="132"/>
      <c r="V14" s="132"/>
      <c r="W14" s="132"/>
      <c r="X14" s="132"/>
      <c r="Y14" s="132"/>
      <c r="Z14" s="132"/>
      <c r="AA14" s="132"/>
      <c r="AB14" s="132"/>
    </row>
    <row r="15" spans="1:28" ht="27" customHeight="1" x14ac:dyDescent="0.25">
      <c r="A15" s="219" t="s">
        <v>226</v>
      </c>
      <c r="B15" s="221"/>
      <c r="C15" s="221"/>
      <c r="D15" s="221"/>
      <c r="E15" s="221"/>
      <c r="F15" s="221"/>
      <c r="G15" s="221"/>
      <c r="H15" s="221"/>
      <c r="I15" s="221"/>
      <c r="J15" s="221"/>
      <c r="K15" s="221"/>
      <c r="L15" s="221"/>
      <c r="M15" s="221"/>
      <c r="N15" s="221"/>
      <c r="O15" s="221"/>
      <c r="P15" s="222"/>
      <c r="T15" s="125"/>
      <c r="U15" s="132"/>
      <c r="V15" s="132"/>
      <c r="W15" s="132"/>
      <c r="X15" s="132"/>
      <c r="Y15" s="132"/>
      <c r="Z15" s="132"/>
      <c r="AA15" s="132"/>
      <c r="AB15" s="132"/>
    </row>
    <row r="16" spans="1:28" ht="15.75" customHeight="1" x14ac:dyDescent="0.25">
      <c r="A16" s="153"/>
      <c r="B16" s="154"/>
      <c r="C16" s="133"/>
      <c r="D16" s="133"/>
      <c r="E16" s="133"/>
      <c r="F16" s="133"/>
      <c r="G16" s="133"/>
      <c r="H16" s="133"/>
      <c r="I16" s="133"/>
      <c r="J16" s="133"/>
      <c r="K16" s="133"/>
      <c r="L16" s="133"/>
      <c r="M16" s="133"/>
      <c r="N16" s="133"/>
      <c r="O16" s="133"/>
      <c r="P16" s="152"/>
      <c r="T16" s="123"/>
      <c r="U16" s="132"/>
      <c r="V16" s="132"/>
      <c r="W16" s="132"/>
      <c r="X16" s="132"/>
      <c r="Y16" s="132"/>
      <c r="Z16" s="132"/>
      <c r="AA16" s="132"/>
      <c r="AB16" s="132"/>
    </row>
    <row r="17" spans="1:28" ht="15.75" customHeight="1" x14ac:dyDescent="0.25">
      <c r="A17" s="153"/>
      <c r="B17" s="133"/>
      <c r="C17" s="178" t="s">
        <v>210</v>
      </c>
      <c r="D17" s="179"/>
      <c r="E17" s="179"/>
      <c r="F17" s="179"/>
      <c r="G17" s="179"/>
      <c r="H17" s="179"/>
      <c r="I17" s="179"/>
      <c r="J17" s="179"/>
      <c r="K17" s="179"/>
      <c r="L17" s="179"/>
      <c r="M17" s="179"/>
      <c r="N17" s="133"/>
      <c r="O17" s="133"/>
      <c r="P17" s="152"/>
      <c r="T17" s="123"/>
      <c r="U17" s="132"/>
      <c r="V17" s="132"/>
      <c r="W17" s="132"/>
      <c r="X17" s="132"/>
      <c r="Y17" s="132"/>
      <c r="Z17" s="132"/>
      <c r="AA17" s="132"/>
      <c r="AB17" s="132"/>
    </row>
    <row r="18" spans="1:28" ht="15.75" customHeight="1" x14ac:dyDescent="0.25">
      <c r="A18" s="153"/>
      <c r="B18" s="133"/>
      <c r="C18" s="179" t="s">
        <v>262</v>
      </c>
      <c r="D18" s="179"/>
      <c r="E18" s="179"/>
      <c r="F18" s="179"/>
      <c r="G18" s="179"/>
      <c r="H18" s="179"/>
      <c r="I18" s="179"/>
      <c r="J18" s="179"/>
      <c r="K18" s="179"/>
      <c r="L18" s="179" t="s">
        <v>213</v>
      </c>
      <c r="M18" s="179"/>
      <c r="N18" s="133"/>
      <c r="O18" s="133"/>
      <c r="P18" s="152"/>
      <c r="T18" s="123"/>
      <c r="U18" s="132"/>
      <c r="V18" s="132"/>
      <c r="W18" s="132"/>
      <c r="X18" s="132"/>
      <c r="Y18" s="132"/>
      <c r="Z18" s="132"/>
      <c r="AA18" s="132"/>
      <c r="AB18" s="132"/>
    </row>
    <row r="19" spans="1:28" ht="15.75" customHeight="1" x14ac:dyDescent="0.25">
      <c r="A19" s="153"/>
      <c r="B19" s="133"/>
      <c r="C19" s="179" t="s">
        <v>263</v>
      </c>
      <c r="D19" s="179"/>
      <c r="E19" s="179"/>
      <c r="F19" s="179"/>
      <c r="G19" s="179"/>
      <c r="H19" s="179"/>
      <c r="I19" s="179"/>
      <c r="J19" s="179"/>
      <c r="K19" s="179"/>
      <c r="L19" s="179" t="s">
        <v>213</v>
      </c>
      <c r="M19" s="179"/>
      <c r="N19" s="133"/>
      <c r="O19" s="133"/>
      <c r="P19" s="152"/>
      <c r="T19" s="123"/>
      <c r="U19" s="132"/>
      <c r="V19" s="132"/>
      <c r="W19" s="132"/>
      <c r="X19" s="132"/>
      <c r="Y19" s="132"/>
      <c r="Z19" s="132"/>
      <c r="AA19" s="132"/>
      <c r="AB19" s="132"/>
    </row>
    <row r="20" spans="1:28" ht="15.75" customHeight="1" x14ac:dyDescent="0.2">
      <c r="A20" s="153"/>
      <c r="B20" s="133"/>
      <c r="C20" s="179" t="s">
        <v>264</v>
      </c>
      <c r="D20" s="179"/>
      <c r="E20" s="179"/>
      <c r="F20" s="179"/>
      <c r="G20" s="179"/>
      <c r="H20" s="179"/>
      <c r="I20" s="179"/>
      <c r="J20" s="179"/>
      <c r="K20" s="179"/>
      <c r="L20" s="179" t="s">
        <v>212</v>
      </c>
      <c r="M20" s="179"/>
      <c r="N20" s="133"/>
      <c r="O20" s="133"/>
      <c r="P20" s="152"/>
      <c r="T20" s="132"/>
      <c r="U20" s="132"/>
      <c r="V20" s="132"/>
      <c r="W20" s="132"/>
      <c r="X20" s="132"/>
      <c r="Y20" s="132"/>
      <c r="Z20" s="132"/>
      <c r="AA20" s="132"/>
      <c r="AB20" s="132"/>
    </row>
    <row r="21" spans="1:28" ht="15.75" customHeight="1" x14ac:dyDescent="0.25">
      <c r="A21" s="156"/>
      <c r="B21" s="133"/>
      <c r="C21" s="211" t="s">
        <v>265</v>
      </c>
      <c r="D21" s="211"/>
      <c r="E21" s="211"/>
      <c r="F21" s="211"/>
      <c r="G21" s="211"/>
      <c r="H21" s="211"/>
      <c r="I21" s="211"/>
      <c r="J21" s="179"/>
      <c r="K21" s="179"/>
      <c r="L21" s="179" t="s">
        <v>212</v>
      </c>
      <c r="M21" s="179"/>
      <c r="N21" s="133"/>
      <c r="O21" s="133"/>
      <c r="P21" s="152"/>
      <c r="T21" s="125"/>
      <c r="U21" s="132"/>
      <c r="V21" s="132"/>
      <c r="W21" s="132"/>
      <c r="X21" s="132"/>
      <c r="Y21" s="132"/>
      <c r="Z21" s="132"/>
      <c r="AA21" s="132"/>
      <c r="AB21" s="132"/>
    </row>
    <row r="22" spans="1:28" ht="15.75" customHeight="1" thickBot="1" x14ac:dyDescent="0.3">
      <c r="A22" s="156"/>
      <c r="B22" s="133"/>
      <c r="C22" s="180" t="s">
        <v>266</v>
      </c>
      <c r="D22" s="181"/>
      <c r="E22" s="181"/>
      <c r="F22" s="181"/>
      <c r="G22" s="181"/>
      <c r="H22" s="181"/>
      <c r="I22" s="181"/>
      <c r="J22" s="179"/>
      <c r="K22" s="179"/>
      <c r="L22" s="179" t="s">
        <v>217</v>
      </c>
      <c r="M22" s="179"/>
      <c r="N22" s="133"/>
      <c r="O22" s="133"/>
      <c r="P22" s="152"/>
      <c r="T22" s="125"/>
      <c r="U22" s="132"/>
      <c r="V22" s="132"/>
      <c r="W22" s="132"/>
      <c r="X22" s="132"/>
      <c r="Y22" s="132"/>
      <c r="Z22" s="132"/>
      <c r="AA22" s="132"/>
      <c r="AB22" s="132"/>
    </row>
    <row r="23" spans="1:28" ht="15.75" customHeight="1" x14ac:dyDescent="0.25">
      <c r="A23" s="157"/>
      <c r="B23" s="133"/>
      <c r="C23" s="158"/>
      <c r="D23" s="158"/>
      <c r="E23" s="158"/>
      <c r="F23" s="158"/>
      <c r="G23" s="158"/>
      <c r="H23" s="134" t="s">
        <v>214</v>
      </c>
      <c r="I23" s="134"/>
      <c r="J23" s="134"/>
      <c r="K23" s="134"/>
      <c r="L23" s="134" t="s">
        <v>215</v>
      </c>
      <c r="M23" s="134"/>
      <c r="N23" s="133"/>
      <c r="O23" s="133"/>
      <c r="P23" s="152"/>
      <c r="T23" s="126"/>
      <c r="U23" s="132"/>
      <c r="V23" s="132"/>
      <c r="W23" s="132"/>
      <c r="X23" s="132"/>
      <c r="Y23" s="126"/>
      <c r="Z23" s="132"/>
      <c r="AA23" s="132"/>
      <c r="AB23" s="132"/>
    </row>
    <row r="24" spans="1:28" ht="15.75" customHeight="1" x14ac:dyDescent="0.25">
      <c r="A24" s="159"/>
      <c r="B24" s="133"/>
      <c r="C24" s="133"/>
      <c r="D24" s="133"/>
      <c r="E24" s="133"/>
      <c r="F24" s="133"/>
      <c r="G24" s="133"/>
      <c r="H24" s="133"/>
      <c r="I24" s="133"/>
      <c r="J24" s="133"/>
      <c r="K24" s="133"/>
      <c r="L24" s="133"/>
      <c r="M24" s="133"/>
      <c r="N24" s="133"/>
      <c r="O24" s="133"/>
      <c r="P24" s="152"/>
      <c r="T24" s="126"/>
      <c r="U24" s="132"/>
      <c r="V24" s="132"/>
      <c r="W24" s="132"/>
      <c r="X24" s="132"/>
      <c r="Y24" s="126"/>
      <c r="Z24" s="132"/>
      <c r="AA24" s="132"/>
      <c r="AB24" s="132"/>
    </row>
    <row r="25" spans="1:28" ht="15.75" customHeight="1" x14ac:dyDescent="0.25">
      <c r="A25" s="160"/>
      <c r="B25" s="161"/>
      <c r="C25" s="161"/>
      <c r="D25" s="161"/>
      <c r="E25" s="161"/>
      <c r="F25" s="161"/>
      <c r="G25" s="161"/>
      <c r="H25" s="161"/>
      <c r="I25" s="161"/>
      <c r="J25" s="161"/>
      <c r="K25" s="161"/>
      <c r="L25" s="161"/>
      <c r="M25" s="161"/>
      <c r="N25" s="161"/>
      <c r="O25" s="161"/>
      <c r="P25" s="162"/>
      <c r="T25" s="126"/>
      <c r="U25" s="132"/>
      <c r="V25" s="132"/>
      <c r="W25" s="132"/>
      <c r="X25" s="132"/>
      <c r="Y25" s="126"/>
      <c r="Z25" s="132"/>
      <c r="AA25" s="132"/>
      <c r="AB25" s="132"/>
    </row>
    <row r="26" spans="1:28" ht="15.75" customHeight="1" x14ac:dyDescent="0.25">
      <c r="A26" s="160"/>
      <c r="B26" s="161"/>
      <c r="C26" s="178" t="s">
        <v>216</v>
      </c>
      <c r="D26" s="182"/>
      <c r="E26" s="182"/>
      <c r="F26" s="182"/>
      <c r="G26" s="182"/>
      <c r="H26" s="182"/>
      <c r="I26" s="182"/>
      <c r="J26" s="182"/>
      <c r="K26" s="182"/>
      <c r="L26" s="182"/>
      <c r="M26" s="182"/>
      <c r="N26" s="161"/>
      <c r="O26" s="161"/>
      <c r="P26" s="162"/>
      <c r="T26" s="126"/>
      <c r="U26" s="126"/>
      <c r="V26" s="132"/>
      <c r="W26" s="132"/>
      <c r="X26" s="132"/>
      <c r="Y26" s="132"/>
      <c r="Z26" s="132"/>
      <c r="AA26" s="132"/>
      <c r="AB26" s="132"/>
    </row>
    <row r="27" spans="1:28" ht="15.75" customHeight="1" x14ac:dyDescent="0.25">
      <c r="A27" s="151"/>
      <c r="B27" s="155"/>
      <c r="C27" s="179" t="s">
        <v>267</v>
      </c>
      <c r="D27" s="178"/>
      <c r="E27" s="178"/>
      <c r="F27" s="178"/>
      <c r="G27" s="178"/>
      <c r="H27" s="178"/>
      <c r="I27" s="178"/>
      <c r="J27" s="178"/>
      <c r="K27" s="178"/>
      <c r="L27" s="179" t="s">
        <v>219</v>
      </c>
      <c r="M27" s="179"/>
      <c r="N27" s="155"/>
      <c r="O27" s="155"/>
      <c r="P27" s="163"/>
      <c r="T27" s="127"/>
      <c r="U27" s="132"/>
      <c r="V27" s="132"/>
      <c r="W27" s="127"/>
      <c r="X27" s="132"/>
      <c r="Y27" s="132"/>
      <c r="Z27" s="132"/>
      <c r="AA27" s="132"/>
      <c r="AB27" s="132"/>
    </row>
    <row r="28" spans="1:28" ht="15.75" customHeight="1" x14ac:dyDescent="0.25">
      <c r="A28" s="156"/>
      <c r="B28" s="133"/>
      <c r="C28" s="179" t="s">
        <v>245</v>
      </c>
      <c r="D28" s="179"/>
      <c r="E28" s="179"/>
      <c r="F28" s="179"/>
      <c r="G28" s="179"/>
      <c r="H28" s="179"/>
      <c r="I28" s="179"/>
      <c r="J28" s="179"/>
      <c r="K28" s="179"/>
      <c r="L28" s="179" t="s">
        <v>213</v>
      </c>
      <c r="M28" s="179"/>
      <c r="N28" s="133"/>
      <c r="O28" s="133"/>
      <c r="P28" s="152"/>
      <c r="T28" s="128"/>
      <c r="U28" s="132"/>
      <c r="V28" s="132"/>
      <c r="W28" s="132"/>
      <c r="X28" s="132"/>
      <c r="Y28" s="132"/>
      <c r="Z28" s="132"/>
      <c r="AA28" s="132"/>
      <c r="AB28" s="132"/>
    </row>
    <row r="29" spans="1:28" ht="15.75" customHeight="1" x14ac:dyDescent="0.25">
      <c r="A29" s="156"/>
      <c r="B29" s="133"/>
      <c r="C29" s="179" t="s">
        <v>246</v>
      </c>
      <c r="D29" s="179"/>
      <c r="E29" s="179"/>
      <c r="F29" s="179"/>
      <c r="G29" s="179"/>
      <c r="H29" s="179"/>
      <c r="I29" s="179"/>
      <c r="J29" s="179"/>
      <c r="K29" s="179"/>
      <c r="L29" s="179" t="s">
        <v>213</v>
      </c>
      <c r="M29" s="179"/>
      <c r="N29" s="133"/>
      <c r="O29" s="133"/>
      <c r="P29" s="152"/>
      <c r="T29" s="123"/>
      <c r="U29" s="132"/>
      <c r="V29" s="132"/>
      <c r="W29" s="132"/>
      <c r="X29" s="132"/>
      <c r="Y29" s="132"/>
      <c r="Z29" s="132"/>
      <c r="AA29" s="132"/>
      <c r="AB29" s="132"/>
    </row>
    <row r="30" spans="1:28" ht="15.75" customHeight="1" x14ac:dyDescent="0.25">
      <c r="A30" s="156"/>
      <c r="B30" s="133"/>
      <c r="C30" s="179" t="s">
        <v>247</v>
      </c>
      <c r="D30" s="179"/>
      <c r="E30" s="179"/>
      <c r="F30" s="179"/>
      <c r="G30" s="179"/>
      <c r="H30" s="179"/>
      <c r="I30" s="179"/>
      <c r="J30" s="179"/>
      <c r="K30" s="179"/>
      <c r="L30" s="179" t="s">
        <v>217</v>
      </c>
      <c r="M30" s="179"/>
      <c r="N30" s="133"/>
      <c r="O30" s="133"/>
      <c r="P30" s="152"/>
      <c r="T30" s="131"/>
      <c r="U30" s="132"/>
      <c r="V30" s="132"/>
      <c r="W30" s="132"/>
      <c r="X30" s="132"/>
      <c r="Y30" s="132"/>
      <c r="Z30" s="132"/>
      <c r="AA30" s="132"/>
      <c r="AB30" s="132"/>
    </row>
    <row r="31" spans="1:28" ht="15.75" customHeight="1" thickBot="1" x14ac:dyDescent="0.3">
      <c r="A31" s="156"/>
      <c r="B31" s="133"/>
      <c r="C31" s="183" t="s">
        <v>248</v>
      </c>
      <c r="D31" s="183"/>
      <c r="E31" s="183"/>
      <c r="F31" s="183"/>
      <c r="G31" s="183"/>
      <c r="H31" s="183"/>
      <c r="I31" s="183"/>
      <c r="J31" s="183"/>
      <c r="K31" s="183"/>
      <c r="L31" s="183" t="s">
        <v>217</v>
      </c>
      <c r="M31" s="183"/>
      <c r="N31" s="133"/>
      <c r="O31" s="133"/>
      <c r="P31" s="152"/>
      <c r="T31" s="129"/>
      <c r="U31" s="132"/>
      <c r="V31" s="132"/>
      <c r="W31" s="132"/>
      <c r="X31" s="132"/>
      <c r="Y31" s="124"/>
      <c r="Z31" s="132"/>
      <c r="AA31" s="132"/>
      <c r="AB31" s="132"/>
    </row>
    <row r="32" spans="1:28" ht="15.75" customHeight="1" x14ac:dyDescent="0.25">
      <c r="A32" s="151"/>
      <c r="B32" s="155"/>
      <c r="C32" s="155"/>
      <c r="D32" s="155"/>
      <c r="E32" s="155"/>
      <c r="F32" s="155"/>
      <c r="G32" s="155"/>
      <c r="H32" s="155" t="s">
        <v>218</v>
      </c>
      <c r="I32" s="155"/>
      <c r="J32" s="155"/>
      <c r="K32" s="133"/>
      <c r="L32" s="135" t="s">
        <v>215</v>
      </c>
      <c r="M32" s="133"/>
      <c r="N32" s="133"/>
      <c r="O32" s="133"/>
      <c r="P32" s="152"/>
      <c r="T32" s="129"/>
      <c r="U32" s="132"/>
      <c r="V32" s="132"/>
      <c r="W32" s="132"/>
      <c r="X32" s="132"/>
      <c r="Y32" s="132"/>
      <c r="Z32" s="132"/>
      <c r="AA32" s="124"/>
      <c r="AB32" s="132"/>
    </row>
    <row r="33" spans="1:28" ht="15.75" customHeight="1" x14ac:dyDescent="0.25">
      <c r="A33" s="156"/>
      <c r="B33" s="133"/>
      <c r="C33" s="133"/>
      <c r="D33" s="133"/>
      <c r="E33" s="133"/>
      <c r="F33" s="133"/>
      <c r="G33" s="133"/>
      <c r="H33" s="133"/>
      <c r="I33" s="133"/>
      <c r="J33" s="133"/>
      <c r="K33" s="133"/>
      <c r="L33" s="133"/>
      <c r="M33" s="133"/>
      <c r="N33" s="133"/>
      <c r="O33" s="133"/>
      <c r="P33" s="152"/>
      <c r="T33" s="129"/>
      <c r="U33" s="132"/>
      <c r="V33" s="132"/>
      <c r="W33" s="132"/>
      <c r="X33" s="132"/>
      <c r="Y33" s="124"/>
      <c r="Z33" s="132"/>
      <c r="AA33" s="132"/>
      <c r="AB33" s="132"/>
    </row>
    <row r="34" spans="1:28" ht="15.75" customHeight="1" x14ac:dyDescent="0.25">
      <c r="A34" s="156"/>
      <c r="B34" s="133"/>
      <c r="C34" s="133"/>
      <c r="D34" s="133"/>
      <c r="E34" s="133"/>
      <c r="F34" s="133"/>
      <c r="G34" s="133"/>
      <c r="H34" s="133"/>
      <c r="I34" s="133"/>
      <c r="J34" s="133"/>
      <c r="K34" s="133"/>
      <c r="L34" s="133"/>
      <c r="M34" s="133"/>
      <c r="N34" s="133"/>
      <c r="O34" s="133"/>
      <c r="P34" s="152"/>
      <c r="T34" s="129"/>
      <c r="U34" s="132"/>
      <c r="V34" s="132"/>
      <c r="W34" s="132"/>
      <c r="X34" s="132"/>
      <c r="Y34" s="124"/>
      <c r="Z34" s="132"/>
      <c r="AA34" s="132"/>
      <c r="AB34" s="132"/>
    </row>
    <row r="35" spans="1:28" ht="15.75" customHeight="1" x14ac:dyDescent="0.25">
      <c r="A35" s="156"/>
      <c r="B35" s="133"/>
      <c r="C35" s="178" t="s">
        <v>220</v>
      </c>
      <c r="D35" s="179"/>
      <c r="E35" s="179"/>
      <c r="F35" s="179"/>
      <c r="G35" s="179"/>
      <c r="H35" s="179"/>
      <c r="I35" s="179"/>
      <c r="J35" s="179"/>
      <c r="K35" s="179"/>
      <c r="L35" s="179"/>
      <c r="M35" s="179"/>
      <c r="N35" s="133" t="s">
        <v>209</v>
      </c>
      <c r="O35" s="133"/>
      <c r="P35" s="152"/>
      <c r="T35" s="129"/>
      <c r="U35" s="132"/>
      <c r="V35" s="132"/>
      <c r="W35" s="132"/>
      <c r="X35" s="132"/>
      <c r="Y35" s="132"/>
      <c r="Z35" s="132"/>
      <c r="AA35" s="130"/>
      <c r="AB35" s="132"/>
    </row>
    <row r="36" spans="1:28" ht="15.75" customHeight="1" x14ac:dyDescent="0.25">
      <c r="A36" s="156"/>
      <c r="B36" s="133"/>
      <c r="C36" s="179" t="s">
        <v>268</v>
      </c>
      <c r="D36" s="179"/>
      <c r="E36" s="179"/>
      <c r="F36" s="179"/>
      <c r="G36" s="179"/>
      <c r="H36" s="179"/>
      <c r="I36" s="179"/>
      <c r="J36" s="179"/>
      <c r="K36" s="179"/>
      <c r="L36" s="179" t="s">
        <v>211</v>
      </c>
      <c r="M36" s="179"/>
      <c r="N36" s="133"/>
      <c r="O36" s="133"/>
      <c r="P36" s="152"/>
      <c r="T36" s="128"/>
      <c r="U36" s="132"/>
      <c r="V36" s="132"/>
      <c r="W36" s="132"/>
      <c r="X36" s="132"/>
      <c r="Y36" s="132"/>
      <c r="Z36" s="132"/>
      <c r="AA36" s="132"/>
      <c r="AB36" s="132"/>
    </row>
    <row r="37" spans="1:28" ht="15.75" customHeight="1" x14ac:dyDescent="0.25">
      <c r="A37" s="156"/>
      <c r="B37" s="133"/>
      <c r="C37" s="179" t="s">
        <v>249</v>
      </c>
      <c r="D37" s="179"/>
      <c r="E37" s="179"/>
      <c r="F37" s="179"/>
      <c r="G37" s="179"/>
      <c r="H37" s="179"/>
      <c r="I37" s="179"/>
      <c r="J37" s="179"/>
      <c r="K37" s="179"/>
      <c r="L37" s="179" t="s">
        <v>211</v>
      </c>
      <c r="M37" s="179"/>
      <c r="N37" s="133"/>
      <c r="O37" s="133"/>
      <c r="P37" s="152"/>
      <c r="T37" s="128"/>
      <c r="U37" s="132"/>
      <c r="V37" s="132"/>
      <c r="W37" s="132"/>
      <c r="X37" s="132"/>
      <c r="Y37" s="132"/>
      <c r="Z37" s="132"/>
      <c r="AA37" s="132"/>
      <c r="AB37" s="132"/>
    </row>
    <row r="38" spans="1:28" ht="15.75" customHeight="1" x14ac:dyDescent="0.25">
      <c r="A38" s="156"/>
      <c r="B38" s="133"/>
      <c r="C38" s="179" t="s">
        <v>250</v>
      </c>
      <c r="D38" s="179"/>
      <c r="E38" s="179"/>
      <c r="F38" s="179"/>
      <c r="G38" s="179"/>
      <c r="H38" s="179"/>
      <c r="I38" s="179"/>
      <c r="J38" s="179"/>
      <c r="K38" s="179"/>
      <c r="L38" s="179" t="s">
        <v>211</v>
      </c>
      <c r="M38" s="179"/>
      <c r="N38" s="133"/>
      <c r="O38" s="133"/>
      <c r="P38" s="152"/>
      <c r="T38" s="131"/>
      <c r="U38" s="132"/>
      <c r="V38" s="132"/>
      <c r="W38" s="132"/>
      <c r="X38" s="132"/>
      <c r="Y38" s="132"/>
      <c r="Z38" s="132"/>
      <c r="AA38" s="132"/>
      <c r="AB38" s="132"/>
    </row>
    <row r="39" spans="1:28" ht="15.75" customHeight="1" x14ac:dyDescent="0.25">
      <c r="A39" s="156"/>
      <c r="B39" s="133"/>
      <c r="C39" s="179" t="s">
        <v>251</v>
      </c>
      <c r="D39" s="179"/>
      <c r="E39" s="179"/>
      <c r="F39" s="179"/>
      <c r="G39" s="179"/>
      <c r="H39" s="179"/>
      <c r="I39" s="179"/>
      <c r="J39" s="179"/>
      <c r="K39" s="179"/>
      <c r="L39" s="179" t="s">
        <v>211</v>
      </c>
      <c r="M39" s="179"/>
      <c r="N39" s="133"/>
      <c r="O39" s="133"/>
      <c r="P39" s="152"/>
      <c r="T39" s="126"/>
      <c r="U39" s="132"/>
      <c r="V39" s="132"/>
      <c r="W39" s="132"/>
      <c r="X39" s="126"/>
      <c r="Y39" s="132"/>
      <c r="Z39" s="132"/>
      <c r="AA39" s="132"/>
      <c r="AB39" s="132"/>
    </row>
    <row r="40" spans="1:28" ht="15.75" customHeight="1" thickBot="1" x14ac:dyDescent="0.3">
      <c r="A40" s="156"/>
      <c r="B40" s="133"/>
      <c r="C40" s="183" t="s">
        <v>252</v>
      </c>
      <c r="D40" s="183"/>
      <c r="E40" s="183"/>
      <c r="F40" s="183"/>
      <c r="G40" s="183"/>
      <c r="H40" s="183"/>
      <c r="I40" s="183"/>
      <c r="J40" s="183"/>
      <c r="K40" s="183"/>
      <c r="L40" s="183" t="s">
        <v>211</v>
      </c>
      <c r="M40" s="183"/>
      <c r="N40" s="133"/>
      <c r="O40" s="133"/>
      <c r="P40" s="152"/>
      <c r="T40" s="126"/>
      <c r="U40" s="132"/>
      <c r="V40" s="132"/>
      <c r="W40" s="132"/>
      <c r="X40" s="132"/>
      <c r="Y40" s="132"/>
      <c r="Z40" s="126"/>
      <c r="AA40" s="132"/>
      <c r="AB40" s="132"/>
    </row>
    <row r="41" spans="1:28" ht="15.75" customHeight="1" x14ac:dyDescent="0.25">
      <c r="A41" s="156"/>
      <c r="B41" s="133"/>
      <c r="C41" s="133"/>
      <c r="D41" s="133"/>
      <c r="E41" s="133"/>
      <c r="F41" s="133"/>
      <c r="G41" s="133"/>
      <c r="H41" s="133" t="s">
        <v>221</v>
      </c>
      <c r="I41" s="133"/>
      <c r="J41" s="133"/>
      <c r="K41" s="133"/>
      <c r="L41" s="135" t="s">
        <v>215</v>
      </c>
      <c r="M41" s="133"/>
      <c r="N41" s="133"/>
      <c r="O41" s="133"/>
      <c r="P41" s="152"/>
      <c r="T41" s="126"/>
      <c r="U41" s="132"/>
      <c r="V41" s="126"/>
      <c r="W41" s="132"/>
      <c r="X41" s="132"/>
      <c r="Y41" s="132"/>
      <c r="Z41" s="132"/>
      <c r="AA41" s="132"/>
      <c r="AB41" s="132"/>
    </row>
    <row r="42" spans="1:28" ht="15.75" customHeight="1" x14ac:dyDescent="0.25">
      <c r="A42" s="156"/>
      <c r="B42" s="133"/>
      <c r="C42" s="133"/>
      <c r="D42" s="133"/>
      <c r="E42" s="133"/>
      <c r="F42" s="133"/>
      <c r="G42" s="133"/>
      <c r="H42" s="133"/>
      <c r="I42" s="133"/>
      <c r="J42" s="133"/>
      <c r="K42" s="133"/>
      <c r="L42" s="135"/>
      <c r="M42" s="133"/>
      <c r="N42" s="133"/>
      <c r="O42" s="133"/>
      <c r="P42" s="152"/>
      <c r="T42" s="126"/>
      <c r="U42" s="132"/>
      <c r="V42" s="126"/>
      <c r="W42" s="132"/>
      <c r="X42" s="132"/>
      <c r="Y42" s="132"/>
      <c r="Z42" s="132"/>
      <c r="AA42" s="132"/>
      <c r="AB42" s="132"/>
    </row>
    <row r="43" spans="1:28" ht="15.75" customHeight="1" x14ac:dyDescent="0.25">
      <c r="A43" s="156"/>
      <c r="B43" s="133"/>
      <c r="C43" s="133"/>
      <c r="D43" s="133"/>
      <c r="E43" s="133"/>
      <c r="F43" s="133"/>
      <c r="G43" s="133"/>
      <c r="H43" s="133"/>
      <c r="I43" s="133"/>
      <c r="J43" s="133"/>
      <c r="K43" s="133"/>
      <c r="L43" s="133"/>
      <c r="M43" s="133"/>
      <c r="N43" s="133"/>
      <c r="O43" s="133"/>
      <c r="P43" s="152"/>
      <c r="T43" s="126"/>
      <c r="U43" s="132"/>
      <c r="V43" s="132"/>
      <c r="W43" s="132"/>
      <c r="X43" s="126"/>
      <c r="Y43" s="132"/>
      <c r="Z43" s="132"/>
      <c r="AA43" s="132"/>
      <c r="AB43" s="132"/>
    </row>
    <row r="44" spans="1:28" ht="26.1" customHeight="1" x14ac:dyDescent="0.25">
      <c r="A44" s="207" t="s">
        <v>230</v>
      </c>
      <c r="B44" s="208"/>
      <c r="C44" s="208"/>
      <c r="D44" s="208"/>
      <c r="E44" s="208"/>
      <c r="F44" s="208"/>
      <c r="G44" s="208"/>
      <c r="H44" s="208"/>
      <c r="I44" s="208"/>
      <c r="J44" s="208"/>
      <c r="K44" s="208"/>
      <c r="L44" s="208"/>
      <c r="M44" s="208"/>
      <c r="N44" s="208"/>
      <c r="O44" s="208"/>
      <c r="P44" s="209"/>
      <c r="T44" s="127"/>
      <c r="U44" s="132"/>
      <c r="V44" s="132"/>
      <c r="W44" s="132"/>
      <c r="X44" s="132"/>
      <c r="Y44" s="127"/>
      <c r="Z44" s="132"/>
      <c r="AA44" s="132"/>
      <c r="AB44" s="132"/>
    </row>
    <row r="45" spans="1:28" ht="15.75" customHeight="1" x14ac:dyDescent="0.25">
      <c r="A45" s="156"/>
      <c r="B45" s="133"/>
      <c r="C45" s="133"/>
      <c r="D45" s="133"/>
      <c r="E45" s="133"/>
      <c r="F45" s="133"/>
      <c r="G45" s="133"/>
      <c r="H45" s="133"/>
      <c r="I45" s="133"/>
      <c r="J45" s="133"/>
      <c r="K45" s="133"/>
      <c r="L45" s="133"/>
      <c r="M45" s="133"/>
      <c r="N45" s="133"/>
      <c r="O45" s="133"/>
      <c r="P45" s="152"/>
      <c r="T45" s="128"/>
      <c r="U45" s="132"/>
      <c r="V45" s="132"/>
      <c r="W45" s="132"/>
      <c r="X45" s="132"/>
      <c r="Y45" s="132"/>
      <c r="Z45" s="132"/>
      <c r="AA45" s="132"/>
      <c r="AB45" s="132"/>
    </row>
    <row r="46" spans="1:28" ht="27" customHeight="1" x14ac:dyDescent="0.25">
      <c r="A46" s="202"/>
      <c r="B46" s="210"/>
      <c r="C46" s="210"/>
      <c r="D46" s="210"/>
      <c r="E46" s="210"/>
      <c r="F46" s="210"/>
      <c r="G46" s="210"/>
      <c r="H46" s="210"/>
      <c r="I46" s="210"/>
      <c r="J46" s="210"/>
      <c r="K46" s="210"/>
      <c r="L46" s="210"/>
      <c r="M46" s="210"/>
      <c r="N46" s="210"/>
      <c r="O46" s="210"/>
      <c r="P46" s="204"/>
      <c r="T46" s="123"/>
      <c r="U46" s="132"/>
      <c r="V46" s="132"/>
      <c r="W46" s="132"/>
      <c r="X46" s="132"/>
      <c r="Y46" s="132"/>
      <c r="Z46" s="132"/>
      <c r="AA46" s="132"/>
      <c r="AB46" s="132"/>
    </row>
    <row r="47" spans="1:28" x14ac:dyDescent="0.2">
      <c r="A47" s="164"/>
      <c r="B47" s="165"/>
      <c r="C47" s="165"/>
      <c r="D47" s="198"/>
      <c r="E47" s="198"/>
      <c r="F47" s="198"/>
      <c r="G47" s="198"/>
      <c r="H47" s="198"/>
      <c r="I47" s="198"/>
      <c r="J47" s="198"/>
      <c r="K47" s="198"/>
      <c r="L47" s="198"/>
      <c r="M47" s="166"/>
      <c r="N47" s="166"/>
      <c r="O47" s="166"/>
      <c r="P47" s="167"/>
    </row>
    <row r="48" spans="1:28" x14ac:dyDescent="0.2">
      <c r="A48" s="164"/>
      <c r="B48" s="168"/>
      <c r="C48" s="165"/>
      <c r="D48" s="205"/>
      <c r="E48" s="205"/>
      <c r="F48" s="205"/>
      <c r="G48" s="205"/>
      <c r="H48" s="205"/>
      <c r="I48" s="205"/>
      <c r="J48" s="205"/>
      <c r="K48" s="205"/>
      <c r="L48" s="205"/>
      <c r="M48" s="166"/>
      <c r="N48" s="166"/>
      <c r="O48" s="166"/>
      <c r="P48" s="167"/>
    </row>
    <row r="49" spans="1:16" x14ac:dyDescent="0.2">
      <c r="A49" s="169"/>
      <c r="B49" s="168"/>
      <c r="C49" s="170"/>
      <c r="D49" s="206"/>
      <c r="E49" s="206"/>
      <c r="F49" s="206"/>
      <c r="G49" s="206"/>
      <c r="H49" s="206"/>
      <c r="I49" s="206"/>
      <c r="J49" s="206"/>
      <c r="K49" s="206"/>
      <c r="L49" s="206"/>
      <c r="M49" s="166"/>
      <c r="N49" s="166"/>
      <c r="O49" s="166"/>
      <c r="P49" s="167"/>
    </row>
    <row r="50" spans="1:16" x14ac:dyDescent="0.2">
      <c r="A50" s="169"/>
      <c r="B50" s="168"/>
      <c r="C50" s="170"/>
      <c r="D50" s="205"/>
      <c r="E50" s="205"/>
      <c r="F50" s="205"/>
      <c r="G50" s="205"/>
      <c r="H50" s="205"/>
      <c r="I50" s="205"/>
      <c r="J50" s="205"/>
      <c r="K50" s="205"/>
      <c r="L50" s="205"/>
      <c r="M50" s="166"/>
      <c r="N50" s="166"/>
      <c r="O50" s="166"/>
      <c r="P50" s="167"/>
    </row>
    <row r="51" spans="1:16" x14ac:dyDescent="0.2">
      <c r="A51" s="169"/>
      <c r="B51" s="168"/>
      <c r="C51" s="170"/>
      <c r="D51" s="205"/>
      <c r="E51" s="205"/>
      <c r="F51" s="205"/>
      <c r="G51" s="205"/>
      <c r="H51" s="205"/>
      <c r="I51" s="205"/>
      <c r="J51" s="205"/>
      <c r="K51" s="205"/>
      <c r="L51" s="205"/>
      <c r="M51" s="166"/>
      <c r="N51" s="166"/>
      <c r="O51" s="166"/>
      <c r="P51" s="167"/>
    </row>
    <row r="52" spans="1:16" x14ac:dyDescent="0.2">
      <c r="A52" s="169"/>
      <c r="B52" s="168"/>
      <c r="C52" s="170"/>
      <c r="D52" s="205"/>
      <c r="E52" s="205"/>
      <c r="F52" s="205"/>
      <c r="G52" s="205"/>
      <c r="H52" s="205"/>
      <c r="I52" s="205"/>
      <c r="J52" s="205"/>
      <c r="K52" s="205"/>
      <c r="L52" s="205"/>
      <c r="M52" s="166"/>
      <c r="N52" s="166"/>
      <c r="O52" s="166"/>
      <c r="P52" s="167"/>
    </row>
    <row r="53" spans="1:16" x14ac:dyDescent="0.2">
      <c r="A53" s="164"/>
      <c r="B53" s="168"/>
      <c r="C53" s="170"/>
      <c r="D53" s="205"/>
      <c r="E53" s="205"/>
      <c r="F53" s="205"/>
      <c r="G53" s="205"/>
      <c r="H53" s="205"/>
      <c r="I53" s="205"/>
      <c r="J53" s="205"/>
      <c r="K53" s="205"/>
      <c r="L53" s="205"/>
      <c r="M53" s="166"/>
      <c r="N53" s="166"/>
      <c r="O53" s="166"/>
      <c r="P53" s="167"/>
    </row>
    <row r="54" spans="1:16" ht="15.75" customHeight="1" x14ac:dyDescent="0.2">
      <c r="A54" s="159"/>
      <c r="B54" s="133"/>
      <c r="C54" s="133"/>
      <c r="D54" s="133"/>
      <c r="E54" s="133"/>
      <c r="F54" s="133"/>
      <c r="G54" s="133"/>
      <c r="H54" s="133"/>
      <c r="I54" s="133"/>
      <c r="J54" s="133"/>
      <c r="K54" s="133"/>
      <c r="L54" s="133"/>
      <c r="M54" s="133"/>
      <c r="N54" s="133"/>
      <c r="O54" s="133"/>
      <c r="P54" s="152"/>
    </row>
    <row r="55" spans="1:16" ht="20.25" hidden="1" customHeight="1" x14ac:dyDescent="0.2">
      <c r="A55" s="202"/>
      <c r="B55" s="203"/>
      <c r="C55" s="203"/>
      <c r="D55" s="203"/>
      <c r="E55" s="203"/>
      <c r="F55" s="203"/>
      <c r="G55" s="203"/>
      <c r="H55" s="203"/>
      <c r="I55" s="203"/>
      <c r="J55" s="203"/>
      <c r="K55" s="203"/>
      <c r="L55" s="203"/>
      <c r="M55" s="203"/>
      <c r="N55" s="203"/>
      <c r="O55" s="203"/>
      <c r="P55" s="204"/>
    </row>
    <row r="56" spans="1:16" ht="15.75" customHeight="1" x14ac:dyDescent="0.2">
      <c r="A56" s="157"/>
      <c r="B56" s="171"/>
      <c r="C56" s="171"/>
      <c r="D56" s="171"/>
      <c r="E56" s="171"/>
      <c r="F56" s="171"/>
      <c r="G56" s="171"/>
      <c r="H56" s="171"/>
      <c r="I56" s="171"/>
      <c r="J56" s="171"/>
      <c r="K56" s="171"/>
      <c r="L56" s="171"/>
      <c r="M56" s="171"/>
      <c r="N56" s="171"/>
      <c r="O56" s="171"/>
      <c r="P56" s="167"/>
    </row>
    <row r="57" spans="1:16" ht="15.75" customHeight="1" x14ac:dyDescent="0.2">
      <c r="A57" s="157"/>
      <c r="B57" s="171"/>
      <c r="C57" s="171"/>
      <c r="D57" s="171"/>
      <c r="E57" s="171"/>
      <c r="F57" s="171"/>
      <c r="G57" s="171"/>
      <c r="H57" s="171"/>
      <c r="I57" s="171"/>
      <c r="J57" s="171"/>
      <c r="K57" s="171"/>
      <c r="L57" s="171"/>
      <c r="M57" s="171"/>
      <c r="N57" s="171"/>
      <c r="O57" s="171"/>
      <c r="P57" s="167"/>
    </row>
    <row r="58" spans="1:16" ht="15.75" customHeight="1" x14ac:dyDescent="0.2">
      <c r="A58" s="156"/>
      <c r="B58" s="133"/>
      <c r="C58" s="133"/>
      <c r="D58" s="133"/>
      <c r="E58" s="133"/>
      <c r="F58" s="133"/>
      <c r="G58" s="133"/>
      <c r="H58" s="133"/>
      <c r="I58" s="133"/>
      <c r="J58" s="133"/>
      <c r="K58" s="133"/>
      <c r="L58" s="133"/>
      <c r="M58" s="133"/>
      <c r="N58" s="133"/>
      <c r="O58" s="133"/>
      <c r="P58" s="152"/>
    </row>
    <row r="59" spans="1:16" ht="15.75" customHeight="1" thickBot="1" x14ac:dyDescent="0.25">
      <c r="A59" s="172"/>
      <c r="B59" s="173"/>
      <c r="C59" s="173"/>
      <c r="D59" s="173"/>
      <c r="E59" s="173"/>
      <c r="F59" s="173"/>
      <c r="G59" s="173"/>
      <c r="H59" s="173"/>
      <c r="I59" s="173"/>
      <c r="J59" s="173"/>
      <c r="K59" s="173"/>
      <c r="L59" s="173"/>
      <c r="M59" s="173"/>
      <c r="N59" s="173"/>
      <c r="O59" s="173"/>
      <c r="P59" s="174"/>
    </row>
    <row r="60" spans="1:16" ht="13.5" thickTop="1" x14ac:dyDescent="0.2">
      <c r="A60" s="175" t="s">
        <v>233</v>
      </c>
      <c r="B60" s="176"/>
      <c r="C60" s="176"/>
      <c r="D60" s="133"/>
      <c r="E60" s="145"/>
      <c r="F60" s="145"/>
      <c r="G60" s="145"/>
      <c r="H60" s="145"/>
      <c r="I60" s="145"/>
      <c r="J60" s="145"/>
      <c r="K60" s="145"/>
      <c r="L60" s="145"/>
      <c r="M60" s="145"/>
      <c r="N60" s="133" t="s">
        <v>205</v>
      </c>
      <c r="O60" s="133" t="s">
        <v>204</v>
      </c>
      <c r="P60" s="145"/>
    </row>
  </sheetData>
  <sheetProtection selectLockedCells="1"/>
  <mergeCells count="23">
    <mergeCell ref="A5:P5"/>
    <mergeCell ref="A1:K1"/>
    <mergeCell ref="L1:P4"/>
    <mergeCell ref="A2:K2"/>
    <mergeCell ref="A3:K3"/>
    <mergeCell ref="A4:K4"/>
    <mergeCell ref="A6:P6"/>
    <mergeCell ref="A8:P8"/>
    <mergeCell ref="A13:P13"/>
    <mergeCell ref="A14:P14"/>
    <mergeCell ref="A15:P15"/>
    <mergeCell ref="D47:L47"/>
    <mergeCell ref="A9:P9"/>
    <mergeCell ref="A55:P55"/>
    <mergeCell ref="D48:L48"/>
    <mergeCell ref="D49:L49"/>
    <mergeCell ref="D50:L50"/>
    <mergeCell ref="D51:L51"/>
    <mergeCell ref="D52:L52"/>
    <mergeCell ref="D53:L53"/>
    <mergeCell ref="A44:P44"/>
    <mergeCell ref="A46:P46"/>
    <mergeCell ref="C21:I21"/>
  </mergeCells>
  <printOptions horizontalCentered="1" verticalCentered="1"/>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pageSetUpPr autoPageBreaks="0"/>
  </sheetPr>
  <dimension ref="A1:N60"/>
  <sheetViews>
    <sheetView showGridLines="0" showRowColHeaders="0" zoomScaleNormal="100" zoomScaleSheetLayoutView="100" workbookViewId="0">
      <selection activeCell="I16" sqref="I16"/>
    </sheetView>
  </sheetViews>
  <sheetFormatPr defaultRowHeight="12.75" x14ac:dyDescent="0.2"/>
  <cols>
    <col min="1" max="1" width="5.7109375" customWidth="1"/>
    <col min="12" max="12" width="5.7109375" customWidth="1"/>
  </cols>
  <sheetData>
    <row r="1" spans="1:14" ht="12.75" customHeight="1" thickTop="1" x14ac:dyDescent="0.2">
      <c r="A1" s="56"/>
      <c r="B1" s="57"/>
      <c r="C1" s="57"/>
      <c r="D1" s="57"/>
      <c r="E1" s="57"/>
      <c r="F1" s="57"/>
      <c r="G1" s="57"/>
      <c r="H1" s="57"/>
      <c r="I1" s="57"/>
      <c r="J1" s="57"/>
      <c r="K1" s="57"/>
      <c r="L1" s="58"/>
    </row>
    <row r="2" spans="1:14" ht="12.75" customHeight="1" x14ac:dyDescent="0.2">
      <c r="A2" s="59"/>
      <c r="B2" s="60"/>
      <c r="C2" s="60"/>
      <c r="D2" s="60"/>
      <c r="E2" s="60"/>
      <c r="F2" s="60"/>
      <c r="G2" s="60"/>
      <c r="H2" s="60"/>
      <c r="I2" s="60"/>
      <c r="J2" s="60"/>
      <c r="K2" s="60"/>
      <c r="L2" s="61"/>
    </row>
    <row r="3" spans="1:14" ht="12.75" customHeight="1" x14ac:dyDescent="0.2">
      <c r="A3" s="245" t="s">
        <v>7</v>
      </c>
      <c r="B3" s="246"/>
      <c r="C3" s="246"/>
      <c r="D3" s="246"/>
      <c r="E3" s="246"/>
      <c r="F3" s="246"/>
      <c r="G3" s="246"/>
      <c r="H3" s="246"/>
      <c r="I3" s="246"/>
      <c r="J3" s="246"/>
      <c r="K3" s="246"/>
      <c r="L3" s="247"/>
    </row>
    <row r="4" spans="1:14" ht="12.75" customHeight="1" x14ac:dyDescent="0.2">
      <c r="A4" s="259" t="s">
        <v>35</v>
      </c>
      <c r="B4" s="260"/>
      <c r="C4" s="260"/>
      <c r="D4" s="260"/>
      <c r="E4" s="260"/>
      <c r="F4" s="260"/>
      <c r="G4" s="260"/>
      <c r="H4" s="260"/>
      <c r="I4" s="260"/>
      <c r="J4" s="260"/>
      <c r="K4" s="260"/>
      <c r="L4" s="261"/>
    </row>
    <row r="5" spans="1:14" ht="12.75" customHeight="1" x14ac:dyDescent="0.2">
      <c r="A5" s="62"/>
      <c r="B5" s="63"/>
      <c r="C5" s="63"/>
      <c r="D5" s="63"/>
      <c r="E5" s="63"/>
      <c r="F5" s="63"/>
      <c r="G5" s="63"/>
      <c r="H5" s="63"/>
      <c r="I5" s="63"/>
      <c r="J5" s="63"/>
      <c r="K5" s="63"/>
      <c r="L5" s="64"/>
    </row>
    <row r="6" spans="1:14" ht="15.75" x14ac:dyDescent="0.2">
      <c r="A6" s="256" t="s">
        <v>17</v>
      </c>
      <c r="B6" s="257"/>
      <c r="C6" s="257"/>
      <c r="D6" s="257"/>
      <c r="E6" s="257"/>
      <c r="F6" s="257"/>
      <c r="G6" s="257"/>
      <c r="H6" s="257"/>
      <c r="I6" s="257"/>
      <c r="J6" s="257"/>
      <c r="K6" s="257"/>
      <c r="L6" s="258"/>
    </row>
    <row r="7" spans="1:14" ht="15.75" x14ac:dyDescent="0.2">
      <c r="A7" s="185"/>
      <c r="B7" s="186"/>
      <c r="C7" s="186"/>
      <c r="D7" s="186"/>
      <c r="E7" s="186"/>
      <c r="F7" s="186"/>
      <c r="G7" s="186"/>
      <c r="H7" s="186"/>
      <c r="I7" s="186"/>
      <c r="J7" s="186"/>
      <c r="K7" s="186"/>
      <c r="L7" s="187"/>
    </row>
    <row r="8" spans="1:14" ht="12.75" customHeight="1" x14ac:dyDescent="0.2">
      <c r="A8" s="67"/>
      <c r="B8" s="68"/>
      <c r="C8" s="68"/>
      <c r="D8" s="68"/>
      <c r="E8" s="68"/>
      <c r="F8" s="184"/>
      <c r="G8" s="184"/>
      <c r="H8" s="184"/>
      <c r="I8" s="184"/>
      <c r="J8" s="184"/>
      <c r="K8" s="184"/>
      <c r="L8" s="64"/>
    </row>
    <row r="9" spans="1:14" ht="12.75" customHeight="1" x14ac:dyDescent="0.2">
      <c r="A9" s="62"/>
      <c r="B9" s="63"/>
      <c r="C9" s="63"/>
      <c r="D9" s="63"/>
      <c r="E9" s="63"/>
      <c r="F9" s="65" t="s">
        <v>9</v>
      </c>
      <c r="G9" s="142"/>
      <c r="H9" s="184"/>
      <c r="I9" s="63"/>
      <c r="J9" s="63"/>
      <c r="K9" s="63"/>
      <c r="L9" s="64"/>
    </row>
    <row r="10" spans="1:14" ht="12.75" customHeight="1" x14ac:dyDescent="0.2">
      <c r="A10" s="62"/>
      <c r="B10" s="63"/>
      <c r="C10" s="63"/>
      <c r="D10" s="63"/>
      <c r="E10" s="63"/>
      <c r="F10" s="65" t="s">
        <v>8</v>
      </c>
      <c r="G10" s="254"/>
      <c r="H10" s="255"/>
      <c r="I10" s="63"/>
      <c r="J10" s="63"/>
      <c r="K10" s="63"/>
      <c r="L10" s="64"/>
    </row>
    <row r="11" spans="1:14" ht="12.75" customHeight="1" x14ac:dyDescent="0.2">
      <c r="A11" s="62"/>
      <c r="B11" s="66"/>
      <c r="C11" s="66"/>
      <c r="D11" s="66"/>
      <c r="E11" s="66"/>
      <c r="F11" s="66"/>
      <c r="G11" s="66"/>
      <c r="H11" s="66"/>
      <c r="I11" s="66"/>
      <c r="J11" s="66"/>
      <c r="K11" s="66"/>
      <c r="L11" s="64"/>
    </row>
    <row r="12" spans="1:14" ht="15" customHeight="1" x14ac:dyDescent="0.2">
      <c r="A12" s="11"/>
      <c r="B12" s="34" t="s">
        <v>10</v>
      </c>
      <c r="C12" s="15"/>
      <c r="D12" s="15"/>
      <c r="E12" s="15"/>
      <c r="F12" s="15"/>
      <c r="G12" s="15"/>
      <c r="H12" s="15"/>
      <c r="I12" s="15"/>
      <c r="J12" s="15"/>
      <c r="K12" s="15"/>
      <c r="L12" s="12"/>
    </row>
    <row r="13" spans="1:14" ht="12.75" customHeight="1" x14ac:dyDescent="0.2">
      <c r="A13" s="74"/>
      <c r="B13" s="55"/>
      <c r="C13" s="5"/>
      <c r="D13" s="5"/>
      <c r="E13" s="5"/>
      <c r="F13" s="5"/>
      <c r="G13" s="5"/>
      <c r="H13" s="5"/>
      <c r="I13" s="190" t="s">
        <v>31</v>
      </c>
      <c r="J13" s="190" t="s">
        <v>6</v>
      </c>
      <c r="K13" s="190" t="s">
        <v>5</v>
      </c>
      <c r="L13" s="12"/>
      <c r="N13" s="18"/>
    </row>
    <row r="14" spans="1:14" ht="12.75" customHeight="1" x14ac:dyDescent="0.2">
      <c r="A14" s="74"/>
      <c r="B14" s="55"/>
      <c r="C14" s="27" t="s">
        <v>254</v>
      </c>
      <c r="D14" s="3"/>
      <c r="E14" s="5"/>
      <c r="F14" s="5"/>
      <c r="G14" s="5"/>
      <c r="H14" s="3"/>
      <c r="I14" s="53">
        <f>'PD. Training Reqs. (3)'!K47</f>
        <v>0</v>
      </c>
      <c r="J14" s="53">
        <f>IF(I14&gt;=135,IF(I14&gt;=180,10,IF(I14&gt;=170,9,IF(I14&gt;=160,8,IF(I14&gt;=150,7,IF(I14&gt;=140,6,IF(I14&gt;=135,5)))))),0)</f>
        <v>0</v>
      </c>
      <c r="K14" s="4">
        <f>IF(AND(J14&gt;=5,J14&lt;11),J14*1.5,0)</f>
        <v>0</v>
      </c>
      <c r="L14" s="12"/>
      <c r="N14" s="5"/>
    </row>
    <row r="15" spans="1:14" ht="12.75" customHeight="1" x14ac:dyDescent="0.2">
      <c r="A15" s="74"/>
      <c r="B15" s="55"/>
      <c r="C15" s="27" t="s">
        <v>255</v>
      </c>
      <c r="D15" s="5"/>
      <c r="E15" s="5"/>
      <c r="F15" s="5"/>
      <c r="G15" s="5"/>
      <c r="H15" s="3"/>
      <c r="I15" s="53">
        <f>'PD. Training Reqs. (3)'!L48</f>
        <v>0</v>
      </c>
      <c r="J15" s="53">
        <f>IF(I15&gt;=135,IF(I15&gt;=180,10,IF(I15&gt;=170,9,IF(I15&gt;=155,8,IF(I15&gt;=140,7,IF(I15&gt;=135,6))))),0)</f>
        <v>0</v>
      </c>
      <c r="K15" s="4">
        <f>IF(AND(J15&gt;=6,J15&lt;11),J15*1.5,0)</f>
        <v>0</v>
      </c>
      <c r="L15" s="12"/>
    </row>
    <row r="16" spans="1:14" ht="12.75" customHeight="1" x14ac:dyDescent="0.2">
      <c r="A16" s="74"/>
      <c r="B16" s="55"/>
      <c r="C16" s="28" t="s">
        <v>137</v>
      </c>
      <c r="D16" s="5"/>
      <c r="E16" s="5"/>
      <c r="F16" s="5"/>
      <c r="G16" s="5"/>
      <c r="H16" s="3"/>
      <c r="I16" s="109"/>
      <c r="J16" s="53">
        <f>IF(I16&gt;=9.5,IF(I16&gt;=200,10,IF(I16&gt;=190,9.5,IF(I16&gt;=180,9,IF(I16&gt;=170,8.5,IF(I16&gt;=160,8,IF(I16&gt;=150,7.5,IF(I16&gt;=140,7,IF(I16&gt;=130,6.5,IF(I16&gt;=120,6,IF(I16&gt;=110,5.5,IF(I16&gt;=100,5,IF(I16&gt;=90,4.5,IF(I16&gt;=80,4,IF(I16&gt;=70,3.5,IF(I16&gt;=60,3,IF(I16&gt;=50,2.5,IF(I16&gt;=40,2,IF(I16&gt;=30,1.5,IF(I16&gt;=20,1,IF(I16&gt;=10,0.5)))))))))))))))))))),0)</f>
        <v>0</v>
      </c>
      <c r="K16" s="4">
        <f>IF(K15&gt;15,0,IF((K15+J16)&gt;15,J16-((K15+J16)-15),J16))</f>
        <v>0</v>
      </c>
      <c r="L16" s="12"/>
    </row>
    <row r="17" spans="1:12" ht="12.75" customHeight="1" x14ac:dyDescent="0.2">
      <c r="A17" s="74"/>
      <c r="B17" s="55"/>
      <c r="C17" s="27" t="s">
        <v>256</v>
      </c>
      <c r="D17" s="5"/>
      <c r="E17" s="5"/>
      <c r="F17" s="5"/>
      <c r="G17" s="5"/>
      <c r="H17" s="3"/>
      <c r="I17" s="53">
        <f>'PD. Training Reqs. (3)'!L49</f>
        <v>0</v>
      </c>
      <c r="J17" s="53">
        <f>IF(AND('PD. Training Reqs. (2)'!L30&gt;=3,'PD. Training Reqs. (3)'!L29&gt;=3),(IF(I17&gt;=135,IF(I17&gt;=180,10,IF(I17&gt;=170,9,IF(I17&gt;=155,8,IF(I17&gt;=140,7,IF(I17&gt;=135,6))))))),0)</f>
        <v>0</v>
      </c>
      <c r="K17" s="4">
        <f>IF(AND(J17&gt;=6,J17&lt;11),J17*3,0)</f>
        <v>0</v>
      </c>
      <c r="L17" s="12"/>
    </row>
    <row r="18" spans="1:12" ht="12.75" customHeight="1" x14ac:dyDescent="0.2">
      <c r="A18" s="74"/>
      <c r="B18" s="55"/>
      <c r="C18" s="27" t="s">
        <v>257</v>
      </c>
      <c r="D18" s="5"/>
      <c r="E18" s="5"/>
      <c r="F18" s="5"/>
      <c r="G18" s="5"/>
      <c r="H18" s="3"/>
      <c r="I18" s="3"/>
      <c r="J18" s="54"/>
      <c r="K18" s="54"/>
      <c r="L18" s="12"/>
    </row>
    <row r="19" spans="1:12" ht="12.75" customHeight="1" x14ac:dyDescent="0.2">
      <c r="A19" s="74"/>
      <c r="B19" s="55"/>
      <c r="C19" s="28" t="s">
        <v>126</v>
      </c>
      <c r="D19" s="5"/>
      <c r="E19" s="5"/>
      <c r="F19" s="5"/>
      <c r="G19" s="5"/>
      <c r="H19" s="3"/>
      <c r="I19" s="42"/>
      <c r="J19" s="195">
        <f>IF(I19&gt;=70,10,IF(I19&gt;=65,9,IF(I19&gt;=60,8,IF(I19&gt;=55,7,IF(I19&gt;=50,6,IF(I19&gt;=40,5,IF(I19&gt;=30,4,0)))))))</f>
        <v>0</v>
      </c>
      <c r="K19" s="4">
        <f>IF(AND(J19&gt;=4,J19&lt;11),J19*1,0)</f>
        <v>0</v>
      </c>
      <c r="L19" s="12"/>
    </row>
    <row r="20" spans="1:12" ht="12.75" customHeight="1" x14ac:dyDescent="0.2">
      <c r="A20" s="74"/>
      <c r="B20" s="55"/>
      <c r="C20" s="28" t="s">
        <v>234</v>
      </c>
      <c r="D20" s="5"/>
      <c r="E20" s="5"/>
      <c r="F20" s="5"/>
      <c r="G20" s="5"/>
      <c r="H20" s="5"/>
      <c r="I20" s="42"/>
      <c r="J20" s="195">
        <f>IF(I20&gt;=70,10,IF(I20&gt;=65,9,IF(I20&gt;=60,8,IF(I20&gt;=55,7,IF(I20&gt;=50,6,IF(I20&gt;=40,5,IF(I20&gt;=30,4,0)))))))</f>
        <v>0</v>
      </c>
      <c r="K20" s="4">
        <f>IF(AND(J20&gt;=4,J20&lt;11),J20*1,0)</f>
        <v>0</v>
      </c>
      <c r="L20" s="12"/>
    </row>
    <row r="21" spans="1:12" ht="12.75" customHeight="1" x14ac:dyDescent="0.2">
      <c r="A21" s="74"/>
      <c r="B21" s="55"/>
      <c r="C21" s="28" t="s">
        <v>25</v>
      </c>
      <c r="D21" s="5"/>
      <c r="E21" s="5"/>
      <c r="F21" s="5"/>
      <c r="G21" s="5"/>
      <c r="H21" s="5"/>
      <c r="I21" s="42"/>
      <c r="J21" s="195">
        <f>IF(I21&gt;=180,10,IF(I21&gt;=170,9,IF(I21&gt;=160,8,IF(I21&gt;=155,7,IF(I21&gt;=150,6,IF(I21&gt;=140,5,IF(I21&gt;=130,4,0)))))))</f>
        <v>0</v>
      </c>
      <c r="K21" s="4">
        <f>IF(AND(J21&gt;=4,J21&lt;11),J21*1,0)</f>
        <v>0</v>
      </c>
      <c r="L21" s="12"/>
    </row>
    <row r="22" spans="1:12" ht="12.75" customHeight="1" x14ac:dyDescent="0.2">
      <c r="A22" s="74"/>
      <c r="B22" s="55"/>
      <c r="C22" s="27" t="s">
        <v>258</v>
      </c>
      <c r="D22" s="5"/>
      <c r="E22" s="5"/>
      <c r="F22" s="5"/>
      <c r="G22" s="5"/>
      <c r="H22" s="3"/>
      <c r="I22" s="196"/>
      <c r="J22" s="195">
        <f>IF(I22&gt;=12,10,IF(I22&gt;=10,9,IF(I22&gt;=8,8,IF(I22&gt;=6,7,IF(I22&gt;=5,6,IF(I22&gt;=4,5,0))))))</f>
        <v>0</v>
      </c>
      <c r="K22" s="177">
        <f>IF(AND(J22&gt;=5,J22&lt;10.1),J22*1,0)</f>
        <v>0</v>
      </c>
      <c r="L22" s="12"/>
    </row>
    <row r="23" spans="1:12" ht="12.75" customHeight="1" x14ac:dyDescent="0.2">
      <c r="A23" s="74"/>
      <c r="B23" s="55"/>
      <c r="C23" s="88" t="s">
        <v>253</v>
      </c>
      <c r="D23" s="55"/>
      <c r="E23" s="55"/>
      <c r="F23" s="55"/>
      <c r="G23" s="55"/>
      <c r="H23" s="55"/>
      <c r="I23" s="197"/>
      <c r="J23" s="53">
        <f>IF(I23&gt;=0,(I23*0.5),0)</f>
        <v>0</v>
      </c>
      <c r="K23" s="4">
        <f>IF(K22&gt;10,0,IF((K22+J23)&gt;10,J23-((K22+J23)-10),J23))</f>
        <v>0</v>
      </c>
      <c r="L23" s="12"/>
    </row>
    <row r="24" spans="1:12" ht="12.75" customHeight="1" x14ac:dyDescent="0.2">
      <c r="A24" s="74"/>
      <c r="B24" s="55"/>
      <c r="C24" s="88" t="s">
        <v>259</v>
      </c>
      <c r="D24" s="55"/>
      <c r="E24" s="55"/>
      <c r="F24" s="55"/>
      <c r="G24" s="55"/>
      <c r="H24" s="55"/>
      <c r="I24" s="197"/>
      <c r="J24" s="5"/>
      <c r="K24" s="5"/>
      <c r="L24" s="12"/>
    </row>
    <row r="25" spans="1:12" ht="12.75" customHeight="1" x14ac:dyDescent="0.2">
      <c r="A25" s="74"/>
      <c r="B25" s="55"/>
      <c r="C25" s="88"/>
      <c r="D25" s="55"/>
      <c r="E25" s="55"/>
      <c r="F25" s="55"/>
      <c r="G25" s="55"/>
      <c r="H25" s="55"/>
      <c r="I25" s="86"/>
      <c r="J25" s="5"/>
      <c r="K25" s="5"/>
      <c r="L25" s="12"/>
    </row>
    <row r="26" spans="1:12" ht="12.75" customHeight="1" x14ac:dyDescent="0.2">
      <c r="A26" s="74"/>
      <c r="B26" s="55"/>
      <c r="C26" s="55"/>
      <c r="D26" s="55"/>
      <c r="E26" s="55"/>
      <c r="F26" s="55"/>
      <c r="G26" s="55"/>
      <c r="H26" s="55"/>
      <c r="I26" s="55"/>
      <c r="J26" s="6" t="s">
        <v>28</v>
      </c>
      <c r="K26" s="16">
        <f>SUM(K14:K17,K19:K23)</f>
        <v>0</v>
      </c>
      <c r="L26" s="12"/>
    </row>
    <row r="27" spans="1:12" ht="12.75" customHeight="1" x14ac:dyDescent="0.2">
      <c r="A27" s="74"/>
      <c r="B27" s="55"/>
      <c r="C27" s="55"/>
      <c r="D27" s="55"/>
      <c r="E27" s="55"/>
      <c r="F27" s="55"/>
      <c r="G27" s="55"/>
      <c r="H27" s="55"/>
      <c r="I27" s="55"/>
      <c r="J27" s="6"/>
      <c r="K27" s="7"/>
      <c r="L27" s="12"/>
    </row>
    <row r="28" spans="1:12" ht="12.75" customHeight="1" x14ac:dyDescent="0.2">
      <c r="A28" s="74"/>
      <c r="B28" s="55"/>
      <c r="C28" s="55"/>
      <c r="D28" s="55"/>
      <c r="E28" s="55"/>
      <c r="F28" s="55"/>
      <c r="G28" s="55"/>
      <c r="H28" s="55"/>
      <c r="I28" s="55"/>
      <c r="J28" s="7"/>
      <c r="K28" s="7"/>
      <c r="L28" s="69"/>
    </row>
    <row r="29" spans="1:12" ht="15" customHeight="1" x14ac:dyDescent="0.2">
      <c r="A29" s="11"/>
      <c r="B29" s="34" t="s">
        <v>11</v>
      </c>
      <c r="C29" s="15"/>
      <c r="D29" s="15"/>
      <c r="E29" s="15"/>
      <c r="F29" s="15"/>
      <c r="G29" s="15"/>
      <c r="H29" s="15"/>
      <c r="I29" s="15"/>
      <c r="J29" s="15"/>
      <c r="K29" s="15"/>
      <c r="L29" s="12"/>
    </row>
    <row r="30" spans="1:12" ht="12.75" customHeight="1" x14ac:dyDescent="0.2">
      <c r="A30" s="74"/>
      <c r="B30" s="55"/>
      <c r="C30" s="5"/>
      <c r="D30" s="5"/>
      <c r="E30" s="5"/>
      <c r="F30" s="5"/>
      <c r="G30" s="5"/>
      <c r="H30" s="5"/>
      <c r="I30" s="190"/>
      <c r="J30" s="3"/>
      <c r="K30" s="3"/>
      <c r="L30" s="12"/>
    </row>
    <row r="31" spans="1:12" ht="12.75" customHeight="1" x14ac:dyDescent="0.2">
      <c r="A31" s="74"/>
      <c r="B31" s="55"/>
      <c r="C31" s="27" t="s">
        <v>260</v>
      </c>
      <c r="D31" s="5"/>
      <c r="E31" s="5"/>
      <c r="F31" s="5"/>
      <c r="G31" s="5"/>
      <c r="H31" s="3"/>
      <c r="I31" s="5"/>
      <c r="J31" s="190" t="s">
        <v>6</v>
      </c>
      <c r="K31" s="190" t="s">
        <v>5</v>
      </c>
      <c r="L31" s="12"/>
    </row>
    <row r="32" spans="1:12" ht="12.75" customHeight="1" x14ac:dyDescent="0.2">
      <c r="A32" s="74"/>
      <c r="B32" s="55"/>
      <c r="C32" s="28" t="s">
        <v>127</v>
      </c>
      <c r="D32" s="5"/>
      <c r="E32" s="5"/>
      <c r="F32" s="5"/>
      <c r="G32" s="5"/>
      <c r="H32" s="3"/>
      <c r="I32" s="5"/>
      <c r="J32" s="42"/>
      <c r="K32" s="4">
        <f>IF(AND(J32&gt;=5,J32&lt;11),J32*3.5,0)</f>
        <v>0</v>
      </c>
      <c r="L32" s="12"/>
    </row>
    <row r="33" spans="1:12" ht="12.75" customHeight="1" x14ac:dyDescent="0.2">
      <c r="A33" s="74"/>
      <c r="B33" s="55"/>
      <c r="C33" s="28" t="s">
        <v>136</v>
      </c>
      <c r="D33" s="5"/>
      <c r="E33" s="5"/>
      <c r="F33" s="5"/>
      <c r="G33" s="5"/>
      <c r="H33" s="3"/>
      <c r="I33" s="5"/>
      <c r="J33" s="42"/>
      <c r="K33" s="4">
        <f>IF(AND(J33&gt;=5,J33&lt;11),J33*1.5,0)</f>
        <v>0</v>
      </c>
      <c r="L33" s="12"/>
    </row>
    <row r="34" spans="1:12" ht="12.75" customHeight="1" x14ac:dyDescent="0.2">
      <c r="A34" s="74"/>
      <c r="B34" s="55"/>
      <c r="C34" s="27" t="s">
        <v>18</v>
      </c>
      <c r="D34" s="5"/>
      <c r="E34" s="5"/>
      <c r="F34" s="5"/>
      <c r="G34" s="5"/>
      <c r="H34" s="3"/>
      <c r="I34" s="40"/>
      <c r="J34" s="42"/>
      <c r="K34" s="4">
        <f>IF(AND(J34&gt;=1,J34&lt;11),J34*1.5,0)</f>
        <v>0</v>
      </c>
      <c r="L34" s="12"/>
    </row>
    <row r="35" spans="1:12" ht="12.75" customHeight="1" x14ac:dyDescent="0.2">
      <c r="A35" s="74"/>
      <c r="B35" s="55"/>
      <c r="C35" s="27" t="s">
        <v>19</v>
      </c>
      <c r="D35" s="5"/>
      <c r="E35" s="5"/>
      <c r="F35" s="5"/>
      <c r="G35" s="5"/>
      <c r="H35" s="3"/>
      <c r="I35" s="41"/>
      <c r="J35" s="42"/>
      <c r="K35" s="4">
        <f>IF(AND(J35&gt;=1,J35&lt;11),J35*1.5,0)</f>
        <v>0</v>
      </c>
      <c r="L35" s="12"/>
    </row>
    <row r="36" spans="1:12" ht="12.75" customHeight="1" x14ac:dyDescent="0.2">
      <c r="A36" s="74"/>
      <c r="B36" s="55"/>
      <c r="C36" s="27" t="s">
        <v>20</v>
      </c>
      <c r="D36" s="5"/>
      <c r="E36" s="5"/>
      <c r="F36" s="5"/>
      <c r="G36" s="5"/>
      <c r="H36" s="3"/>
      <c r="I36" s="41"/>
      <c r="J36" s="42"/>
      <c r="K36" s="4">
        <f>IF(AND(J36&gt;=1,J36&lt;11),J36,0)</f>
        <v>0</v>
      </c>
      <c r="L36" s="12"/>
    </row>
    <row r="37" spans="1:12" ht="12.75" customHeight="1" x14ac:dyDescent="0.2">
      <c r="A37" s="74"/>
      <c r="B37" s="55"/>
      <c r="C37" s="27" t="s">
        <v>21</v>
      </c>
      <c r="D37" s="5"/>
      <c r="E37" s="5"/>
      <c r="F37" s="5"/>
      <c r="G37" s="5"/>
      <c r="H37" s="5"/>
      <c r="I37" s="41"/>
      <c r="J37" s="42"/>
      <c r="K37" s="4">
        <f>IF(AND(J37&gt;=1,J37&lt;11),J37,0)</f>
        <v>0</v>
      </c>
      <c r="L37" s="12"/>
    </row>
    <row r="38" spans="1:12" ht="12.75" customHeight="1" x14ac:dyDescent="0.2">
      <c r="A38" s="74"/>
      <c r="B38" s="55"/>
      <c r="C38" s="89"/>
      <c r="D38" s="55"/>
      <c r="E38" s="55"/>
      <c r="F38" s="55"/>
      <c r="G38" s="55"/>
      <c r="H38" s="55"/>
      <c r="I38" s="86"/>
      <c r="J38" s="5"/>
      <c r="K38" s="5"/>
      <c r="L38" s="12"/>
    </row>
    <row r="39" spans="1:12" ht="12.75" customHeight="1" x14ac:dyDescent="0.2">
      <c r="A39" s="74"/>
      <c r="B39" s="55"/>
      <c r="C39" s="55"/>
      <c r="D39" s="55"/>
      <c r="E39" s="55"/>
      <c r="F39" s="55"/>
      <c r="G39" s="55"/>
      <c r="H39" s="55"/>
      <c r="I39" s="55"/>
      <c r="J39" s="6" t="s">
        <v>27</v>
      </c>
      <c r="K39" s="16">
        <f>SUM(K32:K37)</f>
        <v>0</v>
      </c>
      <c r="L39" s="12"/>
    </row>
    <row r="40" spans="1:12" ht="12.75" customHeight="1" x14ac:dyDescent="0.2">
      <c r="A40" s="74"/>
      <c r="B40" s="55"/>
      <c r="C40" s="55"/>
      <c r="D40" s="55"/>
      <c r="E40" s="55"/>
      <c r="F40" s="55"/>
      <c r="G40" s="55"/>
      <c r="H40" s="55"/>
      <c r="I40" s="55"/>
      <c r="J40" s="6"/>
      <c r="K40" s="7"/>
      <c r="L40" s="69"/>
    </row>
    <row r="41" spans="1:12" ht="12.75" customHeight="1" x14ac:dyDescent="0.2">
      <c r="A41" s="74"/>
      <c r="B41" s="55"/>
      <c r="C41" s="55"/>
      <c r="D41" s="55"/>
      <c r="E41" s="55"/>
      <c r="F41" s="55"/>
      <c r="G41" s="55"/>
      <c r="H41" s="55"/>
      <c r="I41" s="55"/>
      <c r="J41" s="7"/>
      <c r="K41" s="7"/>
      <c r="L41" s="69"/>
    </row>
    <row r="42" spans="1:12" ht="15" customHeight="1" x14ac:dyDescent="0.2">
      <c r="A42" s="11"/>
      <c r="B42" s="34" t="s">
        <v>12</v>
      </c>
      <c r="C42" s="15"/>
      <c r="D42" s="15"/>
      <c r="E42" s="15"/>
      <c r="F42" s="15"/>
      <c r="G42" s="15"/>
      <c r="H42" s="15"/>
      <c r="I42" s="15"/>
      <c r="J42" s="15"/>
      <c r="K42" s="15"/>
      <c r="L42" s="12"/>
    </row>
    <row r="43" spans="1:12" ht="12.75" customHeight="1" x14ac:dyDescent="0.2">
      <c r="A43" s="74"/>
      <c r="B43" s="55"/>
      <c r="C43" s="5"/>
      <c r="D43" s="5"/>
      <c r="E43" s="5"/>
      <c r="F43" s="5"/>
      <c r="G43" s="5"/>
      <c r="H43" s="5"/>
      <c r="I43" s="190"/>
      <c r="J43" s="190" t="s">
        <v>6</v>
      </c>
      <c r="K43" s="190" t="s">
        <v>5</v>
      </c>
      <c r="L43" s="12"/>
    </row>
    <row r="44" spans="1:12" ht="12.75" customHeight="1" x14ac:dyDescent="0.2">
      <c r="A44" s="74"/>
      <c r="B44" s="55"/>
      <c r="C44" s="27" t="s">
        <v>261</v>
      </c>
      <c r="D44" s="5"/>
      <c r="E44" s="5"/>
      <c r="F44" s="5"/>
      <c r="G44" s="5"/>
      <c r="H44" s="3"/>
      <c r="I44" s="36"/>
      <c r="J44" s="42"/>
      <c r="K44" s="4">
        <f>IF(AND(J44&gt;=1,J44&lt;11),J44*2,0)</f>
        <v>0</v>
      </c>
      <c r="L44" s="12"/>
    </row>
    <row r="45" spans="1:12" ht="12.75" customHeight="1" x14ac:dyDescent="0.2">
      <c r="A45" s="74"/>
      <c r="B45" s="55"/>
      <c r="C45" s="27" t="s">
        <v>22</v>
      </c>
      <c r="D45" s="5"/>
      <c r="E45" s="5"/>
      <c r="F45" s="5"/>
      <c r="G45" s="5"/>
      <c r="H45" s="3"/>
      <c r="I45" s="36"/>
      <c r="J45" s="42"/>
      <c r="K45" s="4">
        <f>IF(AND(J45&gt;=1,J45&lt;11),J45*2,0)</f>
        <v>0</v>
      </c>
      <c r="L45" s="12"/>
    </row>
    <row r="46" spans="1:12" ht="12.75" customHeight="1" x14ac:dyDescent="0.2">
      <c r="A46" s="74"/>
      <c r="B46" s="55"/>
      <c r="C46" s="27" t="s">
        <v>15</v>
      </c>
      <c r="D46" s="5"/>
      <c r="E46" s="5"/>
      <c r="F46" s="5"/>
      <c r="G46" s="5"/>
      <c r="H46" s="3"/>
      <c r="I46" s="36"/>
      <c r="J46" s="42"/>
      <c r="K46" s="4">
        <f>IF(AND(J46&gt;=1,J46&lt;11),J46*2,0)</f>
        <v>0</v>
      </c>
      <c r="L46" s="12"/>
    </row>
    <row r="47" spans="1:12" ht="12.75" customHeight="1" x14ac:dyDescent="0.2">
      <c r="A47" s="74"/>
      <c r="B47" s="55"/>
      <c r="C47" s="27" t="s">
        <v>23</v>
      </c>
      <c r="D47" s="5"/>
      <c r="E47" s="5"/>
      <c r="F47" s="5"/>
      <c r="G47" s="5"/>
      <c r="H47" s="3"/>
      <c r="I47" s="36"/>
      <c r="J47" s="42"/>
      <c r="K47" s="4">
        <f>IF(AND(J47&gt;=1,J47&lt;11),J47*2,0)</f>
        <v>0</v>
      </c>
      <c r="L47" s="12"/>
    </row>
    <row r="48" spans="1:12" ht="12.75" customHeight="1" x14ac:dyDescent="0.2">
      <c r="A48" s="74"/>
      <c r="B48" s="55"/>
      <c r="C48" s="27" t="s">
        <v>24</v>
      </c>
      <c r="D48" s="5"/>
      <c r="E48" s="5"/>
      <c r="F48" s="5"/>
      <c r="G48" s="5"/>
      <c r="H48" s="3"/>
      <c r="I48" s="36"/>
      <c r="J48" s="42"/>
      <c r="K48" s="4">
        <f>IF(AND(J48&gt;=1,J48&lt;11),J48*2,0)</f>
        <v>0</v>
      </c>
      <c r="L48" s="12"/>
    </row>
    <row r="49" spans="1:14" ht="12.75" customHeight="1" x14ac:dyDescent="0.2">
      <c r="A49" s="74"/>
      <c r="B49" s="55"/>
      <c r="C49" s="89"/>
      <c r="D49" s="55"/>
      <c r="E49" s="55"/>
      <c r="F49" s="55"/>
      <c r="G49" s="55"/>
      <c r="H49" s="55"/>
      <c r="I49" s="86"/>
      <c r="J49" s="5"/>
      <c r="K49" s="5"/>
      <c r="L49" s="12"/>
    </row>
    <row r="50" spans="1:14" ht="12.75" customHeight="1" x14ac:dyDescent="0.2">
      <c r="A50" s="11"/>
      <c r="B50" s="5"/>
      <c r="C50" s="5"/>
      <c r="D50" s="5"/>
      <c r="E50" s="5"/>
      <c r="F50" s="5"/>
      <c r="G50" s="5"/>
      <c r="H50" s="5"/>
      <c r="I50" s="5"/>
      <c r="J50" s="6" t="s">
        <v>26</v>
      </c>
      <c r="K50" s="48">
        <f>SUM(K44:K48)</f>
        <v>0</v>
      </c>
      <c r="L50" s="12"/>
    </row>
    <row r="51" spans="1:14" ht="12.75" customHeight="1" x14ac:dyDescent="0.2">
      <c r="A51" s="11"/>
      <c r="B51" s="15"/>
      <c r="C51" s="15"/>
      <c r="D51" s="15"/>
      <c r="E51" s="15"/>
      <c r="F51" s="15"/>
      <c r="G51" s="15"/>
      <c r="H51" s="15"/>
      <c r="I51" s="15"/>
      <c r="J51" s="39" t="s">
        <v>4</v>
      </c>
      <c r="K51" s="38">
        <f>(SUM(K26,K39,K50)/3)</f>
        <v>0</v>
      </c>
      <c r="L51" s="12"/>
    </row>
    <row r="52" spans="1:14" ht="12.75" customHeight="1" x14ac:dyDescent="0.2">
      <c r="A52" s="74"/>
      <c r="B52" s="55"/>
      <c r="C52" s="55"/>
      <c r="D52" s="55"/>
      <c r="E52" s="55"/>
      <c r="F52" s="55"/>
      <c r="G52" s="55"/>
      <c r="H52" s="55"/>
      <c r="I52" s="55"/>
      <c r="J52" s="55"/>
      <c r="K52" s="55"/>
      <c r="L52" s="72"/>
    </row>
    <row r="53" spans="1:14" ht="12.75" customHeight="1" x14ac:dyDescent="0.2">
      <c r="A53" s="74"/>
      <c r="B53" s="3"/>
      <c r="C53" s="87"/>
      <c r="D53" s="86"/>
      <c r="E53" s="86"/>
      <c r="F53" s="86"/>
      <c r="G53" s="86"/>
      <c r="H53" s="86"/>
      <c r="I53" s="86"/>
      <c r="J53" s="86"/>
      <c r="K53" s="86"/>
      <c r="L53" s="72"/>
      <c r="N53" s="18"/>
    </row>
    <row r="54" spans="1:14" ht="12.75" customHeight="1" x14ac:dyDescent="0.2">
      <c r="A54" s="74"/>
      <c r="B54" s="7" t="s">
        <v>124</v>
      </c>
      <c r="C54" s="3"/>
      <c r="D54" s="86"/>
      <c r="E54" s="86"/>
      <c r="F54" s="86"/>
      <c r="G54" s="86"/>
      <c r="H54" s="86"/>
      <c r="I54" s="86"/>
      <c r="J54" s="86"/>
      <c r="K54" s="86"/>
      <c r="L54" s="72"/>
    </row>
    <row r="55" spans="1:14" ht="12.75" customHeight="1" x14ac:dyDescent="0.2">
      <c r="A55" s="74"/>
      <c r="B55" s="6"/>
      <c r="C55" s="3"/>
      <c r="D55" s="55"/>
      <c r="E55" s="55"/>
      <c r="F55" s="55"/>
      <c r="G55" s="55"/>
      <c r="H55" s="55"/>
      <c r="I55" s="55"/>
      <c r="J55" s="55"/>
      <c r="K55" s="55"/>
      <c r="L55" s="72"/>
    </row>
    <row r="56" spans="1:14" ht="12.75" customHeight="1" x14ac:dyDescent="0.2">
      <c r="A56" s="248" t="s">
        <v>138</v>
      </c>
      <c r="B56" s="249"/>
      <c r="C56" s="249"/>
      <c r="D56" s="249"/>
      <c r="E56" s="249"/>
      <c r="F56" s="249"/>
      <c r="G56" s="249"/>
      <c r="H56" s="249"/>
      <c r="I56" s="249"/>
      <c r="J56" s="249"/>
      <c r="K56" s="249"/>
      <c r="L56" s="250"/>
    </row>
    <row r="57" spans="1:14" ht="12.75" customHeight="1" x14ac:dyDescent="0.2">
      <c r="A57" s="248" t="s">
        <v>228</v>
      </c>
      <c r="B57" s="249"/>
      <c r="C57" s="249"/>
      <c r="D57" s="249"/>
      <c r="E57" s="249"/>
      <c r="F57" s="249"/>
      <c r="G57" s="249"/>
      <c r="H57" s="249"/>
      <c r="I57" s="249"/>
      <c r="J57" s="249"/>
      <c r="K57" s="249"/>
      <c r="L57" s="250"/>
    </row>
    <row r="58" spans="1:14" ht="12.75" customHeight="1" x14ac:dyDescent="0.2">
      <c r="A58" s="251"/>
      <c r="B58" s="252"/>
      <c r="C58" s="252"/>
      <c r="D58" s="252"/>
      <c r="E58" s="252"/>
      <c r="F58" s="252"/>
      <c r="G58" s="252"/>
      <c r="H58" s="252"/>
      <c r="I58" s="252"/>
      <c r="J58" s="252"/>
      <c r="K58" s="252"/>
      <c r="L58" s="253"/>
    </row>
    <row r="59" spans="1:14" ht="12.75" customHeight="1" thickBot="1" x14ac:dyDescent="0.25">
      <c r="A59" s="80"/>
      <c r="B59" s="84"/>
      <c r="C59" s="84"/>
      <c r="D59" s="84"/>
      <c r="E59" s="84"/>
      <c r="F59" s="84"/>
      <c r="G59" s="84"/>
      <c r="H59" s="84"/>
      <c r="I59" s="84"/>
      <c r="J59" s="84"/>
      <c r="K59" s="84"/>
      <c r="L59" s="81"/>
    </row>
    <row r="60" spans="1:14" ht="12.75" customHeight="1" thickTop="1" x14ac:dyDescent="0.2">
      <c r="A60" s="141" t="s">
        <v>233</v>
      </c>
      <c r="B60" s="3"/>
      <c r="C60" s="3"/>
      <c r="D60" s="3"/>
      <c r="E60" s="3"/>
      <c r="F60" s="3"/>
      <c r="G60" s="3"/>
      <c r="H60" s="3"/>
      <c r="I60" s="3"/>
      <c r="J60" s="3"/>
      <c r="K60" s="21" t="s">
        <v>206</v>
      </c>
      <c r="L60" s="3"/>
    </row>
  </sheetData>
  <sheetProtection algorithmName="SHA-512" hashValue="3aJ4cidw82jYqvdQRmCwmgo+55BNI7nKlXw6D7WnN6t5LnTXfh3rxWPitI1uVYWUJGqFMJTic3lRfZJ6K1ejSg==" saltValue="++31LcImjSp6a6z76ekUaA==" spinCount="100000" sheet="1" objects="1" scenarios="1" selectLockedCells="1"/>
  <mergeCells count="7">
    <mergeCell ref="A3:L3"/>
    <mergeCell ref="A56:L56"/>
    <mergeCell ref="A57:L57"/>
    <mergeCell ref="A58:L58"/>
    <mergeCell ref="G10:H10"/>
    <mergeCell ref="A6:L6"/>
    <mergeCell ref="A4:L4"/>
  </mergeCells>
  <phoneticPr fontId="2" type="noConversion"/>
  <printOptions horizontalCentered="1"/>
  <pageMargins left="0" right="0" top="0.25" bottom="0.18" header="0.5" footer="0.18"/>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N65"/>
  <sheetViews>
    <sheetView showGridLines="0" showRowColHeaders="0" zoomScaleNormal="100" zoomScaleSheetLayoutView="100" workbookViewId="0">
      <selection activeCell="K10" sqref="K10"/>
    </sheetView>
  </sheetViews>
  <sheetFormatPr defaultRowHeight="12.75" x14ac:dyDescent="0.2"/>
  <cols>
    <col min="1" max="1" width="5.7109375" customWidth="1"/>
    <col min="2" max="2" width="4.140625" customWidth="1"/>
    <col min="3" max="3" width="5.7109375" customWidth="1"/>
    <col min="13" max="13" width="5.7109375" customWidth="1"/>
  </cols>
  <sheetData>
    <row r="1" spans="1:13" ht="12.75" customHeight="1" thickTop="1" x14ac:dyDescent="0.2">
      <c r="A1" s="8"/>
      <c r="B1" s="9"/>
      <c r="C1" s="9"/>
      <c r="D1" s="9"/>
      <c r="E1" s="9"/>
      <c r="F1" s="9"/>
      <c r="G1" s="9"/>
      <c r="H1" s="9"/>
      <c r="I1" s="9"/>
      <c r="J1" s="9"/>
      <c r="K1" s="9"/>
      <c r="L1" s="9"/>
      <c r="M1" s="10"/>
    </row>
    <row r="2" spans="1:13" ht="12.75" customHeight="1" x14ac:dyDescent="0.2">
      <c r="A2" s="259" t="s">
        <v>7</v>
      </c>
      <c r="B2" s="260"/>
      <c r="C2" s="260"/>
      <c r="D2" s="260"/>
      <c r="E2" s="260"/>
      <c r="F2" s="260"/>
      <c r="G2" s="260"/>
      <c r="H2" s="260"/>
      <c r="I2" s="260"/>
      <c r="J2" s="260"/>
      <c r="K2" s="260"/>
      <c r="L2" s="260"/>
      <c r="M2" s="261"/>
    </row>
    <row r="3" spans="1:13" ht="12.75" customHeight="1" x14ac:dyDescent="0.2">
      <c r="A3" s="259" t="s">
        <v>35</v>
      </c>
      <c r="B3" s="260"/>
      <c r="C3" s="260"/>
      <c r="D3" s="260"/>
      <c r="E3" s="260"/>
      <c r="F3" s="260"/>
      <c r="G3" s="260"/>
      <c r="H3" s="260"/>
      <c r="I3" s="260"/>
      <c r="J3" s="260"/>
      <c r="K3" s="260"/>
      <c r="L3" s="260"/>
      <c r="M3" s="261"/>
    </row>
    <row r="4" spans="1:13" ht="6" customHeight="1" x14ac:dyDescent="0.2">
      <c r="A4" s="11"/>
      <c r="B4" s="2"/>
      <c r="C4" s="2"/>
      <c r="D4" s="2"/>
      <c r="E4" s="2"/>
      <c r="F4" s="2"/>
      <c r="G4" s="2"/>
      <c r="H4" s="2"/>
      <c r="I4" s="2"/>
      <c r="J4" s="2"/>
      <c r="K4" s="2"/>
      <c r="L4" s="2"/>
      <c r="M4" s="12"/>
    </row>
    <row r="5" spans="1:13" ht="15.75" x14ac:dyDescent="0.2">
      <c r="A5" s="256" t="s">
        <v>231</v>
      </c>
      <c r="B5" s="257"/>
      <c r="C5" s="257"/>
      <c r="D5" s="257"/>
      <c r="E5" s="257"/>
      <c r="F5" s="257"/>
      <c r="G5" s="257"/>
      <c r="H5" s="257"/>
      <c r="I5" s="257"/>
      <c r="J5" s="257"/>
      <c r="K5" s="257"/>
      <c r="L5" s="257"/>
      <c r="M5" s="258"/>
    </row>
    <row r="6" spans="1:13" ht="12.75" customHeight="1" x14ac:dyDescent="0.2">
      <c r="A6" s="263" t="s">
        <v>16</v>
      </c>
      <c r="B6" s="264"/>
      <c r="C6" s="264"/>
      <c r="D6" s="264"/>
      <c r="E6" s="264"/>
      <c r="F6" s="264"/>
      <c r="G6" s="264"/>
      <c r="H6" s="264"/>
      <c r="I6" s="264"/>
      <c r="J6" s="264"/>
      <c r="K6" s="264"/>
      <c r="L6" s="264"/>
      <c r="M6" s="265"/>
    </row>
    <row r="7" spans="1:13" ht="6" customHeight="1" x14ac:dyDescent="0.2">
      <c r="A7" s="189"/>
      <c r="B7" s="190"/>
      <c r="C7" s="190"/>
      <c r="D7" s="190"/>
      <c r="E7" s="190"/>
      <c r="F7" s="190"/>
      <c r="G7" s="190"/>
      <c r="H7" s="190"/>
      <c r="I7" s="190"/>
      <c r="J7" s="190"/>
      <c r="K7" s="190"/>
      <c r="L7" s="190"/>
      <c r="M7" s="191"/>
    </row>
    <row r="8" spans="1:13" ht="12.75" customHeight="1" x14ac:dyDescent="0.2">
      <c r="A8" s="11"/>
      <c r="B8" s="188"/>
      <c r="C8" s="188"/>
      <c r="D8" s="188"/>
      <c r="E8" s="188"/>
      <c r="F8" s="188"/>
      <c r="G8" s="1" t="s">
        <v>9</v>
      </c>
      <c r="H8" s="17" t="str">
        <f>IF(Scoresheet!G9&gt;0, Scoresheet!G9, " ")</f>
        <v xml:space="preserve"> </v>
      </c>
      <c r="I8" s="188"/>
      <c r="J8" s="188"/>
      <c r="K8" s="188"/>
      <c r="L8" s="188"/>
      <c r="M8" s="12"/>
    </row>
    <row r="9" spans="1:13" ht="6" customHeight="1" x14ac:dyDescent="0.2">
      <c r="A9" s="11"/>
      <c r="B9" s="30"/>
      <c r="C9" s="30"/>
      <c r="D9" s="30"/>
      <c r="E9" s="30"/>
      <c r="F9" s="30"/>
      <c r="G9" s="31"/>
      <c r="H9" s="262"/>
      <c r="I9" s="262"/>
      <c r="J9" s="30"/>
      <c r="K9" s="30"/>
      <c r="L9" s="30"/>
      <c r="M9" s="12"/>
    </row>
    <row r="10" spans="1:13" ht="12.75" customHeight="1" x14ac:dyDescent="0.2">
      <c r="A10" s="11"/>
      <c r="B10" s="19" t="s">
        <v>128</v>
      </c>
      <c r="C10" s="19"/>
      <c r="D10" s="20"/>
      <c r="E10" s="20"/>
      <c r="F10" s="20"/>
      <c r="G10" s="20"/>
      <c r="H10" s="20"/>
      <c r="I10" s="20"/>
      <c r="J10" s="24" t="s">
        <v>40</v>
      </c>
      <c r="K10" s="50"/>
      <c r="L10" s="20"/>
      <c r="M10" s="12"/>
    </row>
    <row r="11" spans="1:13" ht="11.45" customHeight="1" x14ac:dyDescent="0.2">
      <c r="A11" s="11"/>
      <c r="B11" s="21"/>
      <c r="C11" s="22" t="s">
        <v>155</v>
      </c>
      <c r="D11" s="3"/>
      <c r="E11" s="21"/>
      <c r="F11" s="21"/>
      <c r="G11" s="21"/>
      <c r="H11" s="21"/>
      <c r="I11" s="21"/>
      <c r="J11" s="21"/>
      <c r="K11" s="3"/>
      <c r="L11" s="50"/>
      <c r="M11" s="12"/>
    </row>
    <row r="12" spans="1:13" ht="11.45" customHeight="1" x14ac:dyDescent="0.2">
      <c r="A12" s="11"/>
      <c r="B12" s="23"/>
      <c r="C12" s="25" t="s">
        <v>36</v>
      </c>
      <c r="D12" s="3"/>
      <c r="E12" s="23"/>
      <c r="F12" s="23"/>
      <c r="G12" s="23"/>
      <c r="H12" s="23"/>
      <c r="I12" s="23"/>
      <c r="J12" s="23"/>
      <c r="K12" s="35"/>
      <c r="L12" s="51"/>
      <c r="M12" s="12"/>
    </row>
    <row r="13" spans="1:13" ht="11.45" customHeight="1" x14ac:dyDescent="0.2">
      <c r="A13" s="11"/>
      <c r="B13" s="23"/>
      <c r="C13" s="25" t="s">
        <v>112</v>
      </c>
      <c r="D13" s="3"/>
      <c r="E13" s="23"/>
      <c r="F13" s="23"/>
      <c r="G13" s="23"/>
      <c r="H13" s="23"/>
      <c r="I13" s="23"/>
      <c r="J13" s="23"/>
      <c r="K13" s="35"/>
      <c r="L13" s="51"/>
      <c r="M13" s="12"/>
    </row>
    <row r="14" spans="1:13" ht="11.45" customHeight="1" x14ac:dyDescent="0.2">
      <c r="A14" s="11"/>
      <c r="B14" s="23"/>
      <c r="C14" s="25" t="s">
        <v>107</v>
      </c>
      <c r="D14" s="3"/>
      <c r="E14" s="23"/>
      <c r="F14" s="23"/>
      <c r="G14" s="23"/>
      <c r="H14" s="23"/>
      <c r="I14" s="23"/>
      <c r="J14" s="23"/>
      <c r="K14" s="35"/>
      <c r="L14" s="50"/>
      <c r="M14" s="12"/>
    </row>
    <row r="15" spans="1:13" ht="11.45" customHeight="1" x14ac:dyDescent="0.2">
      <c r="A15" s="11"/>
      <c r="B15" s="23"/>
      <c r="C15" s="25" t="s">
        <v>186</v>
      </c>
      <c r="D15" s="3"/>
      <c r="E15" s="23"/>
      <c r="F15" s="23"/>
      <c r="G15" s="23"/>
      <c r="H15" s="23"/>
      <c r="I15" s="23"/>
      <c r="J15" s="23"/>
      <c r="K15" s="5"/>
      <c r="L15" s="44"/>
      <c r="M15" s="12"/>
    </row>
    <row r="16" spans="1:13" ht="11.45" customHeight="1" x14ac:dyDescent="0.2">
      <c r="A16" s="11"/>
      <c r="B16" s="23"/>
      <c r="C16" s="43" t="s">
        <v>198</v>
      </c>
      <c r="D16" s="3"/>
      <c r="E16" s="23"/>
      <c r="F16" s="23"/>
      <c r="G16" s="23"/>
      <c r="H16" s="23"/>
      <c r="I16" s="23"/>
      <c r="J16" s="23"/>
      <c r="K16" s="35"/>
      <c r="L16" s="50"/>
      <c r="M16" s="12"/>
    </row>
    <row r="17" spans="1:13" ht="12.75" customHeight="1" x14ac:dyDescent="0.2">
      <c r="A17" s="11"/>
      <c r="B17" s="23"/>
      <c r="C17" s="23"/>
      <c r="D17" s="23"/>
      <c r="E17" s="23"/>
      <c r="F17" s="23"/>
      <c r="G17" s="23"/>
      <c r="H17" s="23"/>
      <c r="I17" s="23"/>
      <c r="J17" s="23"/>
      <c r="K17" s="29" t="s">
        <v>39</v>
      </c>
      <c r="L17" s="50"/>
      <c r="M17" s="12"/>
    </row>
    <row r="18" spans="1:13" ht="12.75" customHeight="1" x14ac:dyDescent="0.2">
      <c r="A18" s="11"/>
      <c r="B18" s="23" t="s">
        <v>13</v>
      </c>
      <c r="C18" s="23"/>
      <c r="D18" s="23"/>
      <c r="E18" s="23"/>
      <c r="F18" s="23"/>
      <c r="G18" s="23"/>
      <c r="H18" s="23"/>
      <c r="I18" s="23"/>
      <c r="J18" s="23"/>
      <c r="K18" s="29" t="s">
        <v>41</v>
      </c>
      <c r="L18" s="50"/>
      <c r="M18" s="12"/>
    </row>
    <row r="19" spans="1:13" ht="12.75" customHeight="1" x14ac:dyDescent="0.2">
      <c r="A19" s="11"/>
      <c r="B19" s="19" t="s">
        <v>58</v>
      </c>
      <c r="C19" s="19"/>
      <c r="D19" s="20"/>
      <c r="E19" s="20"/>
      <c r="F19" s="20"/>
      <c r="G19" s="20"/>
      <c r="H19" s="20"/>
      <c r="I19" s="20"/>
      <c r="J19" s="24" t="s">
        <v>43</v>
      </c>
      <c r="K19" s="50"/>
      <c r="L19" s="20"/>
      <c r="M19" s="12"/>
    </row>
    <row r="20" spans="1:13" ht="12.75" customHeight="1" x14ac:dyDescent="0.2">
      <c r="A20" s="11"/>
      <c r="B20" s="23"/>
      <c r="C20" s="37" t="s">
        <v>154</v>
      </c>
      <c r="D20" s="3"/>
      <c r="E20" s="23"/>
      <c r="F20" s="23"/>
      <c r="G20" s="23"/>
      <c r="H20" s="23"/>
      <c r="I20" s="23"/>
      <c r="J20" s="23"/>
      <c r="K20" s="5"/>
      <c r="L20" s="50"/>
      <c r="M20" s="12"/>
    </row>
    <row r="21" spans="1:13" ht="12.75" customHeight="1" x14ac:dyDescent="0.2">
      <c r="A21" s="11"/>
      <c r="B21" s="23"/>
      <c r="C21" s="37" t="s">
        <v>108</v>
      </c>
      <c r="D21" s="3"/>
      <c r="E21" s="23"/>
      <c r="F21" s="23"/>
      <c r="G21" s="23"/>
      <c r="H21" s="23"/>
      <c r="I21" s="23"/>
      <c r="J21" s="23"/>
      <c r="K21" s="5"/>
      <c r="L21" s="50"/>
      <c r="M21" s="12"/>
    </row>
    <row r="22" spans="1:13" ht="12.75" customHeight="1" x14ac:dyDescent="0.2">
      <c r="A22" s="11"/>
      <c r="B22" s="23"/>
      <c r="C22" s="37" t="s">
        <v>113</v>
      </c>
      <c r="D22" s="3"/>
      <c r="E22" s="23"/>
      <c r="F22" s="23"/>
      <c r="G22" s="23"/>
      <c r="H22" s="23"/>
      <c r="I22" s="23"/>
      <c r="J22" s="23"/>
      <c r="K22" s="5"/>
      <c r="L22" s="50"/>
      <c r="M22" s="12"/>
    </row>
    <row r="23" spans="1:13" ht="12.75" customHeight="1" x14ac:dyDescent="0.2">
      <c r="A23" s="11"/>
      <c r="B23" s="23" t="s">
        <v>13</v>
      </c>
      <c r="C23" s="23"/>
      <c r="D23" s="23"/>
      <c r="E23" s="23"/>
      <c r="F23" s="23"/>
      <c r="G23" s="23"/>
      <c r="H23" s="23"/>
      <c r="I23" s="23"/>
      <c r="J23" s="23"/>
      <c r="K23" s="29" t="s">
        <v>42</v>
      </c>
      <c r="L23" s="50"/>
      <c r="M23" s="12"/>
    </row>
    <row r="24" spans="1:13" ht="12.75" customHeight="1" x14ac:dyDescent="0.2">
      <c r="A24" s="11"/>
      <c r="B24" s="23" t="s">
        <v>13</v>
      </c>
      <c r="C24" s="23"/>
      <c r="D24" s="23"/>
      <c r="E24" s="23"/>
      <c r="F24" s="23"/>
      <c r="G24" s="23"/>
      <c r="H24" s="23"/>
      <c r="I24" s="23"/>
      <c r="J24" s="23"/>
      <c r="K24" s="29" t="s">
        <v>44</v>
      </c>
      <c r="L24" s="50"/>
      <c r="M24" s="12"/>
    </row>
    <row r="25" spans="1:13" ht="12.75" customHeight="1" x14ac:dyDescent="0.2">
      <c r="A25" s="11"/>
      <c r="B25" s="19" t="s">
        <v>129</v>
      </c>
      <c r="C25" s="19"/>
      <c r="D25" s="20"/>
      <c r="E25" s="20"/>
      <c r="F25" s="20"/>
      <c r="G25" s="20"/>
      <c r="H25" s="20"/>
      <c r="I25" s="20"/>
      <c r="J25" s="24" t="s">
        <v>45</v>
      </c>
      <c r="K25" s="50"/>
      <c r="L25" s="20"/>
      <c r="M25" s="12"/>
    </row>
    <row r="26" spans="1:13" ht="12.75" customHeight="1" x14ac:dyDescent="0.2">
      <c r="A26" s="11"/>
      <c r="B26" s="23"/>
      <c r="C26" s="37" t="s">
        <v>156</v>
      </c>
      <c r="D26" s="3"/>
      <c r="E26" s="23"/>
      <c r="F26" s="23"/>
      <c r="G26" s="23"/>
      <c r="H26" s="23"/>
      <c r="I26" s="23"/>
      <c r="J26" s="23"/>
      <c r="K26" s="5"/>
      <c r="L26" s="50"/>
      <c r="M26" s="12"/>
    </row>
    <row r="27" spans="1:13" ht="12.75" customHeight="1" x14ac:dyDescent="0.2">
      <c r="A27" s="11"/>
      <c r="B27" s="23"/>
      <c r="C27" s="25" t="s">
        <v>153</v>
      </c>
      <c r="D27" s="3"/>
      <c r="E27" s="23"/>
      <c r="F27" s="23"/>
      <c r="G27" s="23"/>
      <c r="H27" s="23"/>
      <c r="I27" s="23"/>
      <c r="J27" s="23"/>
      <c r="K27" s="5"/>
      <c r="L27" s="44"/>
      <c r="M27" s="12"/>
    </row>
    <row r="28" spans="1:13" ht="12.75" customHeight="1" x14ac:dyDescent="0.2">
      <c r="A28" s="11"/>
      <c r="B28" s="23"/>
      <c r="C28" s="43" t="s">
        <v>2</v>
      </c>
      <c r="D28" s="3"/>
      <c r="E28" s="23"/>
      <c r="F28" s="23"/>
      <c r="G28" s="23"/>
      <c r="H28" s="23"/>
      <c r="I28" s="23"/>
      <c r="J28" s="23"/>
      <c r="K28" s="35"/>
      <c r="L28" s="50"/>
      <c r="M28" s="12"/>
    </row>
    <row r="29" spans="1:13" ht="12.75" customHeight="1" x14ac:dyDescent="0.2">
      <c r="A29" s="11"/>
      <c r="B29" s="23"/>
      <c r="C29" s="25" t="s">
        <v>172</v>
      </c>
      <c r="D29" s="3"/>
      <c r="E29" s="23"/>
      <c r="F29" s="23"/>
      <c r="G29" s="23"/>
      <c r="H29" s="23"/>
      <c r="I29" s="23"/>
      <c r="J29" s="23"/>
      <c r="K29" s="5"/>
      <c r="L29" s="50"/>
      <c r="M29" s="12"/>
    </row>
    <row r="30" spans="1:13" ht="12.75" customHeight="1" x14ac:dyDescent="0.2">
      <c r="A30" s="11"/>
      <c r="B30" s="23"/>
      <c r="C30" s="112" t="s">
        <v>117</v>
      </c>
      <c r="D30" s="3"/>
      <c r="E30" s="47"/>
      <c r="F30" s="47"/>
      <c r="G30" s="47"/>
      <c r="H30" s="47"/>
      <c r="I30" s="47"/>
      <c r="J30" s="47"/>
      <c r="K30" s="36"/>
      <c r="L30" s="50"/>
      <c r="M30" s="12"/>
    </row>
    <row r="31" spans="1:13" ht="12.75" customHeight="1" x14ac:dyDescent="0.2">
      <c r="A31" s="11"/>
      <c r="B31" s="23"/>
      <c r="C31" s="25" t="s">
        <v>139</v>
      </c>
      <c r="D31" s="3"/>
      <c r="E31" s="23"/>
      <c r="F31" s="23"/>
      <c r="G31" s="23"/>
      <c r="H31" s="23"/>
      <c r="I31" s="23"/>
      <c r="J31" s="23"/>
      <c r="K31" s="5"/>
      <c r="L31" s="50"/>
      <c r="M31" s="12"/>
    </row>
    <row r="32" spans="1:13" ht="12.75" customHeight="1" x14ac:dyDescent="0.2">
      <c r="A32" s="11"/>
      <c r="B32" s="23"/>
      <c r="C32" s="23"/>
      <c r="D32" s="23"/>
      <c r="E32" s="23"/>
      <c r="F32" s="23"/>
      <c r="G32" s="23"/>
      <c r="H32" s="23"/>
      <c r="I32" s="23"/>
      <c r="J32" s="23"/>
      <c r="K32" s="29" t="s">
        <v>46</v>
      </c>
      <c r="L32" s="50"/>
      <c r="M32" s="12"/>
    </row>
    <row r="33" spans="1:13" ht="12.75" customHeight="1" x14ac:dyDescent="0.2">
      <c r="A33" s="11"/>
      <c r="B33" s="23" t="s">
        <v>13</v>
      </c>
      <c r="C33" s="23"/>
      <c r="D33" s="23"/>
      <c r="E33" s="23"/>
      <c r="F33" s="23"/>
      <c r="G33" s="23"/>
      <c r="H33" s="23"/>
      <c r="I33" s="23"/>
      <c r="J33" s="23"/>
      <c r="K33" s="29" t="s">
        <v>47</v>
      </c>
      <c r="L33" s="50"/>
      <c r="M33" s="12"/>
    </row>
    <row r="34" spans="1:13" ht="12.75" customHeight="1" x14ac:dyDescent="0.2">
      <c r="A34" s="11"/>
      <c r="B34" s="19" t="s">
        <v>57</v>
      </c>
      <c r="C34" s="19"/>
      <c r="D34" s="20"/>
      <c r="E34" s="20"/>
      <c r="F34" s="20"/>
      <c r="G34" s="20"/>
      <c r="H34" s="20"/>
      <c r="I34" s="20"/>
      <c r="J34" s="24" t="s">
        <v>50</v>
      </c>
      <c r="K34" s="50"/>
      <c r="L34" s="20"/>
      <c r="M34" s="12"/>
    </row>
    <row r="35" spans="1:13" ht="12.75" customHeight="1" x14ac:dyDescent="0.2">
      <c r="A35" s="11"/>
      <c r="B35" s="23"/>
      <c r="C35" s="37" t="s">
        <v>157</v>
      </c>
      <c r="D35" s="3"/>
      <c r="E35" s="23"/>
      <c r="F35" s="23"/>
      <c r="G35" s="23"/>
      <c r="H35" s="23"/>
      <c r="I35" s="23"/>
      <c r="J35" s="23"/>
      <c r="K35" s="5"/>
      <c r="L35" s="50"/>
      <c r="M35" s="12"/>
    </row>
    <row r="36" spans="1:13" ht="12.75" customHeight="1" x14ac:dyDescent="0.2">
      <c r="A36" s="11"/>
      <c r="B36" s="23"/>
      <c r="C36" s="37" t="s">
        <v>38</v>
      </c>
      <c r="D36" s="3"/>
      <c r="E36" s="23"/>
      <c r="F36" s="23"/>
      <c r="G36" s="23"/>
      <c r="H36" s="23"/>
      <c r="I36" s="23"/>
      <c r="J36" s="23"/>
      <c r="K36" s="5"/>
      <c r="L36" s="50"/>
      <c r="M36" s="12"/>
    </row>
    <row r="37" spans="1:13" ht="12.75" customHeight="1" x14ac:dyDescent="0.2">
      <c r="A37" s="11"/>
      <c r="B37" s="23"/>
      <c r="C37" s="23"/>
      <c r="D37" s="23"/>
      <c r="E37" s="23"/>
      <c r="F37" s="23"/>
      <c r="G37" s="23"/>
      <c r="H37" s="23"/>
      <c r="I37" s="23"/>
      <c r="J37" s="23"/>
      <c r="K37" s="29" t="s">
        <v>48</v>
      </c>
      <c r="L37" s="50"/>
      <c r="M37" s="12"/>
    </row>
    <row r="38" spans="1:13" ht="12.75" customHeight="1" x14ac:dyDescent="0.2">
      <c r="A38" s="11"/>
      <c r="B38" s="23" t="s">
        <v>13</v>
      </c>
      <c r="C38" s="23"/>
      <c r="D38" s="23"/>
      <c r="E38" s="23"/>
      <c r="F38" s="23"/>
      <c r="G38" s="23"/>
      <c r="H38" s="23"/>
      <c r="I38" s="23"/>
      <c r="J38" s="23"/>
      <c r="K38" s="29" t="s">
        <v>49</v>
      </c>
      <c r="L38" s="50"/>
      <c r="M38" s="12"/>
    </row>
    <row r="39" spans="1:13" ht="12.75" customHeight="1" x14ac:dyDescent="0.2">
      <c r="A39" s="11"/>
      <c r="B39" s="19" t="s">
        <v>59</v>
      </c>
      <c r="C39" s="19"/>
      <c r="D39" s="20"/>
      <c r="E39" s="20"/>
      <c r="F39" s="20"/>
      <c r="G39" s="20"/>
      <c r="H39" s="20"/>
      <c r="I39" s="20"/>
      <c r="J39" s="24" t="s">
        <v>51</v>
      </c>
      <c r="K39" s="50"/>
      <c r="L39" s="20"/>
      <c r="M39" s="12"/>
    </row>
    <row r="40" spans="1:13" ht="12.75" customHeight="1" x14ac:dyDescent="0.2">
      <c r="A40" s="11"/>
      <c r="B40" s="21"/>
      <c r="C40" s="22" t="s">
        <v>158</v>
      </c>
      <c r="D40" s="3"/>
      <c r="E40" s="21"/>
      <c r="F40" s="21"/>
      <c r="G40" s="21"/>
      <c r="H40" s="21"/>
      <c r="I40" s="21"/>
      <c r="J40" s="21"/>
      <c r="K40" s="3"/>
      <c r="L40" s="50"/>
      <c r="M40" s="12"/>
    </row>
    <row r="41" spans="1:13" ht="12.75" customHeight="1" x14ac:dyDescent="0.2">
      <c r="A41" s="11"/>
      <c r="B41" s="49"/>
      <c r="C41" s="105" t="s">
        <v>159</v>
      </c>
      <c r="D41" s="3"/>
      <c r="E41" s="106"/>
      <c r="F41" s="106"/>
      <c r="G41" s="106"/>
      <c r="H41" s="106"/>
      <c r="I41" s="106"/>
      <c r="J41" s="106"/>
      <c r="K41" s="107"/>
      <c r="L41" s="50"/>
      <c r="M41" s="12"/>
    </row>
    <row r="42" spans="1:13" ht="12.75" customHeight="1" x14ac:dyDescent="0.2">
      <c r="A42" s="11"/>
      <c r="B42" s="21"/>
      <c r="C42" s="105" t="s">
        <v>188</v>
      </c>
      <c r="D42" s="3"/>
      <c r="E42" s="106"/>
      <c r="F42" s="106"/>
      <c r="G42" s="106"/>
      <c r="H42" s="106"/>
      <c r="I42" s="106"/>
      <c r="J42" s="106"/>
      <c r="K42" s="107"/>
      <c r="L42" s="108"/>
      <c r="M42" s="12"/>
    </row>
    <row r="43" spans="1:13" ht="12.75" customHeight="1" x14ac:dyDescent="0.2">
      <c r="A43" s="11"/>
      <c r="B43" s="21"/>
      <c r="C43" s="46" t="s">
        <v>187</v>
      </c>
      <c r="D43" s="3"/>
      <c r="E43" s="21"/>
      <c r="F43" s="21"/>
      <c r="G43" s="21"/>
      <c r="H43" s="21"/>
      <c r="I43" s="21"/>
      <c r="J43" s="21"/>
      <c r="K43" s="3"/>
      <c r="L43" s="51"/>
      <c r="M43" s="12"/>
    </row>
    <row r="44" spans="1:13" ht="12.75" customHeight="1" x14ac:dyDescent="0.2">
      <c r="A44" s="11"/>
      <c r="B44" s="49" t="s">
        <v>3</v>
      </c>
      <c r="C44" s="22" t="s">
        <v>109</v>
      </c>
      <c r="D44" s="3"/>
      <c r="E44" s="21"/>
      <c r="F44" s="21"/>
      <c r="G44" s="21"/>
      <c r="H44" s="21"/>
      <c r="I44" s="21"/>
      <c r="J44" s="21"/>
      <c r="K44" s="3"/>
      <c r="L44" s="50"/>
      <c r="M44" s="12"/>
    </row>
    <row r="45" spans="1:13" ht="12.75" customHeight="1" x14ac:dyDescent="0.2">
      <c r="A45" s="11"/>
      <c r="B45" s="23"/>
      <c r="C45" s="23"/>
      <c r="D45" s="23"/>
      <c r="E45" s="23"/>
      <c r="F45" s="23"/>
      <c r="G45" s="23"/>
      <c r="H45" s="23"/>
      <c r="I45" s="23"/>
      <c r="J45" s="23"/>
      <c r="K45" s="29" t="s">
        <v>52</v>
      </c>
      <c r="L45" s="51"/>
      <c r="M45" s="12"/>
    </row>
    <row r="46" spans="1:13" ht="12.75" customHeight="1" x14ac:dyDescent="0.2">
      <c r="A46" s="11"/>
      <c r="B46" s="23" t="s">
        <v>13</v>
      </c>
      <c r="C46" s="23"/>
      <c r="D46" s="23"/>
      <c r="E46" s="23"/>
      <c r="F46" s="23"/>
      <c r="G46" s="23"/>
      <c r="H46" s="23"/>
      <c r="I46" s="23"/>
      <c r="J46" s="23"/>
      <c r="K46" s="29" t="s">
        <v>53</v>
      </c>
      <c r="L46" s="50"/>
      <c r="M46" s="12"/>
    </row>
    <row r="47" spans="1:13" ht="12.75" customHeight="1" x14ac:dyDescent="0.2">
      <c r="A47" s="11"/>
      <c r="B47" s="19" t="s">
        <v>60</v>
      </c>
      <c r="C47" s="19"/>
      <c r="D47" s="20"/>
      <c r="E47" s="20"/>
      <c r="F47" s="20"/>
      <c r="G47" s="20"/>
      <c r="H47" s="20"/>
      <c r="I47" s="20"/>
      <c r="J47" s="24" t="s">
        <v>54</v>
      </c>
      <c r="K47" s="50"/>
      <c r="L47" s="20"/>
      <c r="M47" s="12"/>
    </row>
    <row r="48" spans="1:13" ht="12.75" customHeight="1" x14ac:dyDescent="0.2">
      <c r="A48" s="11"/>
      <c r="B48" s="23"/>
      <c r="C48" s="37" t="s">
        <v>160</v>
      </c>
      <c r="D48" s="3"/>
      <c r="E48" s="23"/>
      <c r="F48" s="23"/>
      <c r="G48" s="23"/>
      <c r="H48" s="23"/>
      <c r="I48" s="23"/>
      <c r="J48" s="23"/>
      <c r="K48" s="5"/>
      <c r="L48" s="50"/>
      <c r="M48" s="12"/>
    </row>
    <row r="49" spans="1:14" ht="12.75" customHeight="1" x14ac:dyDescent="0.2">
      <c r="A49" s="74"/>
      <c r="B49" s="23"/>
      <c r="C49" s="37" t="s">
        <v>110</v>
      </c>
      <c r="D49" s="3"/>
      <c r="E49" s="23"/>
      <c r="F49" s="23"/>
      <c r="G49" s="23"/>
      <c r="H49" s="23"/>
      <c r="I49" s="23"/>
      <c r="J49" s="23"/>
      <c r="K49" s="55"/>
      <c r="L49" s="50"/>
      <c r="M49" s="72"/>
      <c r="N49" s="110"/>
    </row>
    <row r="50" spans="1:14" ht="12.75" customHeight="1" x14ac:dyDescent="0.2">
      <c r="A50" s="74"/>
      <c r="B50" s="23"/>
      <c r="C50" s="37" t="s">
        <v>111</v>
      </c>
      <c r="D50" s="3"/>
      <c r="E50" s="23"/>
      <c r="F50" s="23"/>
      <c r="G50" s="23"/>
      <c r="H50" s="23"/>
      <c r="I50" s="23"/>
      <c r="J50" s="23"/>
      <c r="K50" s="55"/>
      <c r="L50" s="50"/>
      <c r="M50" s="72"/>
      <c r="N50" s="110"/>
    </row>
    <row r="51" spans="1:14" ht="12.75" customHeight="1" x14ac:dyDescent="0.2">
      <c r="A51" s="74"/>
      <c r="B51" s="23"/>
      <c r="C51" s="112" t="s">
        <v>199</v>
      </c>
      <c r="D51" s="3"/>
      <c r="E51" s="47"/>
      <c r="F51" s="47"/>
      <c r="G51" s="47"/>
      <c r="H51" s="47"/>
      <c r="I51" s="47"/>
      <c r="J51" s="23"/>
      <c r="K51" s="55"/>
      <c r="L51" s="50"/>
      <c r="M51" s="72"/>
      <c r="N51" s="110"/>
    </row>
    <row r="52" spans="1:14" ht="12.75" customHeight="1" x14ac:dyDescent="0.2">
      <c r="A52" s="74"/>
      <c r="B52" s="23"/>
      <c r="C52" s="37" t="s">
        <v>200</v>
      </c>
      <c r="D52" s="3"/>
      <c r="E52" s="47"/>
      <c r="F52" s="47"/>
      <c r="G52" s="23"/>
      <c r="H52" s="23"/>
      <c r="I52" s="23"/>
      <c r="J52" s="23"/>
      <c r="K52" s="55"/>
      <c r="L52" s="50"/>
      <c r="M52" s="72"/>
      <c r="N52" s="110"/>
    </row>
    <row r="53" spans="1:14" ht="12.75" customHeight="1" x14ac:dyDescent="0.2">
      <c r="A53" s="74"/>
      <c r="B53" s="23"/>
      <c r="C53" s="23"/>
      <c r="D53" s="23"/>
      <c r="E53" s="23"/>
      <c r="F53" s="23"/>
      <c r="G53" s="23"/>
      <c r="H53" s="23"/>
      <c r="I53" s="23"/>
      <c r="J53" s="23"/>
      <c r="K53" s="29" t="s">
        <v>55</v>
      </c>
      <c r="L53" s="50"/>
      <c r="M53" s="72"/>
      <c r="N53" s="110"/>
    </row>
    <row r="54" spans="1:14" ht="12.75" customHeight="1" x14ac:dyDescent="0.2">
      <c r="A54" s="74"/>
      <c r="B54" s="23" t="s">
        <v>13</v>
      </c>
      <c r="C54" s="23"/>
      <c r="D54" s="115"/>
      <c r="E54" s="114"/>
      <c r="F54" s="115"/>
      <c r="G54" s="23"/>
      <c r="H54" s="23"/>
      <c r="I54" s="23"/>
      <c r="J54" s="23"/>
      <c r="K54" s="29" t="s">
        <v>56</v>
      </c>
      <c r="L54" s="50"/>
      <c r="M54" s="72"/>
      <c r="N54" s="110"/>
    </row>
    <row r="55" spans="1:14" ht="12.75" customHeight="1" x14ac:dyDescent="0.2">
      <c r="A55" s="11"/>
      <c r="B55" s="19" t="s">
        <v>61</v>
      </c>
      <c r="C55" s="19"/>
      <c r="D55" s="20"/>
      <c r="E55" s="20"/>
      <c r="F55" s="20"/>
      <c r="G55" s="20"/>
      <c r="H55" s="20"/>
      <c r="I55" s="20"/>
      <c r="J55" s="24" t="s">
        <v>78</v>
      </c>
      <c r="K55" s="50"/>
      <c r="L55" s="20"/>
      <c r="M55" s="12"/>
    </row>
    <row r="56" spans="1:14" s="97" customFormat="1" ht="11.45" customHeight="1" x14ac:dyDescent="0.2">
      <c r="A56" s="92"/>
      <c r="B56" s="93"/>
      <c r="C56" s="37" t="s">
        <v>161</v>
      </c>
      <c r="D56" s="102"/>
      <c r="E56" s="93"/>
      <c r="F56" s="93"/>
      <c r="G56" s="93"/>
      <c r="H56" s="93"/>
      <c r="I56" s="93"/>
      <c r="J56" s="93"/>
      <c r="K56" s="93"/>
      <c r="L56" s="95"/>
      <c r="M56" s="96"/>
    </row>
    <row r="57" spans="1:14" s="97" customFormat="1" ht="11.45" customHeight="1" x14ac:dyDescent="0.2">
      <c r="A57" s="92"/>
      <c r="B57" s="93"/>
      <c r="C57" s="98" t="s">
        <v>123</v>
      </c>
      <c r="D57" s="102"/>
      <c r="E57" s="93"/>
      <c r="F57" s="93"/>
      <c r="G57" s="93"/>
      <c r="H57" s="93"/>
      <c r="I57" s="93"/>
      <c r="J57" s="93"/>
      <c r="K57" s="93"/>
      <c r="L57" s="95"/>
      <c r="M57" s="96"/>
    </row>
    <row r="58" spans="1:14" s="97" customFormat="1" ht="11.45" customHeight="1" x14ac:dyDescent="0.2">
      <c r="A58" s="92"/>
      <c r="B58" s="6"/>
      <c r="C58" s="112" t="s">
        <v>190</v>
      </c>
      <c r="D58" s="102"/>
      <c r="E58" s="121"/>
      <c r="F58" s="121"/>
      <c r="G58" s="121"/>
      <c r="H58" s="121"/>
      <c r="I58" s="121"/>
      <c r="J58" s="121"/>
      <c r="K58" s="121"/>
      <c r="L58" s="122"/>
      <c r="M58" s="96"/>
    </row>
    <row r="59" spans="1:14" s="97" customFormat="1" ht="11.45" customHeight="1" x14ac:dyDescent="0.2">
      <c r="A59" s="92"/>
      <c r="B59" s="6"/>
      <c r="C59" s="47" t="s">
        <v>189</v>
      </c>
      <c r="D59" s="102"/>
      <c r="E59" s="121"/>
      <c r="F59" s="121"/>
      <c r="G59" s="121"/>
      <c r="H59" s="121"/>
      <c r="I59" s="121"/>
      <c r="J59" s="121"/>
      <c r="K59" s="121"/>
      <c r="L59" s="95"/>
      <c r="M59" s="96"/>
    </row>
    <row r="60" spans="1:14" s="97" customFormat="1" ht="12" customHeight="1" x14ac:dyDescent="0.2">
      <c r="A60" s="92"/>
      <c r="B60" s="93"/>
      <c r="C60" s="93"/>
      <c r="D60" s="93"/>
      <c r="E60" s="93"/>
      <c r="F60" s="93"/>
      <c r="G60" s="93"/>
      <c r="H60" s="93"/>
      <c r="I60" s="93"/>
      <c r="J60" s="93"/>
      <c r="K60" s="94" t="s">
        <v>76</v>
      </c>
      <c r="L60" s="95"/>
      <c r="M60" s="96"/>
    </row>
    <row r="61" spans="1:14" ht="12" customHeight="1" x14ac:dyDescent="0.2">
      <c r="A61" s="11"/>
      <c r="B61" s="23" t="s">
        <v>13</v>
      </c>
      <c r="C61" s="136"/>
      <c r="D61" s="136"/>
      <c r="E61" s="136"/>
      <c r="F61" s="137"/>
      <c r="G61" s="23"/>
      <c r="H61" s="23"/>
      <c r="I61" s="23"/>
      <c r="J61" s="23"/>
      <c r="K61" s="29" t="s">
        <v>77</v>
      </c>
      <c r="L61" s="50"/>
      <c r="M61" s="12"/>
    </row>
    <row r="62" spans="1:14" ht="12" customHeight="1" x14ac:dyDescent="0.2">
      <c r="A62" s="11"/>
      <c r="B62" s="23" t="s">
        <v>13</v>
      </c>
      <c r="C62" s="23"/>
      <c r="D62" s="113"/>
      <c r="E62" s="114"/>
      <c r="F62" s="115"/>
      <c r="G62" s="23"/>
      <c r="H62" s="23"/>
      <c r="I62" s="23"/>
      <c r="J62" s="113">
        <f>SUM(L24,L18,L33,L38,L46,L54, L61)</f>
        <v>0</v>
      </c>
      <c r="K62" s="140">
        <f>SUM(K19,K10,K25,K34,K39,K47, K55)</f>
        <v>0</v>
      </c>
      <c r="L62" s="115">
        <f>SUM(L23,L17,L32,L37,L45,L53,L60)</f>
        <v>0</v>
      </c>
      <c r="M62" s="12"/>
    </row>
    <row r="63" spans="1:14" ht="12.75" customHeight="1" thickBot="1" x14ac:dyDescent="0.25">
      <c r="A63" s="116"/>
      <c r="B63" s="117"/>
      <c r="C63" s="117"/>
      <c r="D63" s="111"/>
      <c r="E63" s="118"/>
      <c r="F63" s="111"/>
      <c r="G63" s="117"/>
      <c r="H63" s="117"/>
      <c r="I63" s="117"/>
      <c r="J63" s="117"/>
      <c r="K63" s="119"/>
      <c r="L63" s="117"/>
      <c r="M63" s="120"/>
    </row>
    <row r="64" spans="1:14" ht="12.75" customHeight="1" thickTop="1" x14ac:dyDescent="0.2">
      <c r="A64" s="141" t="s">
        <v>233</v>
      </c>
      <c r="B64" s="3"/>
      <c r="C64" s="3"/>
      <c r="D64" s="3"/>
      <c r="E64" s="3"/>
      <c r="F64" s="3"/>
      <c r="G64" s="3"/>
      <c r="H64" s="3"/>
      <c r="I64" s="3"/>
      <c r="J64" s="113">
        <f>SUM(L24,L18,L33,L38,L46,L54, L61)</f>
        <v>0</v>
      </c>
      <c r="K64" s="113">
        <f>SUM(K19,K10,K25,K34,K39,K47, K55)</f>
        <v>0</v>
      </c>
      <c r="L64" s="21" t="s">
        <v>207</v>
      </c>
      <c r="M64" s="3"/>
    </row>
    <row r="65" ht="12.75" customHeight="1" x14ac:dyDescent="0.2"/>
  </sheetData>
  <sheetProtection algorithmName="SHA-512" hashValue="1nKXA2oHYz3Fiq4FlF2I1kHXvLsOm9YPjo7MPEWEf0x9R3QZRccoRTmMpBRUXGnECG1WW/2ZIgl70cMAb1uljw==" saltValue="9hkQnEihWY+AT0VqI6IBKA==" spinCount="100000" sheet="1" objects="1" scenarios="1" selectLockedCells="1"/>
  <mergeCells count="5">
    <mergeCell ref="H9:I9"/>
    <mergeCell ref="A5:M5"/>
    <mergeCell ref="A3:M3"/>
    <mergeCell ref="A2:M2"/>
    <mergeCell ref="A6:M6"/>
  </mergeCells>
  <phoneticPr fontId="2" type="noConversion"/>
  <printOptions horizontalCentered="1"/>
  <pageMargins left="0" right="0" top="0.25" bottom="0.18" header="0.5" footer="0.18"/>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O68"/>
  <sheetViews>
    <sheetView showGridLines="0" showRowColHeaders="0" zoomScaleNormal="100" zoomScaleSheetLayoutView="100" workbookViewId="0">
      <selection activeCell="K10" sqref="K10"/>
    </sheetView>
  </sheetViews>
  <sheetFormatPr defaultRowHeight="12.75" x14ac:dyDescent="0.2"/>
  <cols>
    <col min="1" max="1" width="5.7109375" customWidth="1"/>
    <col min="2" max="2" width="4.140625" customWidth="1"/>
    <col min="3" max="3" width="5.7109375" customWidth="1"/>
    <col min="13" max="13" width="5.7109375" customWidth="1"/>
  </cols>
  <sheetData>
    <row r="1" spans="1:15" ht="12.75" customHeight="1" thickTop="1" x14ac:dyDescent="0.2">
      <c r="A1" s="8"/>
      <c r="B1" s="9"/>
      <c r="C1" s="9"/>
      <c r="D1" s="9"/>
      <c r="E1" s="9"/>
      <c r="F1" s="9"/>
      <c r="G1" s="9"/>
      <c r="H1" s="9"/>
      <c r="I1" s="9"/>
      <c r="J1" s="9"/>
      <c r="K1" s="9"/>
      <c r="L1" s="9"/>
      <c r="M1" s="10"/>
    </row>
    <row r="2" spans="1:15" ht="12.75" customHeight="1" x14ac:dyDescent="0.2">
      <c r="A2" s="259" t="s">
        <v>7</v>
      </c>
      <c r="B2" s="260"/>
      <c r="C2" s="260"/>
      <c r="D2" s="260"/>
      <c r="E2" s="260"/>
      <c r="F2" s="260"/>
      <c r="G2" s="260"/>
      <c r="H2" s="260"/>
      <c r="I2" s="260"/>
      <c r="J2" s="260"/>
      <c r="K2" s="260"/>
      <c r="L2" s="260"/>
      <c r="M2" s="261"/>
    </row>
    <row r="3" spans="1:15" ht="12.75" customHeight="1" x14ac:dyDescent="0.2">
      <c r="A3" s="259" t="s">
        <v>35</v>
      </c>
      <c r="B3" s="260"/>
      <c r="C3" s="260"/>
      <c r="D3" s="260"/>
      <c r="E3" s="260"/>
      <c r="F3" s="260"/>
      <c r="G3" s="260"/>
      <c r="H3" s="260"/>
      <c r="I3" s="260"/>
      <c r="J3" s="260"/>
      <c r="K3" s="260"/>
      <c r="L3" s="260"/>
      <c r="M3" s="261"/>
    </row>
    <row r="4" spans="1:15" ht="6" customHeight="1" x14ac:dyDescent="0.2">
      <c r="A4" s="11"/>
      <c r="B4" s="2"/>
      <c r="C4" s="2"/>
      <c r="D4" s="2"/>
      <c r="E4" s="2"/>
      <c r="F4" s="2"/>
      <c r="G4" s="2"/>
      <c r="H4" s="2"/>
      <c r="I4" s="2"/>
      <c r="J4" s="2"/>
      <c r="K4" s="2"/>
      <c r="L4" s="2"/>
      <c r="M4" s="12"/>
    </row>
    <row r="5" spans="1:15" ht="15.75" x14ac:dyDescent="0.2">
      <c r="A5" s="256" t="s">
        <v>232</v>
      </c>
      <c r="B5" s="257"/>
      <c r="C5" s="257"/>
      <c r="D5" s="257"/>
      <c r="E5" s="257"/>
      <c r="F5" s="257"/>
      <c r="G5" s="257"/>
      <c r="H5" s="257"/>
      <c r="I5" s="257"/>
      <c r="J5" s="257"/>
      <c r="K5" s="257"/>
      <c r="L5" s="257"/>
      <c r="M5" s="258"/>
    </row>
    <row r="6" spans="1:15" ht="12.75" customHeight="1" x14ac:dyDescent="0.2">
      <c r="A6" s="263" t="s">
        <v>16</v>
      </c>
      <c r="B6" s="264"/>
      <c r="C6" s="264"/>
      <c r="D6" s="264"/>
      <c r="E6" s="264"/>
      <c r="F6" s="264"/>
      <c r="G6" s="264"/>
      <c r="H6" s="264"/>
      <c r="I6" s="264"/>
      <c r="J6" s="264"/>
      <c r="K6" s="264"/>
      <c r="L6" s="264"/>
      <c r="M6" s="265"/>
    </row>
    <row r="7" spans="1:15" ht="6" customHeight="1" x14ac:dyDescent="0.2">
      <c r="A7" s="189"/>
      <c r="B7" s="190"/>
      <c r="C7" s="190"/>
      <c r="D7" s="190"/>
      <c r="E7" s="190"/>
      <c r="F7" s="190"/>
      <c r="G7" s="190"/>
      <c r="H7" s="190"/>
      <c r="I7" s="190"/>
      <c r="J7" s="190"/>
      <c r="K7" s="190"/>
      <c r="L7" s="190"/>
      <c r="M7" s="191"/>
    </row>
    <row r="8" spans="1:15" ht="12.75" customHeight="1" x14ac:dyDescent="0.2">
      <c r="A8" s="11"/>
      <c r="B8" s="188"/>
      <c r="C8" s="188"/>
      <c r="D8" s="188"/>
      <c r="E8" s="188"/>
      <c r="F8" s="188"/>
      <c r="G8" s="1" t="s">
        <v>9</v>
      </c>
      <c r="H8" s="17" t="str">
        <f>IF(Scoresheet!G9&gt;0, Scoresheet!G9, " ")</f>
        <v xml:space="preserve"> </v>
      </c>
      <c r="I8" s="188"/>
      <c r="J8" s="188"/>
      <c r="K8" s="188"/>
      <c r="L8" s="188"/>
      <c r="M8" s="12"/>
    </row>
    <row r="9" spans="1:15" ht="6" customHeight="1" x14ac:dyDescent="0.2">
      <c r="A9" s="11"/>
      <c r="B9" s="30"/>
      <c r="C9" s="30"/>
      <c r="D9" s="30"/>
      <c r="E9" s="30"/>
      <c r="F9" s="30"/>
      <c r="G9" s="31"/>
      <c r="H9" s="266"/>
      <c r="I9" s="266"/>
      <c r="J9" s="30"/>
      <c r="K9" s="30"/>
      <c r="L9" s="30"/>
      <c r="M9" s="12"/>
    </row>
    <row r="10" spans="1:15" ht="12.75" customHeight="1" x14ac:dyDescent="0.2">
      <c r="A10" s="11"/>
      <c r="B10" s="19" t="s">
        <v>62</v>
      </c>
      <c r="C10" s="19"/>
      <c r="D10" s="20"/>
      <c r="E10" s="20"/>
      <c r="F10" s="20"/>
      <c r="G10" s="20"/>
      <c r="H10" s="20"/>
      <c r="I10" s="20"/>
      <c r="J10" s="24" t="s">
        <v>79</v>
      </c>
      <c r="K10" s="50"/>
      <c r="L10" s="20"/>
      <c r="M10" s="12"/>
    </row>
    <row r="11" spans="1:15" ht="11.45" customHeight="1" x14ac:dyDescent="0.2">
      <c r="A11" s="11"/>
      <c r="B11" s="3"/>
      <c r="C11" s="37" t="s">
        <v>162</v>
      </c>
      <c r="D11" s="37"/>
      <c r="E11" s="23"/>
      <c r="F11" s="23"/>
      <c r="G11" s="23"/>
      <c r="H11" s="23"/>
      <c r="I11" s="23"/>
      <c r="J11" s="23"/>
      <c r="K11" s="5"/>
      <c r="L11" s="50"/>
      <c r="M11" s="12"/>
    </row>
    <row r="12" spans="1:15" ht="11.45" customHeight="1" x14ac:dyDescent="0.2">
      <c r="A12" s="11"/>
      <c r="B12" s="3"/>
      <c r="C12" s="25" t="s">
        <v>180</v>
      </c>
      <c r="D12" s="25"/>
      <c r="E12" s="23"/>
      <c r="F12" s="23"/>
      <c r="G12" s="23"/>
      <c r="H12" s="23"/>
      <c r="I12" s="23"/>
      <c r="J12" s="5"/>
      <c r="K12" s="23"/>
      <c r="L12" s="23"/>
      <c r="M12" s="12"/>
    </row>
    <row r="13" spans="1:15" ht="11.45" customHeight="1" x14ac:dyDescent="0.2">
      <c r="A13" s="11"/>
      <c r="B13" s="3"/>
      <c r="C13" s="23" t="s">
        <v>179</v>
      </c>
      <c r="D13" s="23"/>
      <c r="E13" s="23"/>
      <c r="F13" s="23"/>
      <c r="G13" s="23"/>
      <c r="H13" s="23"/>
      <c r="I13" s="23"/>
      <c r="J13" s="5"/>
      <c r="K13" s="23"/>
      <c r="L13" s="50"/>
      <c r="M13" s="12"/>
      <c r="O13" s="18"/>
    </row>
    <row r="14" spans="1:15" ht="11.45" customHeight="1" x14ac:dyDescent="0.2">
      <c r="A14" s="11"/>
      <c r="B14" s="3"/>
      <c r="C14" s="25" t="s">
        <v>181</v>
      </c>
      <c r="D14" s="25"/>
      <c r="E14" s="23"/>
      <c r="F14" s="23"/>
      <c r="G14" s="23"/>
      <c r="H14" s="23"/>
      <c r="I14" s="23"/>
      <c r="J14" s="5"/>
      <c r="K14" s="23"/>
      <c r="L14" s="23"/>
      <c r="M14" s="12"/>
    </row>
    <row r="15" spans="1:15" ht="11.45" customHeight="1" x14ac:dyDescent="0.2">
      <c r="A15" s="11"/>
      <c r="B15" s="3"/>
      <c r="C15" s="23" t="s">
        <v>182</v>
      </c>
      <c r="D15" s="23"/>
      <c r="E15" s="23"/>
      <c r="F15" s="23"/>
      <c r="G15" s="23"/>
      <c r="H15" s="23"/>
      <c r="I15" s="23"/>
      <c r="J15" s="5"/>
      <c r="K15" s="23"/>
      <c r="L15" s="23"/>
      <c r="M15" s="12"/>
      <c r="O15" s="18"/>
    </row>
    <row r="16" spans="1:15" ht="11.45" customHeight="1" x14ac:dyDescent="0.2">
      <c r="A16" s="11"/>
      <c r="B16" s="3"/>
      <c r="C16" s="23" t="s">
        <v>183</v>
      </c>
      <c r="D16" s="23"/>
      <c r="E16" s="23"/>
      <c r="F16" s="23"/>
      <c r="G16" s="23"/>
      <c r="H16" s="23"/>
      <c r="I16" s="23"/>
      <c r="J16" s="5"/>
      <c r="K16" s="23"/>
      <c r="L16" s="50"/>
      <c r="M16" s="12"/>
      <c r="O16" s="18"/>
    </row>
    <row r="17" spans="1:13" ht="11.45" customHeight="1" x14ac:dyDescent="0.2">
      <c r="A17" s="11"/>
      <c r="B17" s="3"/>
      <c r="C17" s="37" t="s">
        <v>191</v>
      </c>
      <c r="D17" s="37"/>
      <c r="E17" s="23"/>
      <c r="F17" s="23"/>
      <c r="G17" s="23"/>
      <c r="H17" s="23"/>
      <c r="I17" s="23"/>
      <c r="J17" s="23"/>
      <c r="K17" s="5"/>
      <c r="L17" s="50"/>
      <c r="M17" s="12"/>
    </row>
    <row r="18" spans="1:13" ht="11.45" customHeight="1" x14ac:dyDescent="0.2">
      <c r="A18" s="11"/>
      <c r="B18" s="3"/>
      <c r="C18" s="112" t="s">
        <v>192</v>
      </c>
      <c r="D18" s="112"/>
      <c r="E18" s="47"/>
      <c r="F18" s="47"/>
      <c r="G18" s="47"/>
      <c r="H18" s="47"/>
      <c r="I18" s="47"/>
      <c r="J18" s="47"/>
      <c r="K18" s="36"/>
      <c r="L18" s="50"/>
      <c r="M18" s="12"/>
    </row>
    <row r="19" spans="1:13" ht="11.45" customHeight="1" x14ac:dyDescent="0.2">
      <c r="A19" s="11"/>
      <c r="B19" s="3"/>
      <c r="C19" s="25" t="s">
        <v>193</v>
      </c>
      <c r="D19" s="25"/>
      <c r="E19" s="23"/>
      <c r="F19" s="23"/>
      <c r="G19" s="23"/>
      <c r="H19" s="23"/>
      <c r="I19" s="23"/>
      <c r="J19" s="23"/>
      <c r="K19" s="5"/>
      <c r="L19" s="50"/>
      <c r="M19" s="12"/>
    </row>
    <row r="20" spans="1:13" s="97" customFormat="1" ht="12" customHeight="1" x14ac:dyDescent="0.2">
      <c r="A20" s="92"/>
      <c r="B20" s="93"/>
      <c r="C20" s="93"/>
      <c r="D20" s="93"/>
      <c r="E20" s="93"/>
      <c r="F20" s="93"/>
      <c r="G20" s="93"/>
      <c r="H20" s="93"/>
      <c r="I20" s="93"/>
      <c r="J20" s="93"/>
      <c r="K20" s="94" t="s">
        <v>80</v>
      </c>
      <c r="L20" s="95"/>
      <c r="M20" s="96"/>
    </row>
    <row r="21" spans="1:13" ht="12" customHeight="1" x14ac:dyDescent="0.2">
      <c r="A21" s="11"/>
      <c r="B21" s="23" t="s">
        <v>13</v>
      </c>
      <c r="C21" s="23"/>
      <c r="D21" s="23"/>
      <c r="E21" s="23"/>
      <c r="F21" s="23"/>
      <c r="G21" s="23"/>
      <c r="H21" s="23"/>
      <c r="I21" s="23"/>
      <c r="J21" s="23"/>
      <c r="K21" s="29" t="s">
        <v>81</v>
      </c>
      <c r="L21" s="50"/>
      <c r="M21" s="12"/>
    </row>
    <row r="22" spans="1:13" ht="12.75" customHeight="1" x14ac:dyDescent="0.2">
      <c r="A22" s="11"/>
      <c r="B22" s="19" t="s">
        <v>63</v>
      </c>
      <c r="C22" s="19"/>
      <c r="D22" s="20"/>
      <c r="E22" s="20"/>
      <c r="F22" s="20"/>
      <c r="G22" s="20"/>
      <c r="H22" s="20"/>
      <c r="I22" s="20"/>
      <c r="J22" s="24" t="s">
        <v>75</v>
      </c>
      <c r="K22" s="50"/>
      <c r="L22" s="20"/>
      <c r="M22" s="12"/>
    </row>
    <row r="23" spans="1:13" ht="11.45" customHeight="1" x14ac:dyDescent="0.2">
      <c r="A23" s="11"/>
      <c r="B23" s="23"/>
      <c r="C23" s="37" t="s">
        <v>163</v>
      </c>
      <c r="D23" s="3"/>
      <c r="E23" s="23"/>
      <c r="F23" s="23"/>
      <c r="G23" s="23"/>
      <c r="H23" s="23"/>
      <c r="I23" s="23"/>
      <c r="J23" s="23"/>
      <c r="K23" s="5"/>
      <c r="L23" s="50"/>
      <c r="M23" s="12"/>
    </row>
    <row r="24" spans="1:13" ht="11.45" customHeight="1" x14ac:dyDescent="0.2">
      <c r="A24" s="11"/>
      <c r="B24" s="21"/>
      <c r="C24" s="22" t="s">
        <v>184</v>
      </c>
      <c r="D24" s="3"/>
      <c r="E24" s="21"/>
      <c r="F24" s="21"/>
      <c r="G24" s="21"/>
      <c r="H24" s="21"/>
      <c r="I24" s="21"/>
      <c r="J24" s="3"/>
      <c r="K24" s="21"/>
      <c r="L24" s="21"/>
      <c r="M24" s="12"/>
    </row>
    <row r="25" spans="1:13" ht="11.45" customHeight="1" x14ac:dyDescent="0.2">
      <c r="A25" s="11"/>
      <c r="B25" s="21"/>
      <c r="C25" s="46" t="s">
        <v>185</v>
      </c>
      <c r="D25" s="3"/>
      <c r="E25" s="21"/>
      <c r="F25" s="21"/>
      <c r="G25" s="21"/>
      <c r="H25" s="21"/>
      <c r="I25" s="21"/>
      <c r="J25" s="3"/>
      <c r="K25" s="21"/>
      <c r="L25" s="50"/>
      <c r="M25" s="12"/>
    </row>
    <row r="26" spans="1:13" ht="11.45" customHeight="1" x14ac:dyDescent="0.2">
      <c r="A26" s="11"/>
      <c r="B26" s="49" t="s">
        <v>3</v>
      </c>
      <c r="C26" s="22" t="s">
        <v>178</v>
      </c>
      <c r="D26" s="3"/>
      <c r="E26" s="21"/>
      <c r="F26" s="21"/>
      <c r="G26" s="21"/>
      <c r="H26" s="21"/>
      <c r="I26" s="21"/>
      <c r="J26" s="3"/>
      <c r="K26" s="21"/>
      <c r="L26" s="23"/>
      <c r="M26" s="12"/>
    </row>
    <row r="27" spans="1:13" ht="11.45" customHeight="1" x14ac:dyDescent="0.2">
      <c r="A27" s="11"/>
      <c r="B27" s="21"/>
      <c r="C27" s="26" t="s">
        <v>177</v>
      </c>
      <c r="D27" s="3"/>
      <c r="E27" s="21"/>
      <c r="F27" s="21"/>
      <c r="G27" s="21"/>
      <c r="H27" s="21"/>
      <c r="I27" s="21"/>
      <c r="J27" s="3"/>
      <c r="K27" s="3"/>
      <c r="L27" s="50"/>
      <c r="M27" s="12"/>
    </row>
    <row r="28" spans="1:13" ht="11.45" customHeight="1" x14ac:dyDescent="0.2">
      <c r="A28" s="11"/>
      <c r="B28" s="23"/>
      <c r="C28" s="37" t="s">
        <v>176</v>
      </c>
      <c r="D28" s="3"/>
      <c r="E28" s="23"/>
      <c r="F28" s="23"/>
      <c r="G28" s="23"/>
      <c r="H28" s="23"/>
      <c r="I28" s="23"/>
      <c r="J28" s="23"/>
      <c r="K28" s="5"/>
      <c r="L28" s="50"/>
      <c r="M28" s="12"/>
    </row>
    <row r="29" spans="1:13" s="97" customFormat="1" ht="12" customHeight="1" x14ac:dyDescent="0.2">
      <c r="A29" s="92"/>
      <c r="B29" s="93"/>
      <c r="C29" s="93"/>
      <c r="D29" s="93"/>
      <c r="E29" s="93"/>
      <c r="F29" s="93"/>
      <c r="G29" s="93"/>
      <c r="H29" s="93"/>
      <c r="I29" s="93"/>
      <c r="J29" s="93"/>
      <c r="K29" s="94" t="s">
        <v>74</v>
      </c>
      <c r="L29" s="95"/>
      <c r="M29" s="96"/>
    </row>
    <row r="30" spans="1:13" ht="12" customHeight="1" x14ac:dyDescent="0.2">
      <c r="A30" s="11"/>
      <c r="B30" s="23"/>
      <c r="C30" s="23"/>
      <c r="D30" s="23"/>
      <c r="E30" s="23"/>
      <c r="F30" s="23"/>
      <c r="G30" s="23"/>
      <c r="H30" s="23"/>
      <c r="I30" s="23"/>
      <c r="J30" s="23"/>
      <c r="K30" s="29" t="s">
        <v>106</v>
      </c>
      <c r="L30" s="50"/>
      <c r="M30" s="12"/>
    </row>
    <row r="31" spans="1:13" ht="12.75" customHeight="1" x14ac:dyDescent="0.2">
      <c r="A31" s="11"/>
      <c r="B31" s="19" t="s">
        <v>64</v>
      </c>
      <c r="C31" s="19"/>
      <c r="D31" s="20"/>
      <c r="E31" s="20"/>
      <c r="F31" s="20"/>
      <c r="G31" s="20"/>
      <c r="H31" s="20"/>
      <c r="I31" s="20"/>
      <c r="J31" s="24" t="s">
        <v>71</v>
      </c>
      <c r="K31" s="50"/>
      <c r="L31" s="20"/>
      <c r="M31" s="12"/>
    </row>
    <row r="32" spans="1:13" ht="11.45" customHeight="1" x14ac:dyDescent="0.2">
      <c r="A32" s="11"/>
      <c r="B32" s="23"/>
      <c r="C32" s="37" t="s">
        <v>164</v>
      </c>
      <c r="D32" s="3"/>
      <c r="E32" s="23"/>
      <c r="F32" s="23"/>
      <c r="G32" s="23"/>
      <c r="H32" s="23"/>
      <c r="I32" s="23"/>
      <c r="J32" s="23"/>
      <c r="K32" s="5"/>
      <c r="L32" s="50"/>
      <c r="M32" s="12"/>
    </row>
    <row r="33" spans="1:13" ht="11.45" customHeight="1" x14ac:dyDescent="0.2">
      <c r="A33" s="11"/>
      <c r="B33" s="23"/>
      <c r="C33" s="112" t="s">
        <v>140</v>
      </c>
      <c r="D33" s="3"/>
      <c r="E33" s="47"/>
      <c r="F33" s="47"/>
      <c r="G33" s="47"/>
      <c r="H33" s="47"/>
      <c r="I33" s="47"/>
      <c r="J33" s="47"/>
      <c r="K33" s="36"/>
      <c r="L33" s="50"/>
      <c r="M33" s="12"/>
    </row>
    <row r="34" spans="1:13" ht="11.45" customHeight="1" x14ac:dyDescent="0.2">
      <c r="A34" s="11"/>
      <c r="B34" s="23"/>
      <c r="C34" s="37" t="s">
        <v>141</v>
      </c>
      <c r="D34" s="3"/>
      <c r="E34" s="23"/>
      <c r="F34" s="23"/>
      <c r="G34" s="23"/>
      <c r="H34" s="23"/>
      <c r="I34" s="23"/>
      <c r="J34" s="23"/>
      <c r="K34" s="5"/>
      <c r="L34" s="50"/>
      <c r="M34" s="12"/>
    </row>
    <row r="35" spans="1:13" s="97" customFormat="1" ht="12" customHeight="1" x14ac:dyDescent="0.2">
      <c r="A35" s="92"/>
      <c r="B35" s="93"/>
      <c r="C35" s="93"/>
      <c r="D35" s="93"/>
      <c r="E35" s="93"/>
      <c r="F35" s="93"/>
      <c r="G35" s="93"/>
      <c r="H35" s="93"/>
      <c r="I35" s="93"/>
      <c r="J35" s="93"/>
      <c r="K35" s="94" t="s">
        <v>72</v>
      </c>
      <c r="L35" s="95"/>
      <c r="M35" s="96"/>
    </row>
    <row r="36" spans="1:13" ht="12" customHeight="1" x14ac:dyDescent="0.2">
      <c r="A36" s="11"/>
      <c r="B36" s="23" t="s">
        <v>13</v>
      </c>
      <c r="C36" s="23"/>
      <c r="D36" s="23"/>
      <c r="E36" s="23"/>
      <c r="F36" s="23"/>
      <c r="G36" s="23"/>
      <c r="H36" s="23"/>
      <c r="I36" s="23"/>
      <c r="J36" s="23"/>
      <c r="K36" s="29" t="s">
        <v>73</v>
      </c>
      <c r="L36" s="50"/>
      <c r="M36" s="12"/>
    </row>
    <row r="37" spans="1:13" ht="12.75" customHeight="1" x14ac:dyDescent="0.2">
      <c r="A37" s="11"/>
      <c r="B37" s="19" t="s">
        <v>65</v>
      </c>
      <c r="C37" s="19"/>
      <c r="D37" s="20"/>
      <c r="E37" s="20"/>
      <c r="F37" s="20"/>
      <c r="G37" s="20"/>
      <c r="H37" s="20"/>
      <c r="I37" s="20"/>
      <c r="J37" s="24" t="s">
        <v>87</v>
      </c>
      <c r="K37" s="50"/>
      <c r="L37" s="20"/>
      <c r="M37" s="12"/>
    </row>
    <row r="38" spans="1:13" ht="11.45" customHeight="1" x14ac:dyDescent="0.2">
      <c r="A38" s="11"/>
      <c r="B38" s="21"/>
      <c r="C38" s="22" t="s">
        <v>165</v>
      </c>
      <c r="D38" s="3"/>
      <c r="E38" s="21"/>
      <c r="F38" s="21"/>
      <c r="G38" s="21"/>
      <c r="H38" s="21"/>
      <c r="I38" s="21"/>
      <c r="J38" s="21"/>
      <c r="K38" s="3"/>
      <c r="L38" s="50"/>
      <c r="M38" s="12"/>
    </row>
    <row r="39" spans="1:13" ht="11.45" customHeight="1" x14ac:dyDescent="0.2">
      <c r="A39" s="11"/>
      <c r="B39" s="23"/>
      <c r="C39" s="25" t="s">
        <v>114</v>
      </c>
      <c r="D39" s="3"/>
      <c r="E39" s="23"/>
      <c r="F39" s="23"/>
      <c r="G39" s="23"/>
      <c r="H39" s="23"/>
      <c r="I39" s="23"/>
      <c r="J39" s="23"/>
      <c r="K39" s="35"/>
      <c r="L39" s="50"/>
      <c r="M39" s="12"/>
    </row>
    <row r="40" spans="1:13" ht="11.45" customHeight="1" x14ac:dyDescent="0.2">
      <c r="A40" s="11"/>
      <c r="B40" s="21"/>
      <c r="C40" s="22" t="s">
        <v>174</v>
      </c>
      <c r="D40" s="3"/>
      <c r="E40" s="21"/>
      <c r="F40" s="21"/>
      <c r="G40" s="21"/>
      <c r="H40" s="21"/>
      <c r="I40" s="21"/>
      <c r="J40" s="21"/>
      <c r="K40" s="35"/>
      <c r="L40" s="51"/>
      <c r="M40" s="12"/>
    </row>
    <row r="41" spans="1:13" ht="11.45" customHeight="1" x14ac:dyDescent="0.2">
      <c r="A41" s="11"/>
      <c r="B41" s="49"/>
      <c r="C41" s="105" t="s">
        <v>173</v>
      </c>
      <c r="D41" s="3"/>
      <c r="E41" s="106"/>
      <c r="F41" s="106"/>
      <c r="G41" s="106"/>
      <c r="H41" s="106"/>
      <c r="I41" s="106"/>
      <c r="J41" s="106"/>
      <c r="K41" s="107"/>
      <c r="L41" s="51"/>
      <c r="M41" s="12"/>
    </row>
    <row r="42" spans="1:13" ht="11.45" customHeight="1" x14ac:dyDescent="0.2">
      <c r="A42" s="11"/>
      <c r="B42" s="21"/>
      <c r="C42" s="22" t="s">
        <v>142</v>
      </c>
      <c r="D42" s="3"/>
      <c r="E42" s="21"/>
      <c r="F42" s="21"/>
      <c r="G42" s="21"/>
      <c r="H42" s="21"/>
      <c r="I42" s="21"/>
      <c r="J42" s="21"/>
      <c r="K42" s="3"/>
      <c r="L42" s="50"/>
      <c r="M42" s="12"/>
    </row>
    <row r="43" spans="1:13" s="97" customFormat="1" ht="12" customHeight="1" x14ac:dyDescent="0.2">
      <c r="A43" s="92"/>
      <c r="B43" s="93" t="s">
        <v>14</v>
      </c>
      <c r="C43" s="93"/>
      <c r="D43" s="93"/>
      <c r="E43" s="93"/>
      <c r="F43" s="93"/>
      <c r="G43" s="93"/>
      <c r="H43" s="93"/>
      <c r="I43" s="93"/>
      <c r="J43" s="93"/>
      <c r="K43" s="94" t="s">
        <v>86</v>
      </c>
      <c r="L43" s="95"/>
      <c r="M43" s="96"/>
    </row>
    <row r="44" spans="1:13" ht="12" customHeight="1" x14ac:dyDescent="0.2">
      <c r="A44" s="11"/>
      <c r="B44" s="23" t="s">
        <v>13</v>
      </c>
      <c r="C44" s="23"/>
      <c r="D44" s="23"/>
      <c r="E44" s="23"/>
      <c r="F44" s="23"/>
      <c r="G44" s="23"/>
      <c r="H44" s="23"/>
      <c r="I44" s="23"/>
      <c r="J44" s="23"/>
      <c r="K44" s="29" t="s">
        <v>85</v>
      </c>
      <c r="L44" s="50"/>
      <c r="M44" s="12"/>
    </row>
    <row r="45" spans="1:13" ht="12.75" customHeight="1" x14ac:dyDescent="0.2">
      <c r="A45" s="11"/>
      <c r="B45" s="19" t="s">
        <v>66</v>
      </c>
      <c r="C45" s="19"/>
      <c r="D45" s="20"/>
      <c r="E45" s="20"/>
      <c r="F45" s="20"/>
      <c r="G45" s="20"/>
      <c r="H45" s="20"/>
      <c r="I45" s="20"/>
      <c r="J45" s="24" t="s">
        <v>82</v>
      </c>
      <c r="K45" s="50"/>
      <c r="L45" s="20"/>
      <c r="M45" s="12"/>
    </row>
    <row r="46" spans="1:13" ht="12" customHeight="1" x14ac:dyDescent="0.2">
      <c r="A46" s="11"/>
      <c r="B46" s="21"/>
      <c r="C46" s="22" t="s">
        <v>0</v>
      </c>
      <c r="D46" s="3"/>
      <c r="E46" s="21"/>
      <c r="F46" s="21"/>
      <c r="G46" s="21"/>
      <c r="H46" s="21"/>
      <c r="I46" s="21"/>
      <c r="J46" s="21"/>
      <c r="K46" s="3"/>
      <c r="L46" s="50"/>
      <c r="M46" s="12"/>
    </row>
    <row r="47" spans="1:13" ht="12" customHeight="1" x14ac:dyDescent="0.2">
      <c r="A47" s="11"/>
      <c r="B47" s="49"/>
      <c r="C47" s="22" t="s">
        <v>118</v>
      </c>
      <c r="D47" s="3"/>
      <c r="E47" s="21"/>
      <c r="F47" s="21"/>
      <c r="G47" s="21"/>
      <c r="H47" s="21"/>
      <c r="I47" s="21"/>
      <c r="J47" s="3"/>
      <c r="K47" s="21"/>
      <c r="L47" s="23"/>
      <c r="M47" s="12"/>
    </row>
    <row r="48" spans="1:13" ht="12" customHeight="1" x14ac:dyDescent="0.2">
      <c r="A48" s="11"/>
      <c r="B48" s="21"/>
      <c r="C48" s="21" t="s">
        <v>197</v>
      </c>
      <c r="D48" s="3"/>
      <c r="E48" s="21"/>
      <c r="F48" s="21"/>
      <c r="G48" s="21"/>
      <c r="H48" s="21"/>
      <c r="I48" s="21"/>
      <c r="J48" s="3"/>
      <c r="K48" s="3"/>
      <c r="L48" s="50"/>
      <c r="M48" s="12"/>
    </row>
    <row r="49" spans="1:15" s="97" customFormat="1" ht="12" customHeight="1" x14ac:dyDescent="0.2">
      <c r="A49" s="92"/>
      <c r="B49" s="93"/>
      <c r="C49" s="93"/>
      <c r="D49" s="93"/>
      <c r="E49" s="93"/>
      <c r="F49" s="93"/>
      <c r="G49" s="93"/>
      <c r="H49" s="93"/>
      <c r="I49" s="93"/>
      <c r="J49" s="93"/>
      <c r="K49" s="94" t="s">
        <v>83</v>
      </c>
      <c r="L49" s="95"/>
      <c r="M49" s="96"/>
    </row>
    <row r="50" spans="1:15" ht="12" customHeight="1" x14ac:dyDescent="0.2">
      <c r="A50" s="11"/>
      <c r="B50" s="23" t="s">
        <v>13</v>
      </c>
      <c r="C50" s="23"/>
      <c r="D50" s="23"/>
      <c r="E50" s="23"/>
      <c r="F50" s="23"/>
      <c r="G50" s="23"/>
      <c r="H50" s="23"/>
      <c r="I50" s="23"/>
      <c r="J50" s="23"/>
      <c r="K50" s="29" t="s">
        <v>84</v>
      </c>
      <c r="L50" s="50"/>
      <c r="M50" s="12"/>
    </row>
    <row r="51" spans="1:15" ht="12.75" customHeight="1" x14ac:dyDescent="0.2">
      <c r="A51" s="11"/>
      <c r="B51" s="19" t="s">
        <v>67</v>
      </c>
      <c r="C51" s="19"/>
      <c r="D51" s="20"/>
      <c r="E51" s="20"/>
      <c r="F51" s="20"/>
      <c r="G51" s="20"/>
      <c r="H51" s="20"/>
      <c r="I51" s="20"/>
      <c r="J51" s="24" t="s">
        <v>70</v>
      </c>
      <c r="K51" s="50"/>
      <c r="L51" s="20"/>
      <c r="M51" s="12"/>
    </row>
    <row r="52" spans="1:15" ht="12" customHeight="1" x14ac:dyDescent="0.2">
      <c r="A52" s="11"/>
      <c r="B52" s="21"/>
      <c r="C52" s="22" t="s">
        <v>143</v>
      </c>
      <c r="D52" s="3"/>
      <c r="E52" s="21"/>
      <c r="F52" s="21"/>
      <c r="G52" s="21"/>
      <c r="H52" s="21"/>
      <c r="I52" s="21"/>
      <c r="J52" s="21"/>
      <c r="K52" s="3"/>
      <c r="L52" s="50"/>
      <c r="M52" s="12"/>
    </row>
    <row r="53" spans="1:15" ht="12" customHeight="1" x14ac:dyDescent="0.2">
      <c r="A53" s="11"/>
      <c r="B53" s="21"/>
      <c r="C53" s="105" t="s">
        <v>125</v>
      </c>
      <c r="D53" s="3"/>
      <c r="E53" s="106"/>
      <c r="F53" s="106"/>
      <c r="G53" s="106"/>
      <c r="H53" s="106"/>
      <c r="I53" s="106"/>
      <c r="J53" s="106"/>
      <c r="K53" s="107"/>
      <c r="L53" s="50"/>
      <c r="M53" s="12"/>
    </row>
    <row r="54" spans="1:15" s="97" customFormat="1" ht="12" customHeight="1" x14ac:dyDescent="0.2">
      <c r="A54" s="92"/>
      <c r="B54" s="93"/>
      <c r="C54" s="93"/>
      <c r="D54" s="93"/>
      <c r="E54" s="93"/>
      <c r="F54" s="93"/>
      <c r="G54" s="93"/>
      <c r="H54" s="93"/>
      <c r="I54" s="93"/>
      <c r="J54" s="93"/>
      <c r="K54" s="94" t="s">
        <v>68</v>
      </c>
      <c r="L54" s="95"/>
      <c r="M54" s="96"/>
    </row>
    <row r="55" spans="1:15" ht="12" customHeight="1" x14ac:dyDescent="0.2">
      <c r="A55" s="11"/>
      <c r="B55" s="23" t="s">
        <v>13</v>
      </c>
      <c r="C55" s="23"/>
      <c r="D55" s="99"/>
      <c r="E55" s="100"/>
      <c r="F55" s="101"/>
      <c r="G55" s="23"/>
      <c r="H55" s="23"/>
      <c r="I55" s="23"/>
      <c r="J55" s="23"/>
      <c r="K55" s="29" t="s">
        <v>69</v>
      </c>
      <c r="L55" s="50"/>
      <c r="M55" s="12"/>
    </row>
    <row r="56" spans="1:15" ht="12.6" customHeight="1" x14ac:dyDescent="0.2">
      <c r="A56" s="11"/>
      <c r="B56" s="19" t="s">
        <v>130</v>
      </c>
      <c r="C56" s="19"/>
      <c r="D56" s="20"/>
      <c r="E56" s="20"/>
      <c r="F56" s="20"/>
      <c r="G56" s="20"/>
      <c r="H56" s="20"/>
      <c r="I56" s="20"/>
      <c r="J56" s="24" t="s">
        <v>88</v>
      </c>
      <c r="K56" s="50"/>
      <c r="L56" s="20"/>
      <c r="M56" s="12"/>
      <c r="O56" s="5"/>
    </row>
    <row r="57" spans="1:15" ht="12.6" customHeight="1" x14ac:dyDescent="0.2">
      <c r="A57" s="11"/>
      <c r="B57" s="21"/>
      <c r="C57" s="22" t="s">
        <v>166</v>
      </c>
      <c r="D57" s="3"/>
      <c r="E57" s="21"/>
      <c r="F57" s="21"/>
      <c r="G57" s="21"/>
      <c r="H57" s="21"/>
      <c r="I57" s="21"/>
      <c r="J57" s="21"/>
      <c r="K57" s="3"/>
      <c r="L57" s="50"/>
      <c r="M57" s="12"/>
    </row>
    <row r="58" spans="1:15" ht="12.6" customHeight="1" x14ac:dyDescent="0.2">
      <c r="A58" s="11"/>
      <c r="B58" s="23"/>
      <c r="C58" s="25" t="s">
        <v>115</v>
      </c>
      <c r="D58" s="3"/>
      <c r="E58" s="23"/>
      <c r="F58" s="23"/>
      <c r="G58" s="23"/>
      <c r="H58" s="23"/>
      <c r="I58" s="23"/>
      <c r="J58" s="23"/>
      <c r="K58" s="35"/>
      <c r="L58" s="50"/>
      <c r="M58" s="12"/>
    </row>
    <row r="59" spans="1:15" ht="12.6" customHeight="1" x14ac:dyDescent="0.2">
      <c r="A59" s="11"/>
      <c r="B59" s="21"/>
      <c r="C59" s="105" t="s">
        <v>116</v>
      </c>
      <c r="D59" s="3"/>
      <c r="E59" s="106"/>
      <c r="F59" s="106"/>
      <c r="G59" s="106"/>
      <c r="H59" s="106"/>
      <c r="I59" s="106"/>
      <c r="J59" s="106"/>
      <c r="K59" s="36"/>
      <c r="L59" s="50"/>
      <c r="M59" s="12"/>
    </row>
    <row r="60" spans="1:15" ht="12.6" customHeight="1" x14ac:dyDescent="0.2">
      <c r="A60" s="11"/>
      <c r="B60" s="21"/>
      <c r="C60" s="22" t="s">
        <v>152</v>
      </c>
      <c r="D60" s="3"/>
      <c r="E60" s="21"/>
      <c r="F60" s="21"/>
      <c r="G60" s="21"/>
      <c r="H60" s="21"/>
      <c r="I60" s="21"/>
      <c r="J60" s="21"/>
      <c r="K60" s="3"/>
      <c r="L60" s="50"/>
      <c r="M60" s="12"/>
    </row>
    <row r="61" spans="1:15" s="97" customFormat="1" ht="12.6" customHeight="1" x14ac:dyDescent="0.2">
      <c r="A61" s="92"/>
      <c r="B61" s="102"/>
      <c r="C61" s="22" t="s">
        <v>144</v>
      </c>
      <c r="D61" s="102"/>
      <c r="E61" s="102"/>
      <c r="F61" s="102"/>
      <c r="G61" s="102"/>
      <c r="H61" s="102"/>
      <c r="I61" s="102"/>
      <c r="J61" s="102"/>
      <c r="K61" s="103"/>
      <c r="L61" s="104"/>
      <c r="M61" s="96"/>
    </row>
    <row r="62" spans="1:15" s="97" customFormat="1" ht="12.6" customHeight="1" x14ac:dyDescent="0.2">
      <c r="A62" s="92"/>
      <c r="B62" s="102"/>
      <c r="C62" s="22" t="s">
        <v>194</v>
      </c>
      <c r="D62" s="102"/>
      <c r="E62" s="102"/>
      <c r="F62" s="102"/>
      <c r="G62" s="102"/>
      <c r="H62" s="102"/>
      <c r="I62" s="102"/>
      <c r="J62" s="102"/>
      <c r="K62" s="103"/>
      <c r="L62" s="104"/>
      <c r="M62" s="96"/>
    </row>
    <row r="63" spans="1:15" s="97" customFormat="1" ht="12.6" customHeight="1" x14ac:dyDescent="0.2">
      <c r="A63" s="92"/>
      <c r="B63" s="102"/>
      <c r="C63" s="22" t="s">
        <v>175</v>
      </c>
      <c r="D63" s="102"/>
      <c r="E63" s="102"/>
      <c r="F63" s="102"/>
      <c r="G63" s="102"/>
      <c r="H63" s="102"/>
      <c r="I63" s="102"/>
      <c r="J63" s="102"/>
      <c r="K63" s="103"/>
      <c r="L63" s="104"/>
      <c r="M63" s="96"/>
    </row>
    <row r="64" spans="1:15" ht="12.6" customHeight="1" x14ac:dyDescent="0.2">
      <c r="A64" s="11"/>
      <c r="B64" s="23"/>
      <c r="C64" s="23"/>
      <c r="D64" s="136"/>
      <c r="E64" s="136"/>
      <c r="F64" s="113">
        <f>SUM(L21,L30,L36,L44,L50,L55,L65)</f>
        <v>0</v>
      </c>
      <c r="G64" s="138">
        <f>SUM(K10,K22,K31,K37,K45,K51, K56)</f>
        <v>0</v>
      </c>
      <c r="H64" s="113">
        <f>SUM(L20,L29,L35,L43,L49,L54,L64)</f>
        <v>0</v>
      </c>
      <c r="I64" s="23"/>
      <c r="J64" s="23"/>
      <c r="K64" s="29" t="s">
        <v>89</v>
      </c>
      <c r="L64" s="50"/>
      <c r="M64" s="12"/>
    </row>
    <row r="65" spans="1:13" ht="12.6" customHeight="1" x14ac:dyDescent="0.2">
      <c r="A65" s="11"/>
      <c r="B65" s="23" t="s">
        <v>13</v>
      </c>
      <c r="C65" s="23"/>
      <c r="D65" s="23"/>
      <c r="E65" s="23"/>
      <c r="F65" s="23"/>
      <c r="G65" s="23"/>
      <c r="H65" s="23"/>
      <c r="I65" s="23"/>
      <c r="J65" s="23"/>
      <c r="K65" s="29" t="s">
        <v>90</v>
      </c>
      <c r="L65" s="50"/>
      <c r="M65" s="12"/>
    </row>
    <row r="66" spans="1:13" ht="5.0999999999999996" customHeight="1" thickBot="1" x14ac:dyDescent="0.25">
      <c r="A66" s="193"/>
      <c r="B66" s="117"/>
      <c r="C66" s="117"/>
      <c r="D66" s="117"/>
      <c r="E66" s="117"/>
      <c r="F66" s="117"/>
      <c r="G66" s="117"/>
      <c r="H66" s="117"/>
      <c r="I66" s="117"/>
      <c r="J66" s="117"/>
      <c r="K66" s="119"/>
      <c r="L66" s="117"/>
      <c r="M66" s="194"/>
    </row>
    <row r="67" spans="1:13" ht="12.75" customHeight="1" thickTop="1" x14ac:dyDescent="0.2">
      <c r="A67" s="37" t="s">
        <v>233</v>
      </c>
      <c r="B67" s="5"/>
      <c r="C67" s="9"/>
      <c r="D67" s="9"/>
      <c r="E67" s="9"/>
      <c r="F67" s="9"/>
      <c r="G67" s="9"/>
      <c r="H67" s="9"/>
      <c r="I67" s="5"/>
      <c r="J67" s="113">
        <f>SUM(L21,L30,L36,L44,L50,L55,L65)</f>
        <v>0</v>
      </c>
      <c r="K67" s="113">
        <f>SUM(K10,K22,K31,K37,K45,K51, K56)</f>
        <v>0</v>
      </c>
      <c r="L67" s="21" t="s">
        <v>208</v>
      </c>
      <c r="M67" s="5"/>
    </row>
    <row r="68" spans="1:13" x14ac:dyDescent="0.2">
      <c r="A68" s="3"/>
      <c r="B68" s="3"/>
      <c r="C68" s="3"/>
      <c r="D68" s="3"/>
      <c r="E68" s="3"/>
      <c r="F68" s="3"/>
      <c r="G68" s="3"/>
      <c r="H68" s="3"/>
      <c r="I68" s="3"/>
      <c r="J68" s="3"/>
      <c r="K68" s="3"/>
      <c r="L68" s="3"/>
      <c r="M68" s="3"/>
    </row>
  </sheetData>
  <sheetProtection algorithmName="SHA-512" hashValue="7oXxKUZzfVoHItHOS/PrSIPAb2+aPYyAlWmI3cAi/CsollNUe6LjIqIUUVTXo4raFnqmLMUGmK5Gfq6GI7uyoQ==" saltValue="XY0CqOmApk5z2aJe8qKUYg==" spinCount="100000" sheet="1" objects="1" scenarios="1" selectLockedCells="1"/>
  <mergeCells count="5">
    <mergeCell ref="H9:I9"/>
    <mergeCell ref="A5:M5"/>
    <mergeCell ref="A3:M3"/>
    <mergeCell ref="A2:M2"/>
    <mergeCell ref="A6:M6"/>
  </mergeCells>
  <phoneticPr fontId="2" type="noConversion"/>
  <printOptions horizontalCentered="1"/>
  <pageMargins left="0" right="0" top="0.25" bottom="0.18" header="0.5" footer="0.18"/>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O64"/>
  <sheetViews>
    <sheetView showGridLines="0" showRowColHeaders="0" zoomScaleNormal="100" zoomScaleSheetLayoutView="100" workbookViewId="0">
      <selection activeCell="K10" sqref="K10"/>
    </sheetView>
  </sheetViews>
  <sheetFormatPr defaultRowHeight="12.75" x14ac:dyDescent="0.2"/>
  <cols>
    <col min="1" max="1" width="5.7109375" customWidth="1"/>
    <col min="2" max="2" width="4.140625" customWidth="1"/>
    <col min="3" max="3" width="5.7109375" customWidth="1"/>
    <col min="13" max="13" width="5.7109375" customWidth="1"/>
  </cols>
  <sheetData>
    <row r="1" spans="1:13" ht="12.75" customHeight="1" thickTop="1" x14ac:dyDescent="0.2">
      <c r="A1" s="75"/>
      <c r="B1" s="76"/>
      <c r="C1" s="76"/>
      <c r="D1" s="76"/>
      <c r="E1" s="76"/>
      <c r="F1" s="76"/>
      <c r="G1" s="76"/>
      <c r="H1" s="76"/>
      <c r="I1" s="76"/>
      <c r="J1" s="76"/>
      <c r="K1" s="76"/>
      <c r="L1" s="76"/>
      <c r="M1" s="77"/>
    </row>
    <row r="2" spans="1:13" ht="12.75" customHeight="1" x14ac:dyDescent="0.2">
      <c r="A2" s="259" t="s">
        <v>7</v>
      </c>
      <c r="B2" s="260"/>
      <c r="C2" s="260"/>
      <c r="D2" s="260"/>
      <c r="E2" s="260"/>
      <c r="F2" s="260"/>
      <c r="G2" s="260"/>
      <c r="H2" s="260"/>
      <c r="I2" s="260"/>
      <c r="J2" s="260"/>
      <c r="K2" s="260"/>
      <c r="L2" s="260"/>
      <c r="M2" s="261"/>
    </row>
    <row r="3" spans="1:13" ht="12.75" customHeight="1" x14ac:dyDescent="0.2">
      <c r="A3" s="259" t="s">
        <v>35</v>
      </c>
      <c r="B3" s="260"/>
      <c r="C3" s="260"/>
      <c r="D3" s="260"/>
      <c r="E3" s="260"/>
      <c r="F3" s="260"/>
      <c r="G3" s="260"/>
      <c r="H3" s="260"/>
      <c r="I3" s="260"/>
      <c r="J3" s="260"/>
      <c r="K3" s="260"/>
      <c r="L3" s="260"/>
      <c r="M3" s="261"/>
    </row>
    <row r="4" spans="1:13" ht="3" customHeight="1" x14ac:dyDescent="0.2">
      <c r="A4" s="74"/>
      <c r="B4" s="45"/>
      <c r="C4" s="45"/>
      <c r="D4" s="45"/>
      <c r="E4" s="45"/>
      <c r="F4" s="45"/>
      <c r="G4" s="45"/>
      <c r="H4" s="45"/>
      <c r="I4" s="45"/>
      <c r="J4" s="45"/>
      <c r="K4" s="45"/>
      <c r="L4" s="45"/>
      <c r="M4" s="72"/>
    </row>
    <row r="5" spans="1:13" ht="15.75" x14ac:dyDescent="0.2">
      <c r="A5" s="256" t="s">
        <v>231</v>
      </c>
      <c r="B5" s="257"/>
      <c r="C5" s="257"/>
      <c r="D5" s="257"/>
      <c r="E5" s="257"/>
      <c r="F5" s="257"/>
      <c r="G5" s="257"/>
      <c r="H5" s="257"/>
      <c r="I5" s="257"/>
      <c r="J5" s="257"/>
      <c r="K5" s="257"/>
      <c r="L5" s="257"/>
      <c r="M5" s="258"/>
    </row>
    <row r="6" spans="1:13" ht="12.75" customHeight="1" x14ac:dyDescent="0.2">
      <c r="A6" s="263" t="s">
        <v>16</v>
      </c>
      <c r="B6" s="264"/>
      <c r="C6" s="264"/>
      <c r="D6" s="264"/>
      <c r="E6" s="264"/>
      <c r="F6" s="264"/>
      <c r="G6" s="264"/>
      <c r="H6" s="264"/>
      <c r="I6" s="264"/>
      <c r="J6" s="264"/>
      <c r="K6" s="264"/>
      <c r="L6" s="264"/>
      <c r="M6" s="265"/>
    </row>
    <row r="7" spans="1:13" ht="3" customHeight="1" x14ac:dyDescent="0.2">
      <c r="A7" s="78"/>
      <c r="B7" s="70"/>
      <c r="C7" s="70"/>
      <c r="D7" s="70"/>
      <c r="E7" s="70"/>
      <c r="F7" s="70"/>
      <c r="G7" s="70"/>
      <c r="H7" s="70"/>
      <c r="I7" s="70"/>
      <c r="J7" s="70"/>
      <c r="K7" s="70"/>
      <c r="L7" s="70"/>
      <c r="M7" s="71"/>
    </row>
    <row r="8" spans="1:13" ht="12.75" customHeight="1" x14ac:dyDescent="0.2">
      <c r="A8" s="74"/>
      <c r="B8" s="45"/>
      <c r="C8" s="45"/>
      <c r="D8" s="45"/>
      <c r="E8" s="45"/>
      <c r="F8" s="45"/>
      <c r="G8" s="1" t="s">
        <v>9</v>
      </c>
      <c r="H8" s="17" t="str">
        <f>IF(Scoresheet!G9&gt;0, Scoresheet!G9, " ")</f>
        <v xml:space="preserve"> </v>
      </c>
      <c r="I8" s="45"/>
      <c r="J8" s="45"/>
      <c r="K8" s="45"/>
      <c r="L8" s="45"/>
      <c r="M8" s="72"/>
    </row>
    <row r="9" spans="1:13" ht="3" customHeight="1" x14ac:dyDescent="0.2">
      <c r="A9" s="74"/>
      <c r="B9" s="73"/>
      <c r="C9" s="73"/>
      <c r="D9" s="73"/>
      <c r="E9" s="73"/>
      <c r="F9" s="73"/>
      <c r="G9" s="79"/>
      <c r="H9" s="192"/>
      <c r="I9" s="192"/>
      <c r="J9" s="73"/>
      <c r="K9" s="73"/>
      <c r="L9" s="73"/>
      <c r="M9" s="72"/>
    </row>
    <row r="10" spans="1:13" ht="12.6" customHeight="1" x14ac:dyDescent="0.2">
      <c r="A10" s="11"/>
      <c r="B10" s="19" t="s">
        <v>131</v>
      </c>
      <c r="C10" s="19"/>
      <c r="D10" s="20"/>
      <c r="E10" s="20"/>
      <c r="F10" s="20"/>
      <c r="G10" s="20"/>
      <c r="H10" s="20"/>
      <c r="I10" s="20"/>
      <c r="J10" s="24" t="s">
        <v>91</v>
      </c>
      <c r="K10" s="50"/>
      <c r="L10" s="20"/>
      <c r="M10" s="12"/>
    </row>
    <row r="11" spans="1:13" ht="12.6" customHeight="1" x14ac:dyDescent="0.2">
      <c r="A11" s="11"/>
      <c r="B11" s="21"/>
      <c r="C11" s="22" t="s">
        <v>167</v>
      </c>
      <c r="D11" s="3"/>
      <c r="E11" s="21"/>
      <c r="F11" s="21"/>
      <c r="G11" s="21"/>
      <c r="H11" s="21"/>
      <c r="I11" s="21"/>
      <c r="J11" s="21"/>
      <c r="K11" s="3"/>
      <c r="L11" s="50"/>
      <c r="M11" s="12"/>
    </row>
    <row r="12" spans="1:13" ht="12.6" customHeight="1" x14ac:dyDescent="0.2">
      <c r="A12" s="11"/>
      <c r="B12" s="21"/>
      <c r="C12" s="22" t="s">
        <v>145</v>
      </c>
      <c r="D12" s="3"/>
      <c r="E12" s="21"/>
      <c r="F12" s="21"/>
      <c r="G12" s="21"/>
      <c r="H12" s="21"/>
      <c r="I12" s="21"/>
      <c r="J12" s="21"/>
      <c r="K12" s="35"/>
      <c r="L12" s="51"/>
      <c r="M12" s="12"/>
    </row>
    <row r="13" spans="1:13" ht="12.6" customHeight="1" x14ac:dyDescent="0.2">
      <c r="A13" s="11"/>
      <c r="B13" s="49"/>
      <c r="C13" s="105" t="s">
        <v>269</v>
      </c>
      <c r="D13" s="107"/>
      <c r="E13" s="106"/>
      <c r="F13" s="106"/>
      <c r="G13" s="106"/>
      <c r="H13" s="106"/>
      <c r="I13" s="106"/>
      <c r="J13" s="106"/>
      <c r="K13" s="36"/>
      <c r="L13" s="50"/>
      <c r="M13" s="12"/>
    </row>
    <row r="14" spans="1:13" ht="12.6" customHeight="1" x14ac:dyDescent="0.2">
      <c r="A14" s="11"/>
      <c r="B14" s="49"/>
      <c r="C14" s="22" t="s">
        <v>147</v>
      </c>
      <c r="D14" s="3"/>
      <c r="E14" s="21"/>
      <c r="F14" s="21"/>
      <c r="G14" s="21"/>
      <c r="H14" s="21"/>
      <c r="I14" s="21"/>
      <c r="J14" s="3"/>
      <c r="K14" s="21"/>
      <c r="L14" s="23"/>
      <c r="M14" s="12"/>
    </row>
    <row r="15" spans="1:13" ht="12.6" customHeight="1" x14ac:dyDescent="0.2">
      <c r="A15" s="11"/>
      <c r="B15" s="21"/>
      <c r="C15" s="21" t="s">
        <v>195</v>
      </c>
      <c r="D15" s="3"/>
      <c r="E15" s="21"/>
      <c r="F15" s="21"/>
      <c r="G15" s="21"/>
      <c r="H15" s="21"/>
      <c r="I15" s="21"/>
      <c r="J15" s="3"/>
      <c r="K15" s="3"/>
      <c r="L15" s="23"/>
      <c r="M15" s="12"/>
    </row>
    <row r="16" spans="1:13" ht="12.6" customHeight="1" x14ac:dyDescent="0.2">
      <c r="A16" s="11"/>
      <c r="B16" s="21"/>
      <c r="C16" s="21" t="s">
        <v>146</v>
      </c>
      <c r="D16" s="3"/>
      <c r="E16" s="21"/>
      <c r="F16" s="21"/>
      <c r="G16" s="21"/>
      <c r="H16" s="21"/>
      <c r="I16" s="21"/>
      <c r="J16" s="3"/>
      <c r="K16" s="3"/>
      <c r="L16" s="50"/>
      <c r="M16" s="12"/>
    </row>
    <row r="17" spans="1:13" ht="12.6" customHeight="1" x14ac:dyDescent="0.2">
      <c r="A17" s="11"/>
      <c r="B17" s="23"/>
      <c r="C17" s="23"/>
      <c r="D17" s="23"/>
      <c r="E17" s="23"/>
      <c r="F17" s="23"/>
      <c r="G17" s="23"/>
      <c r="H17" s="23"/>
      <c r="I17" s="23"/>
      <c r="J17" s="23"/>
      <c r="K17" s="29" t="s">
        <v>92</v>
      </c>
      <c r="L17" s="50"/>
      <c r="M17" s="12"/>
    </row>
    <row r="18" spans="1:13" ht="12.6" customHeight="1" x14ac:dyDescent="0.2">
      <c r="A18" s="11"/>
      <c r="B18" s="23" t="s">
        <v>13</v>
      </c>
      <c r="C18" s="23"/>
      <c r="D18" s="23"/>
      <c r="E18" s="23"/>
      <c r="F18" s="23"/>
      <c r="G18" s="23"/>
      <c r="H18" s="23"/>
      <c r="I18" s="23"/>
      <c r="J18" s="23"/>
      <c r="K18" s="29" t="s">
        <v>93</v>
      </c>
      <c r="L18" s="50"/>
      <c r="M18" s="12"/>
    </row>
    <row r="19" spans="1:13" ht="12.6" customHeight="1" x14ac:dyDescent="0.2">
      <c r="A19" s="11"/>
      <c r="B19" s="19" t="s">
        <v>132</v>
      </c>
      <c r="C19" s="19"/>
      <c r="D19" s="20"/>
      <c r="E19" s="20"/>
      <c r="F19" s="20"/>
      <c r="G19" s="20"/>
      <c r="H19" s="20"/>
      <c r="I19" s="20"/>
      <c r="J19" s="24" t="s">
        <v>94</v>
      </c>
      <c r="K19" s="50"/>
      <c r="L19" s="20"/>
      <c r="M19" s="12"/>
    </row>
    <row r="20" spans="1:13" ht="12.6" customHeight="1" x14ac:dyDescent="0.2">
      <c r="A20" s="11"/>
      <c r="B20" s="23"/>
      <c r="C20" s="37" t="s">
        <v>168</v>
      </c>
      <c r="D20" s="3"/>
      <c r="E20" s="23"/>
      <c r="F20" s="23"/>
      <c r="G20" s="23"/>
      <c r="H20" s="23"/>
      <c r="I20" s="23"/>
      <c r="J20" s="23"/>
      <c r="K20" s="5"/>
      <c r="L20" s="50"/>
      <c r="M20" s="12"/>
    </row>
    <row r="21" spans="1:13" ht="12.6" customHeight="1" x14ac:dyDescent="0.2">
      <c r="A21" s="11"/>
      <c r="B21" s="23"/>
      <c r="C21" s="37" t="s">
        <v>119</v>
      </c>
      <c r="D21" s="3"/>
      <c r="E21" s="23"/>
      <c r="F21" s="23"/>
      <c r="G21" s="23"/>
      <c r="H21" s="23"/>
      <c r="I21" s="23"/>
      <c r="J21" s="23"/>
      <c r="K21" s="5"/>
      <c r="L21" s="50"/>
      <c r="M21" s="12"/>
    </row>
    <row r="22" spans="1:13" ht="12.6" customHeight="1" x14ac:dyDescent="0.2">
      <c r="A22" s="11"/>
      <c r="B22" s="23"/>
      <c r="C22" s="37" t="s">
        <v>1</v>
      </c>
      <c r="D22" s="3"/>
      <c r="E22" s="23"/>
      <c r="F22" s="23"/>
      <c r="G22" s="23"/>
      <c r="H22" s="23"/>
      <c r="I22" s="23"/>
      <c r="J22" s="23"/>
      <c r="K22" s="5"/>
      <c r="L22" s="50"/>
      <c r="M22" s="12"/>
    </row>
    <row r="23" spans="1:13" ht="12.6" customHeight="1" x14ac:dyDescent="0.2">
      <c r="A23" s="11"/>
      <c r="B23" s="23"/>
      <c r="C23" s="25" t="s">
        <v>37</v>
      </c>
      <c r="D23" s="3"/>
      <c r="E23" s="23"/>
      <c r="F23" s="23"/>
      <c r="G23" s="23"/>
      <c r="H23" s="23"/>
      <c r="I23" s="23"/>
      <c r="J23" s="23"/>
      <c r="K23" s="5"/>
      <c r="L23" s="50"/>
      <c r="M23" s="12"/>
    </row>
    <row r="24" spans="1:13" ht="12.6" customHeight="1" x14ac:dyDescent="0.2">
      <c r="A24" s="11"/>
      <c r="B24" s="21"/>
      <c r="C24" s="22" t="s">
        <v>120</v>
      </c>
      <c r="D24" s="3"/>
      <c r="E24" s="21"/>
      <c r="F24" s="21"/>
      <c r="G24" s="21"/>
      <c r="H24" s="21"/>
      <c r="I24" s="21"/>
      <c r="J24" s="3"/>
      <c r="K24" s="21"/>
      <c r="L24" s="21"/>
      <c r="M24" s="12"/>
    </row>
    <row r="25" spans="1:13" ht="12.6" customHeight="1" x14ac:dyDescent="0.2">
      <c r="A25" s="11"/>
      <c r="B25" s="21"/>
      <c r="C25" s="22" t="s">
        <v>29</v>
      </c>
      <c r="D25" s="3"/>
      <c r="E25" s="21"/>
      <c r="F25" s="21"/>
      <c r="G25" s="21"/>
      <c r="H25" s="21"/>
      <c r="I25" s="21"/>
      <c r="J25" s="3"/>
      <c r="K25" s="21"/>
      <c r="L25" s="50"/>
      <c r="M25" s="12"/>
    </row>
    <row r="26" spans="1:13" ht="12.6" customHeight="1" x14ac:dyDescent="0.2">
      <c r="A26" s="11"/>
      <c r="B26" s="49" t="s">
        <v>121</v>
      </c>
      <c r="C26" s="22" t="s">
        <v>30</v>
      </c>
      <c r="D26" s="3"/>
      <c r="E26" s="21"/>
      <c r="F26" s="21"/>
      <c r="G26" s="21"/>
      <c r="H26" s="21"/>
      <c r="I26" s="21"/>
      <c r="J26" s="3"/>
      <c r="K26" s="21"/>
      <c r="L26" s="23"/>
      <c r="M26" s="12"/>
    </row>
    <row r="27" spans="1:13" ht="12.6" customHeight="1" x14ac:dyDescent="0.2">
      <c r="A27" s="11"/>
      <c r="B27" s="21"/>
      <c r="C27" s="21" t="s">
        <v>196</v>
      </c>
      <c r="D27" s="3"/>
      <c r="E27" s="21"/>
      <c r="F27" s="21"/>
      <c r="G27" s="21"/>
      <c r="H27" s="21"/>
      <c r="I27" s="21"/>
      <c r="J27" s="3"/>
      <c r="K27" s="3"/>
      <c r="L27" s="50"/>
      <c r="M27" s="12"/>
    </row>
    <row r="28" spans="1:13" ht="12.6" customHeight="1" x14ac:dyDescent="0.2">
      <c r="A28" s="11"/>
      <c r="B28" s="23"/>
      <c r="C28" s="23"/>
      <c r="D28" s="23"/>
      <c r="E28" s="23"/>
      <c r="F28" s="23"/>
      <c r="G28" s="23"/>
      <c r="H28" s="23"/>
      <c r="I28" s="23"/>
      <c r="J28" s="23"/>
      <c r="K28" s="29" t="s">
        <v>95</v>
      </c>
      <c r="L28" s="50"/>
      <c r="M28" s="12"/>
    </row>
    <row r="29" spans="1:13" ht="12.6" customHeight="1" x14ac:dyDescent="0.2">
      <c r="A29" s="11"/>
      <c r="B29" s="23"/>
      <c r="C29" s="23"/>
      <c r="D29" s="23"/>
      <c r="E29" s="23"/>
      <c r="F29" s="23"/>
      <c r="G29" s="23"/>
      <c r="H29" s="23"/>
      <c r="I29" s="23"/>
      <c r="J29" s="23"/>
      <c r="K29" s="29" t="s">
        <v>105</v>
      </c>
      <c r="L29" s="50"/>
      <c r="M29" s="12"/>
    </row>
    <row r="30" spans="1:13" ht="12.6" customHeight="1" x14ac:dyDescent="0.2">
      <c r="A30" s="11"/>
      <c r="B30" s="19" t="s">
        <v>133</v>
      </c>
      <c r="C30" s="19"/>
      <c r="D30" s="20"/>
      <c r="E30" s="20"/>
      <c r="F30" s="20"/>
      <c r="G30" s="20"/>
      <c r="H30" s="20"/>
      <c r="I30" s="20"/>
      <c r="J30" s="24" t="s">
        <v>98</v>
      </c>
      <c r="K30" s="50"/>
      <c r="L30" s="20"/>
      <c r="M30" s="12"/>
    </row>
    <row r="31" spans="1:13" ht="12.6" customHeight="1" x14ac:dyDescent="0.2">
      <c r="A31" s="11"/>
      <c r="B31" s="21"/>
      <c r="C31" s="22" t="s">
        <v>169</v>
      </c>
      <c r="D31" s="3"/>
      <c r="E31" s="21"/>
      <c r="F31" s="21"/>
      <c r="G31" s="21"/>
      <c r="H31" s="21"/>
      <c r="I31" s="21"/>
      <c r="J31" s="21"/>
      <c r="K31" s="3"/>
      <c r="L31" s="50"/>
      <c r="M31" s="12"/>
    </row>
    <row r="32" spans="1:13" ht="12.6" customHeight="1" x14ac:dyDescent="0.2">
      <c r="A32" s="11"/>
      <c r="B32" s="21"/>
      <c r="C32" s="105" t="s">
        <v>148</v>
      </c>
      <c r="D32" s="3"/>
      <c r="E32" s="106"/>
      <c r="F32" s="106"/>
      <c r="G32" s="106"/>
      <c r="H32" s="106"/>
      <c r="I32" s="106"/>
      <c r="J32" s="106"/>
      <c r="K32" s="36"/>
      <c r="L32" s="50"/>
      <c r="M32" s="12"/>
    </row>
    <row r="33" spans="1:15" ht="12.6" customHeight="1" x14ac:dyDescent="0.2">
      <c r="A33" s="11"/>
      <c r="B33" s="21"/>
      <c r="C33" s="22" t="s">
        <v>122</v>
      </c>
      <c r="D33" s="3"/>
      <c r="E33" s="21"/>
      <c r="F33" s="21"/>
      <c r="G33" s="21"/>
      <c r="H33" s="21"/>
      <c r="I33" s="21"/>
      <c r="J33" s="21"/>
      <c r="K33" s="35"/>
      <c r="L33" s="51"/>
      <c r="M33" s="12"/>
    </row>
    <row r="34" spans="1:15" ht="12.6" customHeight="1" x14ac:dyDescent="0.2">
      <c r="A34" s="11"/>
      <c r="B34" s="23"/>
      <c r="C34" s="23"/>
      <c r="D34" s="23"/>
      <c r="E34" s="23"/>
      <c r="F34" s="23"/>
      <c r="G34" s="23"/>
      <c r="H34" s="23"/>
      <c r="I34" s="23"/>
      <c r="J34" s="23"/>
      <c r="K34" s="29" t="s">
        <v>96</v>
      </c>
      <c r="L34" s="50"/>
      <c r="M34" s="12"/>
      <c r="O34" s="18"/>
    </row>
    <row r="35" spans="1:15" ht="12.6" customHeight="1" x14ac:dyDescent="0.2">
      <c r="A35" s="11"/>
      <c r="B35" s="23" t="s">
        <v>13</v>
      </c>
      <c r="C35" s="23"/>
      <c r="D35" s="23"/>
      <c r="E35" s="23"/>
      <c r="F35" s="23"/>
      <c r="G35" s="23"/>
      <c r="H35" s="23"/>
      <c r="I35" s="23"/>
      <c r="J35" s="23"/>
      <c r="K35" s="29" t="s">
        <v>97</v>
      </c>
      <c r="L35" s="50"/>
      <c r="M35" s="12"/>
    </row>
    <row r="36" spans="1:15" ht="12.6" customHeight="1" x14ac:dyDescent="0.2">
      <c r="A36" s="11"/>
      <c r="B36" s="19" t="s">
        <v>134</v>
      </c>
      <c r="C36" s="19"/>
      <c r="D36" s="20"/>
      <c r="E36" s="20"/>
      <c r="F36" s="20"/>
      <c r="G36" s="20"/>
      <c r="H36" s="20"/>
      <c r="I36" s="20"/>
      <c r="J36" s="24" t="s">
        <v>99</v>
      </c>
      <c r="K36" s="50"/>
      <c r="L36" s="20"/>
      <c r="M36" s="12"/>
    </row>
    <row r="37" spans="1:15" ht="12.6" customHeight="1" x14ac:dyDescent="0.2">
      <c r="A37" s="11"/>
      <c r="B37" s="23"/>
      <c r="C37" s="37" t="s">
        <v>170</v>
      </c>
      <c r="D37" s="3"/>
      <c r="E37" s="23"/>
      <c r="F37" s="23"/>
      <c r="G37" s="23"/>
      <c r="H37" s="23"/>
      <c r="I37" s="23"/>
      <c r="J37" s="23"/>
      <c r="K37" s="5"/>
      <c r="L37" s="50"/>
      <c r="M37" s="12"/>
    </row>
    <row r="38" spans="1:15" ht="12.6" customHeight="1" x14ac:dyDescent="0.2">
      <c r="A38" s="11"/>
      <c r="B38" s="23"/>
      <c r="C38" s="37" t="s">
        <v>149</v>
      </c>
      <c r="D38" s="3"/>
      <c r="E38" s="23"/>
      <c r="F38" s="23"/>
      <c r="G38" s="23"/>
      <c r="H38" s="23"/>
      <c r="I38" s="23"/>
      <c r="J38" s="23"/>
      <c r="K38" s="5"/>
      <c r="L38" s="50"/>
      <c r="M38" s="12"/>
    </row>
    <row r="39" spans="1:15" ht="12.6" customHeight="1" x14ac:dyDescent="0.2">
      <c r="A39" s="11"/>
      <c r="B39" s="23"/>
      <c r="C39" s="23"/>
      <c r="D39" s="23"/>
      <c r="E39" s="23"/>
      <c r="F39" s="23"/>
      <c r="G39" s="23"/>
      <c r="H39" s="23"/>
      <c r="I39" s="23"/>
      <c r="J39" s="23"/>
      <c r="K39" s="29" t="s">
        <v>100</v>
      </c>
      <c r="L39" s="50"/>
      <c r="M39" s="12"/>
    </row>
    <row r="40" spans="1:15" ht="12.6" customHeight="1" x14ac:dyDescent="0.2">
      <c r="A40" s="11"/>
      <c r="B40" s="23" t="s">
        <v>13</v>
      </c>
      <c r="C40" s="23"/>
      <c r="D40" s="23"/>
      <c r="E40" s="23"/>
      <c r="F40" s="23"/>
      <c r="G40" s="23"/>
      <c r="H40" s="23"/>
      <c r="I40" s="23"/>
      <c r="J40" s="23"/>
      <c r="K40" s="29" t="s">
        <v>101</v>
      </c>
      <c r="L40" s="50"/>
      <c r="M40" s="12"/>
    </row>
    <row r="41" spans="1:15" ht="12.6" customHeight="1" x14ac:dyDescent="0.2">
      <c r="A41" s="11"/>
      <c r="B41" s="19" t="s">
        <v>135</v>
      </c>
      <c r="C41" s="19"/>
      <c r="D41" s="20"/>
      <c r="E41" s="20"/>
      <c r="F41" s="20"/>
      <c r="G41" s="20"/>
      <c r="H41" s="20"/>
      <c r="I41" s="20"/>
      <c r="J41" s="24" t="s">
        <v>102</v>
      </c>
      <c r="K41" s="50"/>
      <c r="L41" s="20"/>
      <c r="M41" s="12"/>
    </row>
    <row r="42" spans="1:15" ht="12.6" customHeight="1" x14ac:dyDescent="0.2">
      <c r="A42" s="11"/>
      <c r="B42" s="21"/>
      <c r="C42" s="22" t="s">
        <v>171</v>
      </c>
      <c r="D42" s="3"/>
      <c r="E42" s="21"/>
      <c r="F42" s="21"/>
      <c r="G42" s="21"/>
      <c r="H42" s="21"/>
      <c r="I42" s="21"/>
      <c r="J42" s="21"/>
      <c r="K42" s="3"/>
      <c r="L42" s="50"/>
      <c r="M42" s="12"/>
    </row>
    <row r="43" spans="1:15" ht="12.6" customHeight="1" x14ac:dyDescent="0.2">
      <c r="A43" s="11"/>
      <c r="B43" s="21"/>
      <c r="C43" s="22" t="s">
        <v>150</v>
      </c>
      <c r="D43" s="3"/>
      <c r="E43" s="21"/>
      <c r="F43" s="21"/>
      <c r="G43" s="21"/>
      <c r="H43" s="21"/>
      <c r="I43" s="21"/>
      <c r="J43" s="21"/>
      <c r="K43" s="35"/>
      <c r="L43" s="51"/>
      <c r="M43" s="12"/>
    </row>
    <row r="44" spans="1:15" ht="12.6" customHeight="1" x14ac:dyDescent="0.2">
      <c r="A44" s="11"/>
      <c r="B44" s="23"/>
      <c r="C44" s="25" t="s">
        <v>151</v>
      </c>
      <c r="D44" s="3"/>
      <c r="E44" s="23"/>
      <c r="F44" s="23"/>
      <c r="G44" s="23"/>
      <c r="H44" s="23"/>
      <c r="I44" s="23"/>
      <c r="J44" s="23"/>
      <c r="K44" s="5"/>
      <c r="L44" s="50"/>
      <c r="M44" s="12"/>
    </row>
    <row r="45" spans="1:15" ht="12.6" customHeight="1" x14ac:dyDescent="0.2">
      <c r="A45" s="11"/>
      <c r="B45" s="23"/>
      <c r="C45" s="23"/>
      <c r="D45" s="23"/>
      <c r="E45" s="23"/>
      <c r="F45" s="23"/>
      <c r="G45" s="23"/>
      <c r="H45" s="23"/>
      <c r="I45" s="23"/>
      <c r="J45" s="23"/>
      <c r="K45" s="29" t="s">
        <v>103</v>
      </c>
      <c r="L45" s="50"/>
      <c r="M45" s="12"/>
    </row>
    <row r="46" spans="1:15" ht="12.6" customHeight="1" x14ac:dyDescent="0.2">
      <c r="A46" s="11"/>
      <c r="B46" s="23" t="s">
        <v>13</v>
      </c>
      <c r="C46" s="23"/>
      <c r="D46" s="23"/>
      <c r="E46" s="23"/>
      <c r="F46" s="23"/>
      <c r="G46" s="23"/>
      <c r="H46" s="23"/>
      <c r="I46" s="23"/>
      <c r="J46" s="23"/>
      <c r="K46" s="29" t="s">
        <v>104</v>
      </c>
      <c r="L46" s="50"/>
      <c r="M46" s="12"/>
    </row>
    <row r="47" spans="1:15" ht="12.6" customHeight="1" x14ac:dyDescent="0.2">
      <c r="A47" s="11"/>
      <c r="B47" s="37"/>
      <c r="C47" s="37"/>
      <c r="D47" s="23"/>
      <c r="E47" s="23"/>
      <c r="F47" s="23"/>
      <c r="G47" s="23"/>
      <c r="H47" s="23"/>
      <c r="I47" s="23"/>
      <c r="J47" s="29" t="s">
        <v>32</v>
      </c>
      <c r="K47" s="52">
        <f>'PD. Training Reqs. (1)'!K62+'PD. Training Reqs. (2)'!G64+'PD. Training Reqs. (3)'!K52</f>
        <v>0</v>
      </c>
      <c r="L47" s="23"/>
      <c r="M47" s="12"/>
    </row>
    <row r="48" spans="1:15" ht="12.6" customHeight="1" x14ac:dyDescent="0.2">
      <c r="A48" s="11"/>
      <c r="B48" s="23"/>
      <c r="C48" s="23"/>
      <c r="D48" s="23"/>
      <c r="E48" s="23"/>
      <c r="F48" s="23"/>
      <c r="G48" s="23"/>
      <c r="H48" s="23"/>
      <c r="I48" s="23"/>
      <c r="J48" s="23"/>
      <c r="K48" s="29" t="s">
        <v>33</v>
      </c>
      <c r="L48" s="52">
        <f>'PD. Training Reqs. (1)'!L62+'PD. Training Reqs. (2)'!H64+'PD. Training Reqs. (3)'!L52</f>
        <v>0</v>
      </c>
      <c r="M48" s="12"/>
    </row>
    <row r="49" spans="1:13" ht="12.6" customHeight="1" x14ac:dyDescent="0.2">
      <c r="A49" s="11"/>
      <c r="B49" s="23"/>
      <c r="C49" s="23"/>
      <c r="D49" s="83"/>
      <c r="E49" s="82"/>
      <c r="F49" s="83"/>
      <c r="G49" s="23"/>
      <c r="H49" s="23"/>
      <c r="I49" s="23"/>
      <c r="J49" s="23"/>
      <c r="K49" s="29" t="s">
        <v>34</v>
      </c>
      <c r="L49" s="52">
        <f>'PD. Training Reqs. (1)'!J62+'PD. Training Reqs. (2)'!F64+'PD. Training Reqs. (3)'!J52</f>
        <v>0</v>
      </c>
      <c r="M49" s="12"/>
    </row>
    <row r="50" spans="1:13" x14ac:dyDescent="0.2">
      <c r="A50" s="11"/>
      <c r="B50" s="5"/>
      <c r="C50" s="5"/>
      <c r="D50" s="5"/>
      <c r="E50" s="5"/>
      <c r="F50" s="5"/>
      <c r="G50" s="5"/>
      <c r="H50" s="5"/>
      <c r="I50" s="5"/>
      <c r="J50" s="5"/>
      <c r="K50" s="5"/>
      <c r="L50" s="5"/>
      <c r="M50" s="12"/>
    </row>
    <row r="51" spans="1:13" x14ac:dyDescent="0.2">
      <c r="A51" s="11"/>
      <c r="B51" s="5"/>
      <c r="C51" s="55" t="s">
        <v>244</v>
      </c>
      <c r="D51" s="5"/>
      <c r="E51" s="5"/>
      <c r="F51" s="5"/>
      <c r="G51" s="5"/>
      <c r="H51" s="5"/>
      <c r="I51" s="5"/>
      <c r="J51" s="5"/>
      <c r="K51" s="5"/>
      <c r="L51" s="5"/>
      <c r="M51" s="12"/>
    </row>
    <row r="52" spans="1:13" x14ac:dyDescent="0.2">
      <c r="A52" s="11"/>
      <c r="B52" s="5"/>
      <c r="C52" s="5"/>
      <c r="D52" s="5"/>
      <c r="E52" s="5"/>
      <c r="F52" s="5"/>
      <c r="G52" s="5"/>
      <c r="H52" s="5"/>
      <c r="I52" s="5"/>
      <c r="J52" s="138">
        <f>SUM(L18,L29,L35,L40,L46)</f>
        <v>0</v>
      </c>
      <c r="K52" s="138">
        <f>SUM(K10,K19,K30,K36,K41)</f>
        <v>0</v>
      </c>
      <c r="L52" s="138">
        <f>SUM(L17,L28,L34,L39,L45)</f>
        <v>0</v>
      </c>
      <c r="M52" s="139"/>
    </row>
    <row r="53" spans="1:13" x14ac:dyDescent="0.2">
      <c r="A53" s="11"/>
      <c r="B53" s="5"/>
      <c r="C53" s="20" t="s">
        <v>235</v>
      </c>
      <c r="D53" s="20"/>
      <c r="E53" s="20"/>
      <c r="F53" s="20"/>
      <c r="G53" s="20"/>
      <c r="H53" s="20"/>
      <c r="I53" s="20"/>
      <c r="J53" s="24" t="s">
        <v>243</v>
      </c>
      <c r="K53" s="50"/>
      <c r="L53" s="20"/>
      <c r="M53" s="12"/>
    </row>
    <row r="54" spans="1:13" x14ac:dyDescent="0.2">
      <c r="A54" s="11"/>
      <c r="B54" s="5"/>
      <c r="C54" s="22" t="s">
        <v>238</v>
      </c>
      <c r="D54" s="3"/>
      <c r="E54" s="21"/>
      <c r="F54" s="21"/>
      <c r="G54" s="21"/>
      <c r="H54" s="21"/>
      <c r="I54" s="21"/>
      <c r="J54" s="21"/>
      <c r="K54" s="3"/>
      <c r="L54" s="50"/>
      <c r="M54" s="12"/>
    </row>
    <row r="55" spans="1:13" x14ac:dyDescent="0.2">
      <c r="A55" s="11"/>
      <c r="B55" s="5"/>
      <c r="C55" s="22" t="s">
        <v>239</v>
      </c>
      <c r="D55" s="3"/>
      <c r="E55" s="21"/>
      <c r="F55" s="21"/>
      <c r="G55" s="21"/>
      <c r="H55" s="21"/>
      <c r="I55" s="21"/>
      <c r="J55" s="21"/>
      <c r="K55" s="35"/>
      <c r="L55" s="51"/>
      <c r="M55" s="12"/>
    </row>
    <row r="56" spans="1:13" x14ac:dyDescent="0.2">
      <c r="A56" s="11"/>
      <c r="B56" s="5"/>
      <c r="C56" s="22" t="s">
        <v>240</v>
      </c>
      <c r="D56" s="3"/>
      <c r="E56" s="21"/>
      <c r="F56" s="21"/>
      <c r="G56" s="21"/>
      <c r="H56" s="21"/>
      <c r="I56" s="21"/>
      <c r="J56" s="21"/>
      <c r="K56" s="5"/>
      <c r="L56" s="51"/>
      <c r="M56" s="12"/>
    </row>
    <row r="57" spans="1:13" x14ac:dyDescent="0.2">
      <c r="A57" s="11"/>
      <c r="B57" s="5"/>
      <c r="C57" s="22" t="s">
        <v>241</v>
      </c>
      <c r="D57" s="3"/>
      <c r="E57" s="21"/>
      <c r="F57" s="21"/>
      <c r="G57" s="21"/>
      <c r="H57" s="21"/>
      <c r="I57" s="21"/>
      <c r="J57" s="21"/>
      <c r="K57" s="5"/>
      <c r="L57" s="51"/>
      <c r="M57" s="12"/>
    </row>
    <row r="58" spans="1:13" x14ac:dyDescent="0.2">
      <c r="A58" s="11"/>
      <c r="B58" s="5"/>
      <c r="C58" s="25" t="s">
        <v>242</v>
      </c>
      <c r="D58" s="3"/>
      <c r="E58" s="23"/>
      <c r="F58" s="23"/>
      <c r="G58" s="23"/>
      <c r="H58" s="23"/>
      <c r="I58" s="23"/>
      <c r="J58" s="23"/>
      <c r="K58" s="5"/>
      <c r="L58" s="50"/>
      <c r="M58" s="12"/>
    </row>
    <row r="59" spans="1:13" x14ac:dyDescent="0.2">
      <c r="A59" s="11"/>
      <c r="B59" s="5"/>
      <c r="C59" s="23"/>
      <c r="D59" s="23"/>
      <c r="E59" s="23"/>
      <c r="F59" s="23"/>
      <c r="G59" s="23"/>
      <c r="H59" s="23"/>
      <c r="I59" s="23"/>
      <c r="J59" s="23"/>
      <c r="K59" s="29" t="s">
        <v>236</v>
      </c>
      <c r="L59" s="50"/>
      <c r="M59" s="12"/>
    </row>
    <row r="60" spans="1:13" x14ac:dyDescent="0.2">
      <c r="A60" s="11"/>
      <c r="B60" s="5"/>
      <c r="C60" s="23"/>
      <c r="D60" s="23"/>
      <c r="E60" s="23"/>
      <c r="F60" s="23"/>
      <c r="G60" s="23"/>
      <c r="H60" s="23"/>
      <c r="I60" s="23"/>
      <c r="J60" s="23"/>
      <c r="K60" s="29" t="s">
        <v>237</v>
      </c>
      <c r="L60" s="50"/>
      <c r="M60" s="12"/>
    </row>
    <row r="61" spans="1:13" x14ac:dyDescent="0.2">
      <c r="A61" s="11"/>
      <c r="B61" s="5"/>
      <c r="C61" s="5"/>
      <c r="D61" s="5"/>
      <c r="E61" s="5"/>
      <c r="F61" s="5"/>
      <c r="G61" s="5"/>
      <c r="H61" s="5"/>
      <c r="I61" s="5"/>
      <c r="J61" s="5"/>
      <c r="K61" s="5"/>
      <c r="L61" s="5"/>
      <c r="M61" s="12"/>
    </row>
    <row r="62" spans="1:13" x14ac:dyDescent="0.2">
      <c r="A62" s="11"/>
      <c r="B62" s="5"/>
      <c r="C62" s="5"/>
      <c r="D62" s="5"/>
      <c r="E62" s="5"/>
      <c r="F62" s="5"/>
      <c r="G62" s="5"/>
      <c r="H62" s="5"/>
      <c r="I62" s="5"/>
      <c r="J62" s="5"/>
      <c r="K62" s="5"/>
      <c r="L62" s="5"/>
      <c r="M62" s="12"/>
    </row>
    <row r="63" spans="1:13" ht="5.0999999999999996" customHeight="1" thickBot="1" x14ac:dyDescent="0.25">
      <c r="A63" s="13"/>
      <c r="B63" s="32"/>
      <c r="C63" s="32"/>
      <c r="D63" s="85"/>
      <c r="E63" s="90"/>
      <c r="F63" s="85"/>
      <c r="G63" s="32"/>
      <c r="H63" s="32"/>
      <c r="I63" s="32"/>
      <c r="J63" s="32"/>
      <c r="K63" s="33"/>
      <c r="L63" s="91"/>
      <c r="M63" s="14"/>
    </row>
    <row r="64" spans="1:13" ht="12.75" customHeight="1" thickTop="1" x14ac:dyDescent="0.2">
      <c r="A64" s="141" t="s">
        <v>233</v>
      </c>
      <c r="B64" s="3"/>
      <c r="C64" s="3"/>
      <c r="D64" s="3"/>
      <c r="E64" s="3"/>
      <c r="F64" s="3"/>
      <c r="G64" s="3"/>
      <c r="H64" s="3"/>
      <c r="I64" s="3"/>
      <c r="J64" s="113">
        <f>SUM(L18,L29,L35,L40,L46)</f>
        <v>0</v>
      </c>
      <c r="K64" s="113">
        <f>SUM(K10,K19,K30,K36,K41)</f>
        <v>0</v>
      </c>
      <c r="L64" s="21" t="s">
        <v>229</v>
      </c>
      <c r="M64" s="3"/>
    </row>
  </sheetData>
  <sheetProtection algorithmName="SHA-512" hashValue="gr7q0FZrFaMV/oA2OBfsApEARGNSaCWsHCgEhO5dBMzvTiFfPk8RkGHNF6fRR8siW+2bSMQV1Mrl1ZdKRifpyA==" saltValue="v5+odlldS6WveD5rt9dNHQ==" spinCount="100000" sheet="1" objects="1" scenarios="1" selectLockedCells="1"/>
  <mergeCells count="4">
    <mergeCell ref="A5:M5"/>
    <mergeCell ref="A3:M3"/>
    <mergeCell ref="A2:M2"/>
    <mergeCell ref="A6:M6"/>
  </mergeCells>
  <phoneticPr fontId="2" type="noConversion"/>
  <printOptions horizontalCentered="1"/>
  <pageMargins left="0" right="0" top="0.25" bottom="0.18" header="0.5" footer="0.18"/>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Scoresheet</vt:lpstr>
      <vt:lpstr>PD. Training Reqs. (1)</vt:lpstr>
      <vt:lpstr>PD. Training Reqs. (2)</vt:lpstr>
      <vt:lpstr>PD. Training Reqs. (3)</vt:lpstr>
      <vt:lpstr>'Cover Sheet'!Print_Area</vt:lpstr>
    </vt:vector>
  </TitlesOfParts>
  <Company>Fairfax County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CDeel</dc:creator>
  <cp:lastModifiedBy>Greene, Sherina</cp:lastModifiedBy>
  <cp:lastPrinted>2014-11-06T14:22:35Z</cp:lastPrinted>
  <dcterms:created xsi:type="dcterms:W3CDTF">2006-10-31T01:35:34Z</dcterms:created>
  <dcterms:modified xsi:type="dcterms:W3CDTF">2015-10-15T19:11:33Z</dcterms:modified>
</cp:coreProperties>
</file>