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5480" windowHeight="1153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Sheet1!$A$1:$I$42</definedName>
    <definedName name="_xlnm.Print_Titles" localSheetId="0">Sheet1!$1:$1</definedName>
  </definedNames>
  <calcPr calcId="145621"/>
</workbook>
</file>

<file path=xl/calcChain.xml><?xml version="1.0" encoding="utf-8"?>
<calcChain xmlns="http://schemas.openxmlformats.org/spreadsheetml/2006/main">
  <c r="I42" i="1" l="1"/>
  <c r="G42" i="1"/>
  <c r="E23" i="1"/>
  <c r="G23" i="1" s="1"/>
  <c r="I23" i="1" s="1"/>
  <c r="G15" i="1"/>
  <c r="G14" i="1"/>
  <c r="E26" i="1"/>
  <c r="G26" i="1" s="1"/>
  <c r="I26" i="1" s="1"/>
  <c r="E7" i="1"/>
  <c r="G7" i="1" s="1"/>
  <c r="I7" i="1" s="1"/>
  <c r="E6" i="1"/>
  <c r="G6" i="1" s="1"/>
  <c r="I6" i="1" s="1"/>
  <c r="E11" i="1" l="1"/>
  <c r="G11" i="1" s="1"/>
  <c r="I11" i="1" s="1"/>
  <c r="E10" i="1"/>
  <c r="G10" i="1" s="1"/>
  <c r="I10" i="1" s="1"/>
  <c r="E9" i="1"/>
  <c r="G9" i="1" s="1"/>
  <c r="I9" i="1" s="1"/>
  <c r="E8" i="1"/>
  <c r="G8" i="1" s="1"/>
  <c r="I8" i="1" s="1"/>
  <c r="G16" i="1"/>
  <c r="I16" i="1" s="1"/>
  <c r="E12" i="1" l="1"/>
  <c r="E39" i="1"/>
  <c r="G39" i="1" s="1"/>
  <c r="I39" i="1" s="1"/>
  <c r="E40" i="1"/>
  <c r="G40" i="1" s="1"/>
  <c r="I40" i="1" s="1"/>
  <c r="E38" i="1"/>
  <c r="G38" i="1" s="1"/>
  <c r="I38" i="1" s="1"/>
  <c r="E27" i="1"/>
  <c r="E28" i="1"/>
  <c r="G28" i="1" s="1"/>
  <c r="E29" i="1"/>
  <c r="G29" i="1" s="1"/>
  <c r="E30" i="1"/>
  <c r="G30" i="1" s="1"/>
  <c r="E31" i="1"/>
  <c r="G31" i="1" s="1"/>
  <c r="E32" i="1"/>
  <c r="G32" i="1" s="1"/>
  <c r="E19" i="1"/>
  <c r="G19" i="1" s="1"/>
  <c r="E18" i="1"/>
  <c r="G18" i="1" s="1"/>
  <c r="G4" i="1"/>
  <c r="G5" i="1"/>
  <c r="G3" i="1"/>
  <c r="G12" i="1" s="1"/>
  <c r="G20" i="1" s="1"/>
  <c r="G27" i="1" l="1"/>
  <c r="G33" i="1" s="1"/>
  <c r="E33" i="1"/>
  <c r="E20" i="1"/>
  <c r="I19" i="1"/>
  <c r="I18" i="1"/>
  <c r="I32" i="1"/>
  <c r="I31" i="1"/>
  <c r="I30" i="1"/>
  <c r="I29" i="1"/>
  <c r="I15" i="1"/>
  <c r="I14" i="1"/>
  <c r="I28" i="1"/>
  <c r="I27" i="1"/>
  <c r="I5" i="1"/>
  <c r="I4" i="1"/>
  <c r="I3" i="1"/>
  <c r="I12" i="1" s="1"/>
  <c r="I20" i="1" l="1"/>
</calcChain>
</file>

<file path=xl/sharedStrings.xml><?xml version="1.0" encoding="utf-8"?>
<sst xmlns="http://schemas.openxmlformats.org/spreadsheetml/2006/main" count="62" uniqueCount="61">
  <si>
    <t>Section of Notice</t>
  </si>
  <si>
    <t>Estimated No. of Manhours per response</t>
  </si>
  <si>
    <t>Total Cost (G) x (H)</t>
  </si>
  <si>
    <t xml:space="preserve">     §4284.1010(b)(1)</t>
  </si>
  <si>
    <t xml:space="preserve">     §4284.1010(b)(2)</t>
  </si>
  <si>
    <t xml:space="preserve">     §4284.1010(b)(3)</t>
  </si>
  <si>
    <t>No. of Respondents</t>
  </si>
  <si>
    <t>Reports Filed Annually</t>
  </si>
  <si>
    <t>Total Annual Responses (C) x (D)</t>
  </si>
  <si>
    <t>Estimated Total Manhours (E) x (F)</t>
  </si>
  <si>
    <t>Wage Class</t>
  </si>
  <si>
    <t xml:space="preserve">     </t>
  </si>
  <si>
    <t xml:space="preserve">     §4284.16(c)(4)</t>
  </si>
  <si>
    <t>Proposal</t>
  </si>
  <si>
    <t>Perf. Report</t>
  </si>
  <si>
    <t>Final Report</t>
  </si>
  <si>
    <t>RD 1940-Q, Exhibit A-1</t>
  </si>
  <si>
    <t>§4284.17</t>
  </si>
  <si>
    <t>Paperwork Requirements - Forms</t>
  </si>
  <si>
    <t>Paperwork Requirements - No Forms</t>
  </si>
  <si>
    <t>Grant  Agreement</t>
  </si>
  <si>
    <t>§4284.12(b)</t>
  </si>
  <si>
    <t>§4284.12(c)</t>
  </si>
  <si>
    <t>§4284.8</t>
  </si>
  <si>
    <t>§4284.11(c)</t>
  </si>
  <si>
    <t>§4284.12(a)</t>
  </si>
  <si>
    <t>§4284.16(a)</t>
  </si>
  <si>
    <t>§4284.16(b)</t>
  </si>
  <si>
    <t>§4284.1014(c)</t>
  </si>
  <si>
    <t>§4284.1010(c)</t>
  </si>
  <si>
    <t>Form No.   (if any)</t>
  </si>
  <si>
    <t>Annual Cost to the Federal Government</t>
  </si>
  <si>
    <t>Process Applications</t>
  </si>
  <si>
    <t>Prepare Legal Documents</t>
  </si>
  <si>
    <t>Monitor Awards</t>
  </si>
  <si>
    <t>Total</t>
  </si>
  <si>
    <t>§4284.16(c)(3)</t>
  </si>
  <si>
    <t>Reporting Requirements -                  Post Awards</t>
  </si>
  <si>
    <r>
      <t xml:space="preserve">RD 1940-1  </t>
    </r>
    <r>
      <rPr>
        <sz val="10"/>
        <color theme="1"/>
        <rFont val="Times New Roman"/>
        <family val="1"/>
      </rPr>
      <t>(0570-0062)</t>
    </r>
  </si>
  <si>
    <r>
      <t xml:space="preserve">SF-3881 </t>
    </r>
    <r>
      <rPr>
        <sz val="10"/>
        <color theme="1"/>
        <rFont val="Times New Roman"/>
        <family val="1"/>
      </rPr>
      <t>(1510-0056)</t>
    </r>
  </si>
  <si>
    <r>
      <t xml:space="preserve">RD 1940-20  </t>
    </r>
    <r>
      <rPr>
        <sz val="10"/>
        <color theme="1"/>
        <rFont val="Times New Roman"/>
        <family val="1"/>
      </rPr>
      <t>(0575-0094)</t>
    </r>
  </si>
  <si>
    <r>
      <t xml:space="preserve">RD 400-4  </t>
    </r>
    <r>
      <rPr>
        <sz val="10"/>
        <color theme="1"/>
        <rFont val="Times New Roman"/>
        <family val="1"/>
      </rPr>
      <t>(0575-0018)</t>
    </r>
  </si>
  <si>
    <r>
      <t xml:space="preserve">RD 1942-46  </t>
    </r>
    <r>
      <rPr>
        <sz val="10"/>
        <color theme="1"/>
        <rFont val="Times New Roman"/>
        <family val="1"/>
      </rPr>
      <t>(0575-0015)</t>
    </r>
  </si>
  <si>
    <t>Subtotal</t>
  </si>
  <si>
    <t>§4284.1014(b)</t>
  </si>
  <si>
    <r>
      <t xml:space="preserve">SF-270                        </t>
    </r>
    <r>
      <rPr>
        <sz val="10"/>
        <color theme="1"/>
        <rFont val="Times New Roman"/>
        <family val="1"/>
      </rPr>
      <t>(4040-0012)</t>
    </r>
  </si>
  <si>
    <r>
      <t xml:space="preserve">SF-425             </t>
    </r>
    <r>
      <rPr>
        <sz val="10"/>
        <color theme="1"/>
        <rFont val="Times New Roman"/>
        <family val="1"/>
      </rPr>
      <t>(4040-0014)</t>
    </r>
  </si>
  <si>
    <r>
      <t xml:space="preserve">SF-LLL   </t>
    </r>
    <r>
      <rPr>
        <sz val="10"/>
        <color theme="1"/>
        <rFont val="Times New Roman"/>
        <family val="1"/>
      </rPr>
      <t>(4040-0013)</t>
    </r>
  </si>
  <si>
    <r>
      <t xml:space="preserve">AD 1047 </t>
    </r>
    <r>
      <rPr>
        <sz val="10"/>
        <color theme="1"/>
        <rFont val="Times New Roman"/>
        <family val="1"/>
      </rPr>
      <t>(0505-0027)</t>
    </r>
  </si>
  <si>
    <r>
      <t xml:space="preserve">AD 1048 </t>
    </r>
    <r>
      <rPr>
        <sz val="10"/>
        <color theme="1"/>
        <rFont val="Times New Roman"/>
        <family val="1"/>
      </rPr>
      <t>(0505-0027)</t>
    </r>
  </si>
  <si>
    <r>
      <t xml:space="preserve">AD 1049 </t>
    </r>
    <r>
      <rPr>
        <sz val="10"/>
        <color theme="1"/>
        <rFont val="Times New Roman"/>
        <family val="1"/>
      </rPr>
      <t>(0505-0027)</t>
    </r>
  </si>
  <si>
    <r>
      <t xml:space="preserve">AD-3030 </t>
    </r>
    <r>
      <rPr>
        <sz val="10"/>
        <color theme="1"/>
        <rFont val="Times New Roman"/>
        <family val="1"/>
      </rPr>
      <t>(0505-0025)</t>
    </r>
  </si>
  <si>
    <r>
      <t xml:space="preserve">AD-3031 </t>
    </r>
    <r>
      <rPr>
        <sz val="10"/>
        <color theme="1"/>
        <rFont val="Times New Roman"/>
        <family val="1"/>
      </rPr>
      <t>(0505-0025)</t>
    </r>
  </si>
  <si>
    <r>
      <t xml:space="preserve">SF-424A </t>
    </r>
    <r>
      <rPr>
        <sz val="10"/>
        <color theme="1"/>
        <rFont val="Times New Roman"/>
        <family val="1"/>
      </rPr>
      <t>(4040-0006)</t>
    </r>
  </si>
  <si>
    <r>
      <t xml:space="preserve">SF-424B </t>
    </r>
    <r>
      <rPr>
        <sz val="10"/>
        <color theme="1"/>
        <rFont val="Times New Roman"/>
        <family val="1"/>
      </rPr>
      <t>(4040-0007)</t>
    </r>
  </si>
  <si>
    <r>
      <rPr>
        <sz val="12"/>
        <color theme="1"/>
        <rFont val="Times New Roman"/>
        <family val="1"/>
      </rPr>
      <t>SF-424</t>
    </r>
    <r>
      <rPr>
        <sz val="11"/>
        <color theme="1"/>
        <rFont val="Calibri"/>
        <family val="2"/>
        <scheme val="minor"/>
      </rPr>
      <t xml:space="preserve">                 </t>
    </r>
    <r>
      <rPr>
        <sz val="10"/>
        <color theme="1"/>
        <rFont val="Times New Roman"/>
        <family val="1"/>
      </rPr>
      <t>(4040-0004)</t>
    </r>
  </si>
  <si>
    <t>RCF Burden Total</t>
  </si>
  <si>
    <t>Grand Total</t>
  </si>
  <si>
    <t>Form &amp; Burden Approved under other OMB Number</t>
  </si>
  <si>
    <r>
      <rPr>
        <sz val="12"/>
        <color theme="1"/>
        <rFont val="Times New Roman"/>
        <family val="1"/>
      </rPr>
      <t>SF-3881</t>
    </r>
    <r>
      <rPr>
        <sz val="11"/>
        <color theme="1"/>
        <rFont val="Calibri"/>
        <family val="2"/>
        <scheme val="minor"/>
      </rPr>
      <t xml:space="preserve"> </t>
    </r>
    <r>
      <rPr>
        <sz val="10"/>
        <color theme="1"/>
        <rFont val="Times New Roman"/>
        <family val="1"/>
      </rPr>
      <t>(1510-0056)</t>
    </r>
  </si>
  <si>
    <t>Common Form Burden Approved as RCF; Form Approved Under Other Burden Packages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</si>
</sst>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/>
      <top style="medium">
        <color theme="1"/>
      </top>
      <bottom/>
      <diagonal/>
    </border>
    <border>
      <left style="medium">
        <color auto="1"/>
      </left>
      <right/>
      <top style="double">
        <color auto="1"/>
      </top>
      <bottom style="double">
        <color auto="1"/>
      </bottom>
      <diagonal/>
    </border>
    <border>
      <left/>
      <right style="medium">
        <color indexed="64"/>
      </right>
      <top style="double">
        <color auto="1"/>
      </top>
      <bottom style="double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double">
        <color auto="1"/>
      </top>
      <bottom/>
      <diagonal/>
    </border>
    <border>
      <left/>
      <right style="medium">
        <color indexed="64"/>
      </right>
      <top style="double">
        <color auto="1"/>
      </top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1" fillId="0" borderId="1" xfId="0" applyFont="1" applyBorder="1" applyAlignment="1">
      <alignment horizontal="right" vertical="top" wrapText="1"/>
    </xf>
    <xf numFmtId="8" fontId="1" fillId="0" borderId="1" xfId="0" applyNumberFormat="1" applyFont="1" applyBorder="1" applyAlignment="1">
      <alignment horizontal="right" vertical="top" wrapText="1"/>
    </xf>
    <xf numFmtId="0" fontId="1" fillId="0" borderId="0" xfId="0" applyFont="1"/>
    <xf numFmtId="0" fontId="1" fillId="0" borderId="3" xfId="0" applyFont="1" applyBorder="1"/>
    <xf numFmtId="44" fontId="1" fillId="0" borderId="3" xfId="1" applyFont="1" applyBorder="1"/>
    <xf numFmtId="44" fontId="1" fillId="0" borderId="0" xfId="1" applyFont="1"/>
    <xf numFmtId="0" fontId="1" fillId="0" borderId="5" xfId="0" applyFont="1" applyBorder="1" applyAlignment="1">
      <alignment horizontal="right" vertical="top" wrapText="1"/>
    </xf>
    <xf numFmtId="8" fontId="1" fillId="0" borderId="5" xfId="0" applyNumberFormat="1" applyFont="1" applyBorder="1" applyAlignment="1">
      <alignment horizontal="right" vertical="top" wrapText="1"/>
    </xf>
    <xf numFmtId="0" fontId="1" fillId="0" borderId="5" xfId="0" applyFont="1" applyBorder="1" applyAlignment="1">
      <alignment horizontal="left" wrapText="1"/>
    </xf>
    <xf numFmtId="0" fontId="0" fillId="0" borderId="0" xfId="0" applyBorder="1"/>
    <xf numFmtId="0" fontId="1" fillId="0" borderId="0" xfId="0" applyFont="1" applyBorder="1"/>
    <xf numFmtId="0" fontId="0" fillId="0" borderId="2" xfId="0" applyBorder="1"/>
    <xf numFmtId="0" fontId="1" fillId="0" borderId="8" xfId="0" applyFont="1" applyBorder="1"/>
    <xf numFmtId="0" fontId="2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1" fillId="0" borderId="13" xfId="0" applyFont="1" applyBorder="1"/>
    <xf numFmtId="0" fontId="1" fillId="0" borderId="5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8" fontId="1" fillId="0" borderId="1" xfId="0" applyNumberFormat="1" applyFont="1" applyBorder="1" applyAlignment="1">
      <alignment horizontal="center" vertical="center" wrapText="1"/>
    </xf>
    <xf numFmtId="8" fontId="1" fillId="0" borderId="5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0" fontId="1" fillId="0" borderId="17" xfId="0" applyFont="1" applyBorder="1" applyAlignment="1">
      <alignment horizontal="center" vertical="center" wrapText="1"/>
    </xf>
    <xf numFmtId="8" fontId="1" fillId="0" borderId="16" xfId="0" applyNumberFormat="1" applyFont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1" fillId="0" borderId="20" xfId="0" applyFont="1" applyBorder="1" applyAlignment="1">
      <alignment horizontal="center" vertical="center" wrapText="1"/>
    </xf>
    <xf numFmtId="8" fontId="1" fillId="0" borderId="20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8" fontId="1" fillId="0" borderId="18" xfId="0" applyNumberFormat="1" applyFont="1" applyBorder="1" applyAlignment="1">
      <alignment horizontal="center" vertical="center" wrapText="1"/>
    </xf>
    <xf numFmtId="8" fontId="1" fillId="0" borderId="22" xfId="0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3" fontId="1" fillId="0" borderId="0" xfId="0" applyNumberFormat="1" applyFont="1"/>
    <xf numFmtId="44" fontId="0" fillId="0" borderId="0" xfId="0" applyNumberFormat="1"/>
    <xf numFmtId="2" fontId="1" fillId="0" borderId="1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right" vertical="top" wrapText="1"/>
    </xf>
    <xf numFmtId="2" fontId="6" fillId="0" borderId="22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top" wrapText="1"/>
    </xf>
    <xf numFmtId="0" fontId="0" fillId="0" borderId="23" xfId="0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2" fontId="1" fillId="0" borderId="25" xfId="0" applyNumberFormat="1" applyFont="1" applyBorder="1" applyAlignment="1">
      <alignment horizontal="center" vertical="center" wrapText="1"/>
    </xf>
    <xf numFmtId="8" fontId="1" fillId="0" borderId="24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0" xfId="0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0" fillId="0" borderId="22" xfId="0" applyBorder="1" applyAlignment="1">
      <alignment vertical="top" wrapText="1"/>
    </xf>
    <xf numFmtId="0" fontId="1" fillId="0" borderId="27" xfId="0" applyFont="1" applyBorder="1" applyAlignment="1">
      <alignment horizontal="right" vertical="center" wrapText="1"/>
    </xf>
    <xf numFmtId="0" fontId="0" fillId="0" borderId="30" xfId="0" applyBorder="1" applyAlignment="1">
      <alignment horizontal="right" vertical="center" wrapText="1"/>
    </xf>
    <xf numFmtId="0" fontId="0" fillId="0" borderId="30" xfId="0" applyBorder="1" applyAlignment="1">
      <alignment vertical="top" wrapText="1"/>
    </xf>
    <xf numFmtId="0" fontId="6" fillId="0" borderId="30" xfId="0" applyFont="1" applyBorder="1" applyAlignment="1">
      <alignment horizontal="center" vertical="center" wrapText="1"/>
    </xf>
    <xf numFmtId="2" fontId="6" fillId="0" borderId="30" xfId="0" applyNumberFormat="1" applyFont="1" applyBorder="1" applyAlignment="1">
      <alignment horizontal="center" vertical="center" wrapText="1"/>
    </xf>
    <xf numFmtId="8" fontId="1" fillId="0" borderId="28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8" fontId="1" fillId="0" borderId="10" xfId="0" applyNumberFormat="1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2" fontId="6" fillId="0" borderId="23" xfId="0" applyNumberFormat="1" applyFont="1" applyBorder="1" applyAlignment="1">
      <alignment horizontal="center" vertical="center" wrapText="1"/>
    </xf>
    <xf numFmtId="8" fontId="6" fillId="0" borderId="23" xfId="0" applyNumberFormat="1" applyFont="1" applyBorder="1" applyAlignment="1">
      <alignment horizontal="center" vertical="center" wrapText="1"/>
    </xf>
    <xf numFmtId="0" fontId="1" fillId="0" borderId="14" xfId="0" applyFont="1" applyBorder="1" applyAlignment="1">
      <alignment horizontal="left" vertical="center" wrapText="1"/>
    </xf>
    <xf numFmtId="0" fontId="0" fillId="0" borderId="18" xfId="0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2" fontId="6" fillId="0" borderId="18" xfId="0" applyNumberFormat="1" applyFont="1" applyBorder="1" applyAlignment="1">
      <alignment horizontal="center" vertical="center" wrapText="1"/>
    </xf>
    <xf numFmtId="8" fontId="6" fillId="0" borderId="18" xfId="0" applyNumberFormat="1" applyFont="1" applyBorder="1" applyAlignment="1">
      <alignment horizontal="center" vertical="center" wrapText="1"/>
    </xf>
    <xf numFmtId="8" fontId="1" fillId="0" borderId="15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center" vertical="center" wrapText="1"/>
    </xf>
    <xf numFmtId="8" fontId="1" fillId="0" borderId="23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5" fillId="0" borderId="6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5" fillId="0" borderId="9" xfId="0" applyFont="1" applyBorder="1" applyAlignment="1">
      <alignment vertical="top" wrapText="1"/>
    </xf>
    <xf numFmtId="0" fontId="0" fillId="0" borderId="10" xfId="0" applyBorder="1" applyAlignment="1">
      <alignment vertical="top" wrapText="1"/>
    </xf>
    <xf numFmtId="0" fontId="5" fillId="0" borderId="6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" fillId="0" borderId="14" xfId="0" applyFont="1" applyBorder="1" applyAlignment="1">
      <alignment horizontal="right" vertical="center" wrapText="1"/>
    </xf>
    <xf numFmtId="0" fontId="0" fillId="0" borderId="15" xfId="0" applyBorder="1" applyAlignment="1">
      <alignment horizontal="right" vertical="center" wrapText="1"/>
    </xf>
    <xf numFmtId="0" fontId="1" fillId="0" borderId="18" xfId="0" applyFont="1" applyBorder="1" applyAlignment="1">
      <alignment horizontal="right" vertical="center" wrapText="1"/>
    </xf>
    <xf numFmtId="0" fontId="1" fillId="0" borderId="1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2" fillId="0" borderId="27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0" fontId="7" fillId="0" borderId="30" xfId="0" applyFont="1" applyBorder="1" applyAlignment="1">
      <alignment wrapText="1"/>
    </xf>
    <xf numFmtId="0" fontId="7" fillId="0" borderId="28" xfId="0" applyFont="1" applyBorder="1" applyAlignment="1">
      <alignment wrapText="1"/>
    </xf>
    <xf numFmtId="0" fontId="5" fillId="0" borderId="31" xfId="0" applyFont="1" applyBorder="1" applyAlignment="1">
      <alignment horizontal="left" vertical="center" wrapText="1"/>
    </xf>
    <xf numFmtId="0" fontId="0" fillId="0" borderId="32" xfId="0" applyBorder="1" applyAlignment="1">
      <alignment vertical="center" wrapText="1"/>
    </xf>
    <xf numFmtId="0" fontId="0" fillId="0" borderId="29" xfId="0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2"/>
  <sheetViews>
    <sheetView tabSelected="1" zoomScaleNormal="100" zoomScaleSheetLayoutView="80" workbookViewId="0">
      <pane ySplit="1" topLeftCell="A15" activePane="bottomLeft" state="frozen"/>
      <selection pane="bottomLeft" activeCell="B46" sqref="B46"/>
    </sheetView>
  </sheetViews>
  <sheetFormatPr defaultRowHeight="14.4" x14ac:dyDescent="0.3"/>
  <cols>
    <col min="1" max="1" width="16.88671875" customWidth="1"/>
    <col min="2" max="2" width="12.33203125" customWidth="1"/>
    <col min="3" max="3" width="13.6640625" customWidth="1"/>
    <col min="4" max="4" width="11.6640625" customWidth="1"/>
    <col min="5" max="5" width="11.5546875" customWidth="1"/>
    <col min="6" max="6" width="12.88671875" customWidth="1"/>
    <col min="7" max="7" width="10.6640625" customWidth="1"/>
    <col min="8" max="8" width="10" customWidth="1"/>
    <col min="9" max="9" width="12.44140625" customWidth="1"/>
    <col min="10" max="10" width="10.109375" bestFit="1" customWidth="1"/>
  </cols>
  <sheetData>
    <row r="1" spans="1:9" ht="62.4" x14ac:dyDescent="0.3">
      <c r="A1" s="14" t="s">
        <v>0</v>
      </c>
      <c r="B1" s="15" t="s">
        <v>30</v>
      </c>
      <c r="C1" s="15" t="s">
        <v>6</v>
      </c>
      <c r="D1" s="15" t="s">
        <v>7</v>
      </c>
      <c r="E1" s="15" t="s">
        <v>8</v>
      </c>
      <c r="F1" s="14" t="s">
        <v>1</v>
      </c>
      <c r="G1" s="15" t="s">
        <v>9</v>
      </c>
      <c r="H1" s="15" t="s">
        <v>10</v>
      </c>
      <c r="I1" s="14" t="s">
        <v>2</v>
      </c>
    </row>
    <row r="2" spans="1:9" ht="30" customHeight="1" x14ac:dyDescent="0.25">
      <c r="A2" s="81" t="s">
        <v>18</v>
      </c>
      <c r="B2" s="82"/>
      <c r="C2" s="1"/>
      <c r="D2" s="1"/>
      <c r="E2" s="1"/>
      <c r="F2" s="1"/>
      <c r="G2" s="1"/>
      <c r="H2" s="1"/>
      <c r="I2" s="7"/>
    </row>
    <row r="3" spans="1:9" ht="39.9" customHeight="1" x14ac:dyDescent="0.3">
      <c r="A3" s="17" t="s">
        <v>36</v>
      </c>
      <c r="B3" s="18" t="s">
        <v>48</v>
      </c>
      <c r="C3" s="18">
        <v>1</v>
      </c>
      <c r="D3" s="18">
        <v>1</v>
      </c>
      <c r="E3" s="18">
        <v>1</v>
      </c>
      <c r="F3" s="18">
        <v>0.25</v>
      </c>
      <c r="G3" s="18">
        <f>E3*F3</f>
        <v>0.25</v>
      </c>
      <c r="H3" s="19">
        <v>25.76</v>
      </c>
      <c r="I3" s="20">
        <f>(G3)*(H3)</f>
        <v>6.44</v>
      </c>
    </row>
    <row r="4" spans="1:9" ht="39.9" customHeight="1" x14ac:dyDescent="0.25">
      <c r="A4" s="9"/>
      <c r="B4" s="18" t="s">
        <v>49</v>
      </c>
      <c r="C4" s="18">
        <v>1</v>
      </c>
      <c r="D4" s="18">
        <v>1</v>
      </c>
      <c r="E4" s="18">
        <v>1</v>
      </c>
      <c r="F4" s="18">
        <v>0.25</v>
      </c>
      <c r="G4" s="40">
        <f t="shared" ref="G4:G11" si="0">E4*F4</f>
        <v>0.25</v>
      </c>
      <c r="H4" s="19">
        <v>25.76</v>
      </c>
      <c r="I4" s="20">
        <f t="shared" ref="I4:I11" si="1">(G4)*(H4)</f>
        <v>6.44</v>
      </c>
    </row>
    <row r="5" spans="1:9" ht="39.9" customHeight="1" x14ac:dyDescent="0.25">
      <c r="A5" s="9"/>
      <c r="B5" s="18" t="s">
        <v>50</v>
      </c>
      <c r="C5" s="18">
        <v>1</v>
      </c>
      <c r="D5" s="18">
        <v>1</v>
      </c>
      <c r="E5" s="18">
        <v>1</v>
      </c>
      <c r="F5" s="18">
        <v>0.25</v>
      </c>
      <c r="G5" s="40">
        <f t="shared" si="0"/>
        <v>0.25</v>
      </c>
      <c r="H5" s="19">
        <v>25.76</v>
      </c>
      <c r="I5" s="20">
        <f t="shared" si="1"/>
        <v>6.44</v>
      </c>
    </row>
    <row r="6" spans="1:9" ht="39.9" customHeight="1" x14ac:dyDescent="0.25">
      <c r="A6" s="9"/>
      <c r="B6" s="18" t="s">
        <v>51</v>
      </c>
      <c r="C6" s="18">
        <v>1</v>
      </c>
      <c r="D6" s="18">
        <v>1</v>
      </c>
      <c r="E6" s="18">
        <f t="shared" ref="E6:E7" si="2">C6*D6</f>
        <v>1</v>
      </c>
      <c r="F6" s="18">
        <v>0.25</v>
      </c>
      <c r="G6" s="40">
        <f t="shared" si="0"/>
        <v>0.25</v>
      </c>
      <c r="H6" s="19">
        <v>25.76</v>
      </c>
      <c r="I6" s="20">
        <f t="shared" si="1"/>
        <v>6.44</v>
      </c>
    </row>
    <row r="7" spans="1:9" ht="39.9" customHeight="1" x14ac:dyDescent="0.25">
      <c r="A7" s="9"/>
      <c r="B7" s="18" t="s">
        <v>52</v>
      </c>
      <c r="C7" s="18">
        <v>1</v>
      </c>
      <c r="D7" s="18">
        <v>1</v>
      </c>
      <c r="E7" s="18">
        <f t="shared" si="2"/>
        <v>1</v>
      </c>
      <c r="F7" s="18">
        <v>0.25</v>
      </c>
      <c r="G7" s="40">
        <f t="shared" si="0"/>
        <v>0.25</v>
      </c>
      <c r="H7" s="19">
        <v>25.76</v>
      </c>
      <c r="I7" s="20">
        <f t="shared" si="1"/>
        <v>6.44</v>
      </c>
    </row>
    <row r="8" spans="1:9" ht="39.9" customHeight="1" x14ac:dyDescent="0.3">
      <c r="A8" s="17" t="s">
        <v>23</v>
      </c>
      <c r="B8" s="18" t="s">
        <v>38</v>
      </c>
      <c r="C8" s="18">
        <v>1</v>
      </c>
      <c r="D8" s="18">
        <v>1</v>
      </c>
      <c r="E8" s="18">
        <f t="shared" ref="E8:E11" si="3">C8*D8</f>
        <v>1</v>
      </c>
      <c r="F8" s="18">
        <v>0.5</v>
      </c>
      <c r="G8" s="40">
        <f t="shared" si="0"/>
        <v>0.5</v>
      </c>
      <c r="H8" s="19">
        <v>25.76</v>
      </c>
      <c r="I8" s="20">
        <f t="shared" si="1"/>
        <v>12.88</v>
      </c>
    </row>
    <row r="9" spans="1:9" ht="39.9" customHeight="1" x14ac:dyDescent="0.3">
      <c r="A9" s="17" t="s">
        <v>26</v>
      </c>
      <c r="B9" s="18" t="s">
        <v>40</v>
      </c>
      <c r="C9" s="18">
        <v>1</v>
      </c>
      <c r="D9" s="18">
        <v>1</v>
      </c>
      <c r="E9" s="18">
        <f t="shared" si="3"/>
        <v>1</v>
      </c>
      <c r="F9" s="18">
        <v>0.5</v>
      </c>
      <c r="G9" s="40">
        <f t="shared" si="0"/>
        <v>0.5</v>
      </c>
      <c r="H9" s="19">
        <v>25.76</v>
      </c>
      <c r="I9" s="20">
        <f t="shared" si="1"/>
        <v>12.88</v>
      </c>
    </row>
    <row r="10" spans="1:9" ht="39.9" customHeight="1" x14ac:dyDescent="0.3">
      <c r="A10" s="21" t="s">
        <v>44</v>
      </c>
      <c r="B10" s="28" t="s">
        <v>42</v>
      </c>
      <c r="C10" s="28">
        <v>1</v>
      </c>
      <c r="D10" s="28">
        <v>1</v>
      </c>
      <c r="E10" s="28">
        <f t="shared" si="3"/>
        <v>1</v>
      </c>
      <c r="F10" s="28">
        <v>0.25</v>
      </c>
      <c r="G10" s="41">
        <f t="shared" si="0"/>
        <v>0.25</v>
      </c>
      <c r="H10" s="19">
        <v>25.76</v>
      </c>
      <c r="I10" s="20">
        <f t="shared" si="1"/>
        <v>6.44</v>
      </c>
    </row>
    <row r="11" spans="1:9" ht="39.75" customHeight="1" thickBot="1" x14ac:dyDescent="0.35">
      <c r="A11" s="29" t="s">
        <v>27</v>
      </c>
      <c r="B11" s="30" t="s">
        <v>41</v>
      </c>
      <c r="C11" s="30">
        <v>1</v>
      </c>
      <c r="D11" s="26">
        <v>1</v>
      </c>
      <c r="E11" s="30">
        <f t="shared" si="3"/>
        <v>1</v>
      </c>
      <c r="F11" s="30">
        <v>0.5</v>
      </c>
      <c r="G11" s="42">
        <f t="shared" si="0"/>
        <v>0.5</v>
      </c>
      <c r="H11" s="19">
        <v>25.76</v>
      </c>
      <c r="I11" s="27">
        <f t="shared" si="1"/>
        <v>12.88</v>
      </c>
    </row>
    <row r="12" spans="1:9" ht="33.6" customHeight="1" thickTop="1" thickBot="1" x14ac:dyDescent="0.3">
      <c r="A12" s="87" t="s">
        <v>43</v>
      </c>
      <c r="B12" s="88"/>
      <c r="C12" s="31"/>
      <c r="D12" s="32"/>
      <c r="E12" s="33">
        <f>SUM(E3:E11)</f>
        <v>9</v>
      </c>
      <c r="F12" s="32"/>
      <c r="G12" s="43">
        <f>SUM(G3:G11)</f>
        <v>3</v>
      </c>
      <c r="H12" s="34"/>
      <c r="I12" s="35">
        <f>SUM(I3:I11)</f>
        <v>77.28</v>
      </c>
    </row>
    <row r="13" spans="1:9" ht="30" customHeight="1" thickTop="1" x14ac:dyDescent="0.25">
      <c r="A13" s="79" t="s">
        <v>19</v>
      </c>
      <c r="B13" s="80"/>
      <c r="C13" s="1"/>
      <c r="D13" s="1"/>
      <c r="E13" s="1"/>
      <c r="F13" s="1"/>
      <c r="G13" s="1"/>
      <c r="H13" s="19"/>
      <c r="I13" s="7"/>
    </row>
    <row r="14" spans="1:9" ht="39.9" customHeight="1" x14ac:dyDescent="0.3">
      <c r="A14" s="52" t="s">
        <v>28</v>
      </c>
      <c r="B14" s="53" t="s">
        <v>20</v>
      </c>
      <c r="C14" s="18">
        <v>1</v>
      </c>
      <c r="D14" s="18">
        <v>1</v>
      </c>
      <c r="E14" s="18">
        <v>1</v>
      </c>
      <c r="F14" s="18">
        <v>1</v>
      </c>
      <c r="G14" s="40">
        <f t="shared" ref="G14:G15" si="4">E14*F14</f>
        <v>1</v>
      </c>
      <c r="H14" s="19">
        <v>25.76</v>
      </c>
      <c r="I14" s="20">
        <f t="shared" ref="I14:I16" si="5">(G14)*(H14)</f>
        <v>25.76</v>
      </c>
    </row>
    <row r="15" spans="1:9" ht="39.9" customHeight="1" x14ac:dyDescent="0.3">
      <c r="A15" s="21" t="s">
        <v>29</v>
      </c>
      <c r="B15" s="28" t="s">
        <v>13</v>
      </c>
      <c r="C15" s="28">
        <v>1</v>
      </c>
      <c r="D15" s="28">
        <v>1</v>
      </c>
      <c r="E15" s="28">
        <v>1</v>
      </c>
      <c r="F15" s="28">
        <v>15</v>
      </c>
      <c r="G15" s="41">
        <f t="shared" si="4"/>
        <v>15</v>
      </c>
      <c r="H15" s="19">
        <v>25.76</v>
      </c>
      <c r="I15" s="20">
        <f t="shared" si="5"/>
        <v>386.40000000000003</v>
      </c>
    </row>
    <row r="16" spans="1:9" ht="39.9" customHeight="1" x14ac:dyDescent="0.3">
      <c r="A16" s="22" t="s">
        <v>17</v>
      </c>
      <c r="B16" s="23" t="s">
        <v>16</v>
      </c>
      <c r="C16" s="23">
        <v>1</v>
      </c>
      <c r="D16" s="23">
        <v>1</v>
      </c>
      <c r="E16" s="23">
        <v>1</v>
      </c>
      <c r="F16" s="23">
        <v>0.25</v>
      </c>
      <c r="G16" s="44">
        <f t="shared" ref="G16" si="6">E16*F16</f>
        <v>0.25</v>
      </c>
      <c r="H16" s="24">
        <v>25.76</v>
      </c>
      <c r="I16" s="24">
        <f t="shared" si="5"/>
        <v>6.44</v>
      </c>
    </row>
    <row r="17" spans="1:9" ht="30" customHeight="1" x14ac:dyDescent="0.3">
      <c r="A17" s="83" t="s">
        <v>37</v>
      </c>
      <c r="B17" s="84"/>
      <c r="C17" s="1"/>
      <c r="D17" s="1"/>
      <c r="E17" s="1"/>
      <c r="F17" s="1"/>
      <c r="G17" s="45"/>
      <c r="H17" s="2"/>
      <c r="I17" s="8"/>
    </row>
    <row r="18" spans="1:9" ht="35.1" customHeight="1" x14ac:dyDescent="0.3">
      <c r="A18" s="17" t="s">
        <v>21</v>
      </c>
      <c r="B18" s="18" t="s">
        <v>14</v>
      </c>
      <c r="C18" s="18">
        <v>1</v>
      </c>
      <c r="D18" s="18">
        <v>2</v>
      </c>
      <c r="E18" s="18">
        <f>C18*D18</f>
        <v>2</v>
      </c>
      <c r="F18" s="18">
        <v>4</v>
      </c>
      <c r="G18" s="41">
        <f t="shared" ref="G18:G19" si="7">E18*F18</f>
        <v>8</v>
      </c>
      <c r="H18" s="19">
        <v>25.76</v>
      </c>
      <c r="I18" s="20">
        <f t="shared" ref="I18:I19" si="8">(G18)*(H18)</f>
        <v>206.08</v>
      </c>
    </row>
    <row r="19" spans="1:9" ht="35.1" customHeight="1" thickBot="1" x14ac:dyDescent="0.35">
      <c r="A19" s="17" t="s">
        <v>22</v>
      </c>
      <c r="B19" s="18" t="s">
        <v>15</v>
      </c>
      <c r="C19" s="26">
        <v>1</v>
      </c>
      <c r="D19" s="18">
        <v>1</v>
      </c>
      <c r="E19" s="26">
        <f>C19*D19</f>
        <v>1</v>
      </c>
      <c r="F19" s="26">
        <v>3</v>
      </c>
      <c r="G19" s="41">
        <f t="shared" si="7"/>
        <v>3</v>
      </c>
      <c r="H19" s="19">
        <v>25.76</v>
      </c>
      <c r="I19" s="20">
        <f t="shared" si="8"/>
        <v>77.28</v>
      </c>
    </row>
    <row r="20" spans="1:9" ht="35.1" customHeight="1" thickTop="1" thickBot="1" x14ac:dyDescent="0.35">
      <c r="A20" s="85" t="s">
        <v>57</v>
      </c>
      <c r="B20" s="86"/>
      <c r="C20" s="25"/>
      <c r="D20" s="56"/>
      <c r="E20" s="36">
        <f>E12+E14+E15+E16+E18+E19</f>
        <v>15</v>
      </c>
      <c r="F20" s="37"/>
      <c r="G20" s="46">
        <f>G12+G14+G15+G16+G18+G19</f>
        <v>30.25</v>
      </c>
      <c r="H20" s="36"/>
      <c r="I20" s="35">
        <f>I12+I14+I15+I16+I18+I19</f>
        <v>779.24</v>
      </c>
    </row>
    <row r="21" spans="1:9" ht="12" customHeight="1" thickTop="1" thickBot="1" x14ac:dyDescent="0.35">
      <c r="A21" s="57"/>
      <c r="B21" s="58"/>
      <c r="C21" s="54"/>
      <c r="D21" s="59"/>
      <c r="E21" s="60"/>
      <c r="F21" s="55"/>
      <c r="G21" s="61"/>
      <c r="H21" s="60"/>
      <c r="I21" s="62"/>
    </row>
    <row r="22" spans="1:9" ht="20.100000000000001" customHeight="1" thickTop="1" x14ac:dyDescent="0.3">
      <c r="A22" s="91" t="s">
        <v>58</v>
      </c>
      <c r="B22" s="92"/>
      <c r="C22" s="93"/>
      <c r="D22" s="93"/>
      <c r="E22" s="93"/>
      <c r="F22" s="93"/>
      <c r="G22" s="93"/>
      <c r="H22" s="93"/>
      <c r="I22" s="94"/>
    </row>
    <row r="23" spans="1:9" ht="35.1" customHeight="1" thickBot="1" x14ac:dyDescent="0.35">
      <c r="A23" s="63" t="s">
        <v>11</v>
      </c>
      <c r="B23" s="48" t="s">
        <v>59</v>
      </c>
      <c r="C23" s="48">
        <v>1</v>
      </c>
      <c r="D23" s="48">
        <v>1</v>
      </c>
      <c r="E23" s="65">
        <f t="shared" ref="E23" si="9">C23*D23</f>
        <v>1</v>
      </c>
      <c r="F23" s="66">
        <v>0.5</v>
      </c>
      <c r="G23" s="66">
        <f t="shared" ref="G23" si="10">E23*F23</f>
        <v>0.5</v>
      </c>
      <c r="H23" s="67">
        <v>25.76</v>
      </c>
      <c r="I23" s="64">
        <f t="shared" ref="I23" si="11">(G23)*(H23)</f>
        <v>12.88</v>
      </c>
    </row>
    <row r="24" spans="1:9" ht="12" customHeight="1" thickTop="1" thickBot="1" x14ac:dyDescent="0.35">
      <c r="A24" s="68"/>
      <c r="B24" s="69"/>
      <c r="C24" s="69"/>
      <c r="D24" s="69"/>
      <c r="E24" s="70"/>
      <c r="F24" s="71"/>
      <c r="G24" s="71"/>
      <c r="H24" s="72"/>
      <c r="I24" s="73"/>
    </row>
    <row r="25" spans="1:9" ht="20.100000000000001" customHeight="1" thickTop="1" x14ac:dyDescent="0.3">
      <c r="A25" s="95" t="s">
        <v>60</v>
      </c>
      <c r="B25" s="96"/>
      <c r="C25" s="96"/>
      <c r="D25" s="96"/>
      <c r="E25" s="96"/>
      <c r="F25" s="96"/>
      <c r="G25" s="96"/>
      <c r="H25" s="96"/>
      <c r="I25" s="97"/>
    </row>
    <row r="26" spans="1:9" ht="35.1" customHeight="1" x14ac:dyDescent="0.3">
      <c r="A26" s="47" t="s">
        <v>3</v>
      </c>
      <c r="B26" s="48" t="s">
        <v>55</v>
      </c>
      <c r="C26" s="74">
        <v>1</v>
      </c>
      <c r="D26" s="53">
        <v>1</v>
      </c>
      <c r="E26" s="53">
        <f>C26*D26</f>
        <v>1</v>
      </c>
      <c r="F26" s="75">
        <v>0.5</v>
      </c>
      <c r="G26" s="75">
        <f>E26*F26</f>
        <v>0.5</v>
      </c>
      <c r="H26" s="64">
        <v>25.76</v>
      </c>
      <c r="I26" s="76">
        <f>(G26)*(H26)</f>
        <v>12.88</v>
      </c>
    </row>
    <row r="27" spans="1:9" ht="35.1" customHeight="1" x14ac:dyDescent="0.3">
      <c r="A27" s="17" t="s">
        <v>4</v>
      </c>
      <c r="B27" s="18" t="s">
        <v>53</v>
      </c>
      <c r="C27" s="18">
        <v>1</v>
      </c>
      <c r="D27" s="18">
        <v>1</v>
      </c>
      <c r="E27" s="18">
        <f t="shared" ref="E27:E32" si="12">C27*D27</f>
        <v>1</v>
      </c>
      <c r="F27" s="40">
        <v>0.5</v>
      </c>
      <c r="G27" s="40">
        <f t="shared" ref="G27:G32" si="13">E27*F27</f>
        <v>0.5</v>
      </c>
      <c r="H27" s="19">
        <v>25.76</v>
      </c>
      <c r="I27" s="20">
        <f>(G27)*(H27)</f>
        <v>12.88</v>
      </c>
    </row>
    <row r="28" spans="1:9" ht="35.1" customHeight="1" x14ac:dyDescent="0.3">
      <c r="A28" s="17" t="s">
        <v>5</v>
      </c>
      <c r="B28" s="18" t="s">
        <v>54</v>
      </c>
      <c r="C28" s="18">
        <v>1</v>
      </c>
      <c r="D28" s="18">
        <v>1</v>
      </c>
      <c r="E28" s="18">
        <f t="shared" si="12"/>
        <v>1</v>
      </c>
      <c r="F28" s="40">
        <v>0.25</v>
      </c>
      <c r="G28" s="40">
        <f t="shared" si="13"/>
        <v>0.25</v>
      </c>
      <c r="H28" s="19">
        <v>25.76</v>
      </c>
      <c r="I28" s="20">
        <f>(G28)*(H28)</f>
        <v>6.44</v>
      </c>
    </row>
    <row r="29" spans="1:9" ht="35.1" customHeight="1" x14ac:dyDescent="0.3">
      <c r="A29" s="17" t="s">
        <v>11</v>
      </c>
      <c r="B29" s="18" t="s">
        <v>39</v>
      </c>
      <c r="C29" s="18">
        <v>1</v>
      </c>
      <c r="D29" s="18">
        <v>1</v>
      </c>
      <c r="E29" s="18">
        <f t="shared" si="12"/>
        <v>1</v>
      </c>
      <c r="F29" s="40">
        <v>0.5</v>
      </c>
      <c r="G29" s="40">
        <f t="shared" si="13"/>
        <v>0.5</v>
      </c>
      <c r="H29" s="19">
        <v>25.76</v>
      </c>
      <c r="I29" s="20">
        <f t="shared" ref="I29:I32" si="14">(G29)*(H29)</f>
        <v>12.88</v>
      </c>
    </row>
    <row r="30" spans="1:9" ht="35.1" customHeight="1" x14ac:dyDescent="0.3">
      <c r="A30" s="17" t="s">
        <v>24</v>
      </c>
      <c r="B30" s="18" t="s">
        <v>45</v>
      </c>
      <c r="C30" s="18">
        <v>1</v>
      </c>
      <c r="D30" s="18">
        <v>12</v>
      </c>
      <c r="E30" s="18">
        <f t="shared" si="12"/>
        <v>12</v>
      </c>
      <c r="F30" s="40">
        <v>1</v>
      </c>
      <c r="G30" s="40">
        <f t="shared" si="13"/>
        <v>12</v>
      </c>
      <c r="H30" s="19">
        <v>25.76</v>
      </c>
      <c r="I30" s="20">
        <f t="shared" si="14"/>
        <v>309.12</v>
      </c>
    </row>
    <row r="31" spans="1:9" ht="35.1" customHeight="1" x14ac:dyDescent="0.3">
      <c r="A31" s="17" t="s">
        <v>25</v>
      </c>
      <c r="B31" s="18" t="s">
        <v>46</v>
      </c>
      <c r="C31" s="18">
        <v>1</v>
      </c>
      <c r="D31" s="18">
        <v>4</v>
      </c>
      <c r="E31" s="18">
        <f t="shared" si="12"/>
        <v>4</v>
      </c>
      <c r="F31" s="40">
        <v>1.5</v>
      </c>
      <c r="G31" s="40">
        <f t="shared" si="13"/>
        <v>6</v>
      </c>
      <c r="H31" s="19">
        <v>25.76</v>
      </c>
      <c r="I31" s="20">
        <f t="shared" si="14"/>
        <v>154.56</v>
      </c>
    </row>
    <row r="32" spans="1:9" ht="35.1" customHeight="1" thickBot="1" x14ac:dyDescent="0.35">
      <c r="A32" s="17" t="s">
        <v>12</v>
      </c>
      <c r="B32" s="18" t="s">
        <v>47</v>
      </c>
      <c r="C32" s="18">
        <v>1</v>
      </c>
      <c r="D32" s="18">
        <v>1</v>
      </c>
      <c r="E32" s="18">
        <f t="shared" si="12"/>
        <v>1</v>
      </c>
      <c r="F32" s="40">
        <v>0.25</v>
      </c>
      <c r="G32" s="40">
        <f t="shared" si="13"/>
        <v>0.25</v>
      </c>
      <c r="H32" s="19">
        <v>25.76</v>
      </c>
      <c r="I32" s="20">
        <f t="shared" si="14"/>
        <v>6.44</v>
      </c>
    </row>
    <row r="33" spans="1:10" ht="24.9" customHeight="1" thickBot="1" x14ac:dyDescent="0.35">
      <c r="A33" s="89" t="s">
        <v>56</v>
      </c>
      <c r="B33" s="90"/>
      <c r="C33" s="49"/>
      <c r="D33" s="49"/>
      <c r="E33" s="49">
        <f>SUM(E26:E32)</f>
        <v>21</v>
      </c>
      <c r="F33" s="50"/>
      <c r="G33" s="50">
        <f>SUM(G26:G32)</f>
        <v>20</v>
      </c>
      <c r="H33" s="51"/>
      <c r="I33" s="51"/>
    </row>
    <row r="34" spans="1:10" x14ac:dyDescent="0.3">
      <c r="A34" s="12"/>
      <c r="B34" s="10"/>
    </row>
    <row r="35" spans="1:10" x14ac:dyDescent="0.3">
      <c r="A35" s="10"/>
      <c r="B35" s="10"/>
    </row>
    <row r="36" spans="1:10" ht="20.100000000000001" customHeight="1" x14ac:dyDescent="0.3">
      <c r="A36" s="11" t="s">
        <v>31</v>
      </c>
      <c r="B36" s="11"/>
      <c r="C36" s="3"/>
      <c r="D36" s="3"/>
      <c r="E36" s="3"/>
      <c r="F36" s="3"/>
      <c r="G36" s="3"/>
      <c r="H36" s="3"/>
      <c r="I36" s="3"/>
    </row>
    <row r="37" spans="1:10" ht="16.2" thickBot="1" x14ac:dyDescent="0.35">
      <c r="A37" s="13"/>
      <c r="B37" s="11"/>
      <c r="C37" s="3"/>
      <c r="D37" s="3"/>
      <c r="E37" s="3"/>
      <c r="F37" s="3"/>
      <c r="G37" s="3"/>
      <c r="H37" s="3"/>
      <c r="I37" s="3"/>
    </row>
    <row r="38" spans="1:10" ht="20.100000000000001" customHeight="1" thickBot="1" x14ac:dyDescent="0.35">
      <c r="A38" s="77" t="s">
        <v>32</v>
      </c>
      <c r="B38" s="78"/>
      <c r="C38" s="4">
        <v>1</v>
      </c>
      <c r="D38" s="4">
        <v>1</v>
      </c>
      <c r="E38" s="4">
        <f>C38*D38</f>
        <v>1</v>
      </c>
      <c r="F38" s="4">
        <v>15</v>
      </c>
      <c r="G38" s="4">
        <f>E38*F38</f>
        <v>15</v>
      </c>
      <c r="H38" s="5">
        <v>49.32</v>
      </c>
      <c r="I38" s="5">
        <f>G38*H38</f>
        <v>739.8</v>
      </c>
    </row>
    <row r="39" spans="1:10" ht="20.100000000000001" customHeight="1" thickBot="1" x14ac:dyDescent="0.35">
      <c r="A39" s="77" t="s">
        <v>33</v>
      </c>
      <c r="B39" s="78"/>
      <c r="C39" s="4">
        <v>1</v>
      </c>
      <c r="D39" s="4">
        <v>1</v>
      </c>
      <c r="E39" s="4">
        <f t="shared" ref="E39:E40" si="15">C39*D39</f>
        <v>1</v>
      </c>
      <c r="F39" s="4">
        <v>15</v>
      </c>
      <c r="G39" s="4">
        <f t="shared" ref="G39:G40" si="16">E39*F39</f>
        <v>15</v>
      </c>
      <c r="H39" s="5">
        <v>49.32</v>
      </c>
      <c r="I39" s="5">
        <f t="shared" ref="I39:I40" si="17">G39*H39</f>
        <v>739.8</v>
      </c>
    </row>
    <row r="40" spans="1:10" ht="20.100000000000001" customHeight="1" thickBot="1" x14ac:dyDescent="0.35">
      <c r="A40" s="77" t="s">
        <v>34</v>
      </c>
      <c r="B40" s="78"/>
      <c r="C40" s="4">
        <v>1</v>
      </c>
      <c r="D40" s="4">
        <v>1</v>
      </c>
      <c r="E40" s="4">
        <f t="shared" si="15"/>
        <v>1</v>
      </c>
      <c r="F40" s="4">
        <v>30</v>
      </c>
      <c r="G40" s="4">
        <f t="shared" si="16"/>
        <v>30</v>
      </c>
      <c r="H40" s="5">
        <v>49.32</v>
      </c>
      <c r="I40" s="5">
        <f t="shared" si="17"/>
        <v>1479.6</v>
      </c>
      <c r="J40" s="39"/>
    </row>
    <row r="41" spans="1:10" ht="15.6" x14ac:dyDescent="0.3">
      <c r="A41" s="16"/>
      <c r="B41" s="11"/>
      <c r="C41" s="3"/>
      <c r="D41" s="3"/>
      <c r="E41" s="3"/>
      <c r="F41" s="3"/>
      <c r="G41" s="3"/>
      <c r="H41" s="3"/>
      <c r="I41" s="3"/>
    </row>
    <row r="42" spans="1:10" ht="15.6" x14ac:dyDescent="0.3">
      <c r="A42" s="11" t="s">
        <v>35</v>
      </c>
      <c r="B42" s="11"/>
      <c r="C42" s="3"/>
      <c r="D42" s="3"/>
      <c r="E42" s="3"/>
      <c r="F42" s="3"/>
      <c r="G42" s="38">
        <f>SUM(G35:G41)</f>
        <v>60</v>
      </c>
      <c r="H42" s="3"/>
      <c r="I42" s="6">
        <f>SUM(I35:I41)</f>
        <v>2959.2</v>
      </c>
    </row>
  </sheetData>
  <mergeCells count="11">
    <mergeCell ref="A38:B38"/>
    <mergeCell ref="A39:B39"/>
    <mergeCell ref="A40:B40"/>
    <mergeCell ref="A13:B13"/>
    <mergeCell ref="A2:B2"/>
    <mergeCell ref="A17:B17"/>
    <mergeCell ref="A20:B20"/>
    <mergeCell ref="A12:B12"/>
    <mergeCell ref="A33:B33"/>
    <mergeCell ref="A22:I22"/>
    <mergeCell ref="A25:I25"/>
  </mergeCells>
  <pageMargins left="0.7" right="0.7" top="0.75" bottom="0.75" header="0.3" footer="0.3"/>
  <pageSetup orientation="landscape" r:id="rId1"/>
  <headerFooter>
    <oddHeader>&amp;C&amp;"-,Bold"0570-0045 Agriculture Innovation Centers</oddHeader>
  </headerFooter>
  <rowBreaks count="3" manualBreakCount="3">
    <brk id="12" max="8" man="1"/>
    <brk id="20" max="8" man="1"/>
    <brk id="33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USDA OCIO-ITS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jeanne.jacobs</dc:creator>
  <cp:lastModifiedBy>Brown, Kimble - RD, Washington, DC</cp:lastModifiedBy>
  <cp:lastPrinted>2013-03-19T12:06:06Z</cp:lastPrinted>
  <dcterms:created xsi:type="dcterms:W3CDTF">2011-12-28T19:33:32Z</dcterms:created>
  <dcterms:modified xsi:type="dcterms:W3CDTF">2016-02-11T20:12:06Z</dcterms:modified>
</cp:coreProperties>
</file>