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AO\RRFIDG\IC\0560-0155 Guaranteed Farm Loans\"/>
    </mc:Choice>
  </mc:AlternateContent>
  <bookViews>
    <workbookView xWindow="-120" yWindow="-36" windowWidth="9540" windowHeight="8076"/>
  </bookViews>
  <sheets>
    <sheet name="Sheet1" sheetId="1" r:id="rId1"/>
    <sheet name="Sheet2" sheetId="2" r:id="rId2"/>
    <sheet name="Sheet3" sheetId="3" r:id="rId3"/>
  </sheets>
  <definedNames>
    <definedName name="Text3" localSheetId="0">Sheet1!$A$3</definedName>
    <definedName name="Text58" localSheetId="0">Sheet1!$H$2</definedName>
  </definedNames>
  <calcPr calcId="152511"/>
</workbook>
</file>

<file path=xl/calcChain.xml><?xml version="1.0" encoding="utf-8"?>
<calcChain xmlns="http://schemas.openxmlformats.org/spreadsheetml/2006/main">
  <c r="K52" i="1" l="1"/>
  <c r="H52" i="1"/>
  <c r="F52" i="1"/>
  <c r="K45" i="1"/>
  <c r="H45" i="1"/>
  <c r="F45" i="1"/>
  <c r="I33" i="1" l="1"/>
  <c r="H33" i="1"/>
  <c r="K33" i="1" l="1"/>
  <c r="K30" i="1"/>
  <c r="I30" i="1"/>
  <c r="H30" i="1"/>
  <c r="D56" i="1" l="1"/>
  <c r="H40" i="1" l="1"/>
  <c r="I40" i="1"/>
  <c r="I37" i="1"/>
  <c r="H37" i="1"/>
  <c r="K40" i="1" l="1"/>
  <c r="K37" i="1"/>
  <c r="H12" i="1"/>
  <c r="D66" i="1" l="1"/>
  <c r="H24" i="1"/>
  <c r="H18" i="1"/>
  <c r="I9" i="1"/>
  <c r="H27" i="1" l="1"/>
  <c r="H21" i="1"/>
  <c r="H9" i="1"/>
  <c r="I27" i="1" l="1"/>
  <c r="K27" i="1" s="1"/>
  <c r="H71" i="1" s="1"/>
  <c r="I24" i="1"/>
  <c r="K24" i="1" s="1"/>
  <c r="I21" i="1"/>
  <c r="K21" i="1" s="1"/>
  <c r="I18" i="1"/>
  <c r="K18" i="1" s="1"/>
  <c r="I12" i="1"/>
  <c r="K9" i="1"/>
  <c r="I6" i="1"/>
  <c r="H6" i="1"/>
  <c r="D64" i="1" s="1"/>
  <c r="D60" i="1" l="1"/>
  <c r="D58" i="1"/>
  <c r="K6" i="1"/>
  <c r="D62" i="1" l="1"/>
  <c r="G76" i="1" l="1"/>
  <c r="I71" i="1" l="1"/>
  <c r="D71" i="1"/>
  <c r="I76" i="1" l="1"/>
  <c r="K68" i="2"/>
  <c r="H68" i="2"/>
  <c r="F47" i="2"/>
  <c r="H45" i="2"/>
  <c r="K45" i="2" s="1"/>
  <c r="H42" i="2"/>
  <c r="K42" i="2" s="1"/>
  <c r="H39" i="2"/>
  <c r="K39" i="2" s="1"/>
  <c r="H36" i="2"/>
  <c r="K36" i="2" s="1"/>
  <c r="H33" i="2"/>
  <c r="K33" i="2" s="1"/>
  <c r="H30" i="2"/>
  <c r="K30" i="2" s="1"/>
  <c r="H27" i="2"/>
  <c r="K27" i="2" s="1"/>
  <c r="H24" i="2"/>
  <c r="K24" i="2" s="1"/>
  <c r="H21" i="2"/>
  <c r="K21" i="2" s="1"/>
  <c r="H18" i="2"/>
  <c r="K18" i="2" s="1"/>
  <c r="H15" i="2"/>
  <c r="K15" i="2" s="1"/>
  <c r="H12" i="2"/>
  <c r="K12" i="2" s="1"/>
  <c r="H9" i="2"/>
  <c r="K9" i="2" s="1"/>
  <c r="H6" i="2"/>
  <c r="H47" i="2" l="1"/>
  <c r="D82" i="1"/>
  <c r="H76" i="1"/>
  <c r="D75" i="1" s="1"/>
  <c r="D76" i="1" s="1"/>
  <c r="K6" i="2"/>
  <c r="K47" i="2" s="1"/>
</calcChain>
</file>

<file path=xl/sharedStrings.xml><?xml version="1.0" encoding="utf-8"?>
<sst xmlns="http://schemas.openxmlformats.org/spreadsheetml/2006/main" count="168" uniqueCount="89">
  <si>
    <t>0560-New</t>
  </si>
  <si>
    <t>TOTALS</t>
  </si>
  <si>
    <t>Request for Loan Making Assistance</t>
  </si>
  <si>
    <t>(Individuals &amp; Married Applicants) 90%</t>
  </si>
  <si>
    <t>Lo-Doc &amp; Regular (OMB 0560-0237)</t>
  </si>
  <si>
    <t>FSA-2001</t>
  </si>
  <si>
    <t>764.51 (b)</t>
  </si>
  <si>
    <t>(Farmer)</t>
  </si>
  <si>
    <t>(Entity) 10%</t>
  </si>
  <si>
    <t>Subordinations</t>
  </si>
  <si>
    <t>(OMB 0560-0236)</t>
  </si>
  <si>
    <t>Jr. Lien</t>
  </si>
  <si>
    <t>PLS</t>
  </si>
  <si>
    <t>Sharred Appreciation</t>
  </si>
  <si>
    <t>FSA-2037</t>
  </si>
  <si>
    <t>Farm Operating Plan (Balance Sheet)</t>
  </si>
  <si>
    <t>Farm Operating Plan (Income/Expense)</t>
  </si>
  <si>
    <t>(OMB 0560-0238)</t>
  </si>
  <si>
    <t>Farm Operating Plan (Inome/Expenses)</t>
  </si>
  <si>
    <t>Transfer and Assumption (Farmer)</t>
  </si>
  <si>
    <t>Transfer and Assumption (Transferee)</t>
  </si>
  <si>
    <t>Lo-Doc &amp; Regular (OMB 0560-0236)</t>
  </si>
  <si>
    <t>Lo-Doc &amp; Regular</t>
  </si>
  <si>
    <t>FSA-2038</t>
  </si>
  <si>
    <t>Regular</t>
  </si>
  <si>
    <t>Business</t>
  </si>
  <si>
    <t>Total Number of Unduplicated Respondents</t>
  </si>
  <si>
    <t>Reports Filed per Person</t>
  </si>
  <si>
    <t>Total Annual Responses</t>
  </si>
  <si>
    <t>(Col. 10)</t>
  </si>
  <si>
    <t>Total Annual Burden Hours</t>
  </si>
  <si>
    <t>(Col. 12)</t>
  </si>
  <si>
    <t>Average Burden per Collection</t>
  </si>
  <si>
    <t>Average Burden per Respondent</t>
  </si>
  <si>
    <t>(Col. 12 / Col. 8)</t>
  </si>
  <si>
    <t>Respondents cost per Hour</t>
  </si>
  <si>
    <t>Farmer</t>
  </si>
  <si>
    <t>Total Hrs.-Farmer</t>
  </si>
  <si>
    <t>Total Cost-Farmer</t>
  </si>
  <si>
    <t>Total Hrs.-Business</t>
  </si>
  <si>
    <t>Total Cost-Business</t>
  </si>
  <si>
    <t>Total Cost</t>
  </si>
  <si>
    <t>Annual cost to Fed. Gov't</t>
  </si>
  <si>
    <t>Page 1</t>
  </si>
  <si>
    <t>Total</t>
  </si>
  <si>
    <t>Burden Hrs</t>
  </si>
  <si>
    <t xml:space="preserve">Hours Reviweing &amp; Processing Collection </t>
  </si>
  <si>
    <t>Min</t>
  </si>
  <si>
    <t>Hrs.</t>
  </si>
  <si>
    <t>(Business)</t>
  </si>
  <si>
    <t>FSA-2201</t>
  </si>
  <si>
    <t>Lenders Agreement</t>
  </si>
  <si>
    <t>Conditional Commitment</t>
  </si>
  <si>
    <t>Lender Certification</t>
  </si>
  <si>
    <t>Guaranteed Loan Closing Report</t>
  </si>
  <si>
    <t>Lender</t>
  </si>
  <si>
    <t>(Col. 10 / Col. 8)</t>
  </si>
  <si>
    <t>(Col. 12 / Col. 10 x 60)</t>
  </si>
  <si>
    <t>Farmer Hrs.</t>
  </si>
  <si>
    <t>Business Hrs.</t>
  </si>
  <si>
    <t>OMB (0560-New)</t>
  </si>
  <si>
    <t>Applicant</t>
  </si>
  <si>
    <t>Lender (20 new lender applications)</t>
  </si>
  <si>
    <t>OMB (0560-0155)</t>
  </si>
  <si>
    <t>0560-NEW</t>
  </si>
  <si>
    <t>FSA-2205</t>
  </si>
  <si>
    <t>FSA-2210</t>
  </si>
  <si>
    <t>Lender (20 new lenders)</t>
  </si>
  <si>
    <t>Lender (100 current lenders + 20 new lenders)</t>
  </si>
  <si>
    <t>FSA-2232</t>
  </si>
  <si>
    <t>FSA-2233</t>
  </si>
  <si>
    <t>FSA-2236</t>
  </si>
  <si>
    <t>Training</t>
  </si>
  <si>
    <t>Travel Time</t>
  </si>
  <si>
    <t>Forms Approved with OMB (0560-0155)</t>
  </si>
  <si>
    <t>Environmental &amp; Special Laws</t>
  </si>
  <si>
    <t>7 CFR 1940-G</t>
  </si>
  <si>
    <t>Non-Forms</t>
  </si>
  <si>
    <t>FSA-2241</t>
  </si>
  <si>
    <t>Guaranteed Loan Status Report</t>
  </si>
  <si>
    <t>762.130</t>
  </si>
  <si>
    <t>762.141</t>
  </si>
  <si>
    <t>Average Salary (GS-9-12 Step 4) OPM 2016 Table</t>
  </si>
  <si>
    <t>FSA-2242</t>
  </si>
  <si>
    <t>Assignment of Guarantee</t>
  </si>
  <si>
    <t>762.160</t>
  </si>
  <si>
    <r>
      <t xml:space="preserve">Summary-Guaranteed </t>
    </r>
    <r>
      <rPr>
        <b/>
        <sz val="11"/>
        <color rgb="FF0070C0"/>
        <rFont val="Times New Roman"/>
        <family val="1"/>
      </rPr>
      <t>Micro Lender-EZ Guaranteed Loan</t>
    </r>
  </si>
  <si>
    <t>EZ Application for Guarantee</t>
  </si>
  <si>
    <t>Guaranteed Micro Lender Application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</si>
</sst>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_(&quot;$&quot;* #,##0_);_(&quot;$&quot;* \(#,##0\);_(&quot;$&quot;* &quot;-&quot;??_);_(@_)"/>
    <numFmt numFmtId="166" formatCode="&quot;$&quot;#,##0.00"/>
    <numFmt numFmtId="167" formatCode="&quot;$&quot;#,##0"/>
  </numFmts>
  <fonts count="25" x14ac:knownFonts="1">
    <font>
      <sz val="11"/>
      <color theme="1"/>
      <name val="Calibri"/>
      <family val="2"/>
      <scheme val="minor"/>
    </font>
    <font>
      <sz val="8"/>
      <name val="Times New Roman"/>
      <family val="1"/>
    </font>
    <font>
      <sz val="11"/>
      <color theme="1"/>
      <name val="Times New Roman"/>
      <family val="1"/>
    </font>
    <font>
      <sz val="8"/>
      <color theme="1"/>
      <name val="Times New Roman"/>
      <family val="1"/>
    </font>
    <font>
      <sz val="8"/>
      <color rgb="FF000000"/>
      <name val="Times New Roman"/>
      <family val="1"/>
    </font>
    <font>
      <b/>
      <sz val="8"/>
      <color rgb="FF000000"/>
      <name val="Times New Roman"/>
      <family val="1"/>
    </font>
    <font>
      <sz val="9"/>
      <color theme="1"/>
      <name val="Times New Roman"/>
      <family val="1"/>
    </font>
    <font>
      <sz val="11"/>
      <color rgb="FF000000"/>
      <name val="Calibri"/>
      <family val="2"/>
      <scheme val="minor"/>
    </font>
    <font>
      <b/>
      <sz val="12"/>
      <color theme="1"/>
      <name val="Times New Roman"/>
      <family val="1"/>
    </font>
    <font>
      <sz val="11"/>
      <name val="Calibri"/>
      <family val="2"/>
      <scheme val="minor"/>
    </font>
    <font>
      <sz val="10"/>
      <color rgb="FF000000"/>
      <name val="Times New Roman"/>
      <family val="1"/>
    </font>
    <font>
      <sz val="10"/>
      <color theme="1"/>
      <name val="Times New Roman"/>
      <family val="1"/>
    </font>
    <font>
      <b/>
      <sz val="10"/>
      <color rgb="FF000000"/>
      <name val="Times New Roman"/>
      <family val="1"/>
    </font>
    <font>
      <b/>
      <sz val="10"/>
      <color theme="1"/>
      <name val="Times New Roman"/>
      <family val="1"/>
    </font>
    <font>
      <sz val="10"/>
      <color rgb="FFFF0000"/>
      <name val="Times New Roman"/>
      <family val="1"/>
    </font>
    <font>
      <sz val="10"/>
      <color rgb="FF00B050"/>
      <name val="Times New Roman"/>
      <family val="1"/>
    </font>
    <font>
      <b/>
      <sz val="11"/>
      <color theme="1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theme="1"/>
      <name val="Calibri"/>
      <family val="2"/>
      <scheme val="minor"/>
    </font>
    <font>
      <sz val="11"/>
      <color rgb="FFFF0000"/>
      <name val="Times New Roman"/>
      <family val="1"/>
    </font>
    <font>
      <sz val="11"/>
      <color rgb="FF00B050"/>
      <name val="Times New Roman"/>
      <family val="1"/>
    </font>
    <font>
      <sz val="10"/>
      <name val="Times New Roman"/>
      <family val="1"/>
    </font>
    <font>
      <sz val="10"/>
      <color rgb="FF0070C0"/>
      <name val="Times New Roman"/>
      <family val="1"/>
    </font>
    <font>
      <b/>
      <sz val="11"/>
      <color rgb="FF0070C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3" fontId="19" fillId="0" borderId="0" applyFont="0" applyFill="0" applyBorder="0" applyAlignment="0" applyProtection="0"/>
    <xf numFmtId="44" fontId="19" fillId="0" borderId="0" applyFont="0" applyFill="0" applyBorder="0" applyAlignment="0" applyProtection="0"/>
  </cellStyleXfs>
  <cellXfs count="213">
    <xf numFmtId="0" fontId="0" fillId="0" borderId="0" xfId="0"/>
    <xf numFmtId="0" fontId="2" fillId="0" borderId="0" xfId="0" applyFont="1"/>
    <xf numFmtId="49" fontId="2" fillId="0" borderId="0" xfId="0" applyNumberFormat="1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top"/>
    </xf>
    <xf numFmtId="0" fontId="2" fillId="0" borderId="0" xfId="0" applyFont="1" applyBorder="1"/>
    <xf numFmtId="0" fontId="4" fillId="0" borderId="0" xfId="0" applyFont="1" applyBorder="1"/>
    <xf numFmtId="0" fontId="2" fillId="0" borderId="1" xfId="0" applyFont="1" applyBorder="1" applyAlignment="1">
      <alignment wrapText="1"/>
    </xf>
    <xf numFmtId="0" fontId="5" fillId="0" borderId="1" xfId="0" applyFont="1" applyBorder="1" applyAlignment="1">
      <alignment horizontal="center"/>
    </xf>
    <xf numFmtId="49" fontId="2" fillId="0" borderId="1" xfId="0" applyNumberFormat="1" applyFont="1" applyBorder="1" applyAlignment="1">
      <alignment vertical="top" wrapText="1"/>
    </xf>
    <xf numFmtId="0" fontId="4" fillId="0" borderId="1" xfId="0" applyFont="1" applyBorder="1"/>
    <xf numFmtId="49" fontId="2" fillId="0" borderId="2" xfId="0" applyNumberFormat="1" applyFont="1" applyBorder="1"/>
    <xf numFmtId="49" fontId="2" fillId="0" borderId="3" xfId="0" applyNumberFormat="1" applyFont="1" applyBorder="1"/>
    <xf numFmtId="0" fontId="2" fillId="0" borderId="3" xfId="0" applyFont="1" applyBorder="1" applyAlignment="1">
      <alignment vertical="top"/>
    </xf>
    <xf numFmtId="49" fontId="6" fillId="0" borderId="5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49" fontId="2" fillId="0" borderId="1" xfId="0" applyNumberFormat="1" applyFont="1" applyBorder="1"/>
    <xf numFmtId="49" fontId="8" fillId="0" borderId="1" xfId="0" applyNumberFormat="1" applyFont="1" applyBorder="1"/>
    <xf numFmtId="49" fontId="2" fillId="0" borderId="5" xfId="0" applyNumberFormat="1" applyFont="1" applyBorder="1"/>
    <xf numFmtId="49" fontId="6" fillId="0" borderId="6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top"/>
    </xf>
    <xf numFmtId="0" fontId="4" fillId="0" borderId="7" xfId="0" applyFont="1" applyBorder="1"/>
    <xf numFmtId="0" fontId="11" fillId="0" borderId="0" xfId="0" applyFont="1"/>
    <xf numFmtId="0" fontId="11" fillId="0" borderId="10" xfId="0" applyNumberFormat="1" applyFont="1" applyBorder="1" applyAlignment="1">
      <alignment horizontal="center"/>
    </xf>
    <xf numFmtId="0" fontId="11" fillId="0" borderId="12" xfId="0" applyNumberFormat="1" applyFont="1" applyBorder="1" applyAlignment="1">
      <alignment horizontal="center"/>
    </xf>
    <xf numFmtId="0" fontId="11" fillId="0" borderId="4" xfId="0" applyNumberFormat="1" applyFont="1" applyBorder="1" applyAlignment="1">
      <alignment horizontal="center"/>
    </xf>
    <xf numFmtId="1" fontId="11" fillId="0" borderId="12" xfId="0" applyNumberFormat="1" applyFont="1" applyBorder="1" applyAlignment="1">
      <alignment horizontal="center"/>
    </xf>
    <xf numFmtId="1" fontId="11" fillId="0" borderId="8" xfId="0" applyNumberFormat="1" applyFont="1" applyBorder="1" applyAlignment="1">
      <alignment horizontal="center"/>
    </xf>
    <xf numFmtId="0" fontId="0" fillId="0" borderId="4" xfId="0" applyBorder="1" applyAlignment="1"/>
    <xf numFmtId="49" fontId="11" fillId="0" borderId="1" xfId="0" applyNumberFormat="1" applyFont="1" applyBorder="1"/>
    <xf numFmtId="1" fontId="11" fillId="0" borderId="1" xfId="0" applyNumberFormat="1" applyFont="1" applyBorder="1" applyAlignment="1">
      <alignment horizontal="center"/>
    </xf>
    <xf numFmtId="0" fontId="11" fillId="0" borderId="1" xfId="0" applyNumberFormat="1" applyFont="1" applyBorder="1" applyAlignment="1">
      <alignment horizontal="center"/>
    </xf>
    <xf numFmtId="1" fontId="13" fillId="0" borderId="1" xfId="0" applyNumberFormat="1" applyFont="1" applyBorder="1" applyAlignment="1">
      <alignment horizontal="center"/>
    </xf>
    <xf numFmtId="49" fontId="11" fillId="0" borderId="15" xfId="0" applyNumberFormat="1" applyFont="1" applyBorder="1"/>
    <xf numFmtId="49" fontId="11" fillId="0" borderId="13" xfId="0" applyNumberFormat="1" applyFont="1" applyBorder="1"/>
    <xf numFmtId="49" fontId="11" fillId="0" borderId="14" xfId="0" applyNumberFormat="1" applyFont="1" applyBorder="1"/>
    <xf numFmtId="0" fontId="11" fillId="0" borderId="15" xfId="0" applyFont="1" applyBorder="1"/>
    <xf numFmtId="1" fontId="11" fillId="0" borderId="13" xfId="0" applyNumberFormat="1" applyFont="1" applyBorder="1" applyAlignment="1">
      <alignment horizontal="center"/>
    </xf>
    <xf numFmtId="1" fontId="13" fillId="0" borderId="14" xfId="0" applyNumberFormat="1" applyFont="1" applyBorder="1" applyAlignment="1">
      <alignment horizontal="center"/>
    </xf>
    <xf numFmtId="1" fontId="11" fillId="0" borderId="15" xfId="0" applyNumberFormat="1" applyFont="1" applyBorder="1" applyAlignment="1">
      <alignment horizontal="center"/>
    </xf>
    <xf numFmtId="1" fontId="11" fillId="0" borderId="14" xfId="0" applyNumberFormat="1" applyFont="1" applyBorder="1" applyAlignment="1">
      <alignment horizontal="center"/>
    </xf>
    <xf numFmtId="0" fontId="12" fillId="0" borderId="13" xfId="0" applyNumberFormat="1" applyFont="1" applyBorder="1" applyAlignment="1">
      <alignment horizontal="center"/>
    </xf>
    <xf numFmtId="0" fontId="11" fillId="0" borderId="14" xfId="0" applyNumberFormat="1" applyFont="1" applyBorder="1" applyAlignment="1">
      <alignment horizontal="center"/>
    </xf>
    <xf numFmtId="0" fontId="11" fillId="0" borderId="15" xfId="0" applyNumberFormat="1" applyFont="1" applyBorder="1" applyAlignment="1">
      <alignment horizontal="center"/>
    </xf>
    <xf numFmtId="0" fontId="11" fillId="0" borderId="13" xfId="0" applyNumberFormat="1" applyFont="1" applyBorder="1" applyAlignment="1">
      <alignment horizontal="center"/>
    </xf>
    <xf numFmtId="49" fontId="11" fillId="0" borderId="10" xfId="0" applyNumberFormat="1" applyFont="1" applyBorder="1"/>
    <xf numFmtId="49" fontId="11" fillId="0" borderId="12" xfId="0" applyNumberFormat="1" applyFont="1" applyBorder="1"/>
    <xf numFmtId="0" fontId="11" fillId="0" borderId="4" xfId="0" applyFont="1" applyBorder="1"/>
    <xf numFmtId="49" fontId="11" fillId="0" borderId="4" xfId="0" applyNumberFormat="1" applyFont="1" applyBorder="1"/>
    <xf numFmtId="49" fontId="11" fillId="0" borderId="8" xfId="0" applyNumberFormat="1" applyFont="1" applyBorder="1"/>
    <xf numFmtId="49" fontId="2" fillId="0" borderId="13" xfId="0" applyNumberFormat="1" applyFont="1" applyBorder="1" applyAlignment="1">
      <alignment vertical="top" wrapText="1"/>
    </xf>
    <xf numFmtId="0" fontId="2" fillId="0" borderId="13" xfId="0" applyFont="1" applyBorder="1" applyAlignment="1">
      <alignment horizontal="center" vertical="center"/>
    </xf>
    <xf numFmtId="0" fontId="4" fillId="0" borderId="13" xfId="0" applyFont="1" applyBorder="1"/>
    <xf numFmtId="49" fontId="11" fillId="0" borderId="0" xfId="0" applyNumberFormat="1" applyFont="1" applyBorder="1"/>
    <xf numFmtId="49" fontId="10" fillId="0" borderId="2" xfId="0" applyNumberFormat="1" applyFont="1" applyBorder="1" applyAlignment="1">
      <alignment horizontal="left" vertical="top"/>
    </xf>
    <xf numFmtId="49" fontId="11" fillId="0" borderId="9" xfId="0" applyNumberFormat="1" applyFont="1" applyBorder="1"/>
    <xf numFmtId="49" fontId="10" fillId="0" borderId="10" xfId="0" applyNumberFormat="1" applyFont="1" applyBorder="1"/>
    <xf numFmtId="49" fontId="15" fillId="0" borderId="5" xfId="0" applyNumberFormat="1" applyFont="1" applyBorder="1"/>
    <xf numFmtId="49" fontId="11" fillId="0" borderId="3" xfId="0" applyNumberFormat="1" applyFont="1" applyBorder="1"/>
    <xf numFmtId="49" fontId="11" fillId="0" borderId="11" xfId="0" applyNumberFormat="1" applyFont="1" applyBorder="1"/>
    <xf numFmtId="49" fontId="14" fillId="0" borderId="5" xfId="0" applyNumberFormat="1" applyFont="1" applyBorder="1"/>
    <xf numFmtId="49" fontId="11" fillId="0" borderId="5" xfId="0" applyNumberFormat="1" applyFont="1" applyBorder="1"/>
    <xf numFmtId="49" fontId="13" fillId="0" borderId="3" xfId="0" applyNumberFormat="1" applyFont="1" applyBorder="1"/>
    <xf numFmtId="0" fontId="0" fillId="0" borderId="4" xfId="0" applyBorder="1" applyAlignment="1"/>
    <xf numFmtId="0" fontId="11" fillId="0" borderId="0" xfId="0" applyFont="1" applyFill="1" applyBorder="1"/>
    <xf numFmtId="49" fontId="16" fillId="3" borderId="0" xfId="0" applyNumberFormat="1" applyFont="1" applyFill="1"/>
    <xf numFmtId="0" fontId="2" fillId="3" borderId="0" xfId="0" applyFont="1" applyFill="1"/>
    <xf numFmtId="49" fontId="3" fillId="0" borderId="0" xfId="0" applyNumberFormat="1" applyFont="1"/>
    <xf numFmtId="49" fontId="16" fillId="0" borderId="0" xfId="0" applyNumberFormat="1" applyFont="1"/>
    <xf numFmtId="49" fontId="2" fillId="3" borderId="0" xfId="0" applyNumberFormat="1" applyFont="1" applyFill="1"/>
    <xf numFmtId="0" fontId="11" fillId="0" borderId="0" xfId="0" applyFont="1" applyAlignment="1">
      <alignment horizontal="center"/>
    </xf>
    <xf numFmtId="1" fontId="2" fillId="0" borderId="0" xfId="0" applyNumberFormat="1" applyFont="1"/>
    <xf numFmtId="0" fontId="2" fillId="3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14" fontId="2" fillId="0" borderId="3" xfId="0" applyNumberFormat="1" applyFont="1" applyBorder="1" applyAlignment="1">
      <alignment horizontal="left" vertical="top"/>
    </xf>
    <xf numFmtId="14" fontId="2" fillId="0" borderId="11" xfId="0" applyNumberFormat="1" applyFont="1" applyBorder="1" applyAlignment="1">
      <alignment horizontal="left" vertical="top"/>
    </xf>
    <xf numFmtId="0" fontId="11" fillId="0" borderId="0" xfId="0" applyFont="1" applyBorder="1"/>
    <xf numFmtId="49" fontId="2" fillId="0" borderId="0" xfId="0" applyNumberFormat="1" applyFont="1" applyBorder="1"/>
    <xf numFmtId="0" fontId="11" fillId="0" borderId="13" xfId="0" applyFont="1" applyBorder="1"/>
    <xf numFmtId="0" fontId="11" fillId="0" borderId="14" xfId="0" applyFont="1" applyBorder="1"/>
    <xf numFmtId="1" fontId="21" fillId="0" borderId="12" xfId="0" applyNumberFormat="1" applyFont="1" applyBorder="1" applyAlignment="1">
      <alignment horizontal="center"/>
    </xf>
    <xf numFmtId="0" fontId="2" fillId="0" borderId="0" xfId="0" applyFont="1" applyAlignment="1">
      <alignment horizontal="right"/>
    </xf>
    <xf numFmtId="165" fontId="16" fillId="3" borderId="0" xfId="0" applyNumberFormat="1" applyFont="1" applyFill="1"/>
    <xf numFmtId="1" fontId="2" fillId="0" borderId="0" xfId="0" applyNumberFormat="1" applyFont="1" applyAlignment="1">
      <alignment horizontal="center"/>
    </xf>
    <xf numFmtId="0" fontId="21" fillId="0" borderId="0" xfId="0" applyFont="1" applyAlignment="1">
      <alignment horizontal="center"/>
    </xf>
    <xf numFmtId="0" fontId="16" fillId="3" borderId="0" xfId="0" applyFont="1" applyFill="1" applyAlignment="1">
      <alignment horizontal="center"/>
    </xf>
    <xf numFmtId="1" fontId="16" fillId="3" borderId="0" xfId="0" applyNumberFormat="1" applyFont="1" applyFill="1" applyAlignment="1">
      <alignment horizontal="center"/>
    </xf>
    <xf numFmtId="0" fontId="13" fillId="0" borderId="0" xfId="0" applyFont="1" applyFill="1" applyAlignment="1">
      <alignment horizontal="center"/>
    </xf>
    <xf numFmtId="1" fontId="18" fillId="0" borderId="0" xfId="0" applyNumberFormat="1" applyFont="1" applyAlignment="1">
      <alignment horizontal="center"/>
    </xf>
    <xf numFmtId="14" fontId="2" fillId="0" borderId="0" xfId="0" applyNumberFormat="1" applyFont="1"/>
    <xf numFmtId="1" fontId="17" fillId="4" borderId="0" xfId="0" applyNumberFormat="1" applyFont="1" applyFill="1" applyAlignment="1">
      <alignment horizontal="center"/>
    </xf>
    <xf numFmtId="164" fontId="17" fillId="4" borderId="0" xfId="0" applyNumberFormat="1" applyFont="1" applyFill="1" applyAlignment="1">
      <alignment horizontal="center"/>
    </xf>
    <xf numFmtId="1" fontId="16" fillId="4" borderId="0" xfId="1" applyNumberFormat="1" applyFont="1" applyFill="1" applyAlignment="1">
      <alignment horizontal="center"/>
    </xf>
    <xf numFmtId="164" fontId="16" fillId="4" borderId="0" xfId="0" applyNumberFormat="1" applyFont="1" applyFill="1" applyAlignment="1">
      <alignment horizontal="center"/>
    </xf>
    <xf numFmtId="0" fontId="20" fillId="0" borderId="3" xfId="0" applyFont="1" applyBorder="1" applyAlignment="1">
      <alignment vertical="top"/>
    </xf>
    <xf numFmtId="0" fontId="11" fillId="0" borderId="2" xfId="0" applyFont="1" applyBorder="1"/>
    <xf numFmtId="0" fontId="11" fillId="0" borderId="5" xfId="0" applyFont="1" applyBorder="1"/>
    <xf numFmtId="0" fontId="14" fillId="0" borderId="14" xfId="0" applyFont="1" applyBorder="1"/>
    <xf numFmtId="49" fontId="21" fillId="0" borderId="14" xfId="0" applyNumberFormat="1" applyFont="1" applyBorder="1"/>
    <xf numFmtId="0" fontId="15" fillId="0" borderId="15" xfId="0" applyFont="1" applyBorder="1"/>
    <xf numFmtId="49" fontId="21" fillId="0" borderId="5" xfId="0" applyNumberFormat="1" applyFont="1" applyBorder="1" applyAlignment="1">
      <alignment horizontal="center"/>
    </xf>
    <xf numFmtId="49" fontId="21" fillId="0" borderId="12" xfId="0" applyNumberFormat="1" applyFont="1" applyBorder="1"/>
    <xf numFmtId="0" fontId="21" fillId="0" borderId="5" xfId="0" applyFont="1" applyBorder="1" applyAlignment="1">
      <alignment horizontal="center"/>
    </xf>
    <xf numFmtId="49" fontId="21" fillId="0" borderId="14" xfId="0" applyNumberFormat="1" applyFont="1" applyBorder="1" applyAlignment="1">
      <alignment horizontal="center"/>
    </xf>
    <xf numFmtId="0" fontId="21" fillId="0" borderId="14" xfId="0" applyNumberFormat="1" applyFont="1" applyBorder="1" applyAlignment="1">
      <alignment horizontal="center"/>
    </xf>
    <xf numFmtId="1" fontId="21" fillId="0" borderId="14" xfId="0" applyNumberFormat="1" applyFont="1" applyBorder="1" applyAlignment="1">
      <alignment horizontal="center"/>
    </xf>
    <xf numFmtId="2" fontId="21" fillId="0" borderId="14" xfId="0" applyNumberFormat="1" applyFont="1" applyBorder="1" applyAlignment="1">
      <alignment horizontal="center"/>
    </xf>
    <xf numFmtId="49" fontId="21" fillId="0" borderId="4" xfId="0" applyNumberFormat="1" applyFont="1" applyBorder="1"/>
    <xf numFmtId="49" fontId="21" fillId="0" borderId="15" xfId="0" applyNumberFormat="1" applyFont="1" applyBorder="1"/>
    <xf numFmtId="0" fontId="21" fillId="0" borderId="3" xfId="0" applyFont="1" applyBorder="1" applyAlignment="1">
      <alignment horizontal="center"/>
    </xf>
    <xf numFmtId="49" fontId="21" fillId="0" borderId="15" xfId="0" applyNumberFormat="1" applyFont="1" applyBorder="1" applyAlignment="1">
      <alignment horizontal="center"/>
    </xf>
    <xf numFmtId="1" fontId="21" fillId="0" borderId="4" xfId="0" applyNumberFormat="1" applyFont="1" applyBorder="1" applyAlignment="1">
      <alignment horizontal="center"/>
    </xf>
    <xf numFmtId="0" fontId="21" fillId="0" borderId="15" xfId="0" applyNumberFormat="1" applyFont="1" applyBorder="1" applyAlignment="1">
      <alignment horizontal="center"/>
    </xf>
    <xf numFmtId="49" fontId="21" fillId="0" borderId="14" xfId="0" applyNumberFormat="1" applyFont="1" applyFill="1" applyBorder="1" applyAlignment="1">
      <alignment horizontal="left" vertical="top"/>
    </xf>
    <xf numFmtId="0" fontId="22" fillId="0" borderId="0" xfId="0" applyFont="1"/>
    <xf numFmtId="49" fontId="22" fillId="0" borderId="14" xfId="0" applyNumberFormat="1" applyFont="1" applyBorder="1" applyAlignment="1">
      <alignment horizontal="center"/>
    </xf>
    <xf numFmtId="1" fontId="22" fillId="0" borderId="13" xfId="0" applyNumberFormat="1" applyFont="1" applyBorder="1" applyAlignment="1">
      <alignment horizontal="center"/>
    </xf>
    <xf numFmtId="1" fontId="11" fillId="0" borderId="10" xfId="0" applyNumberFormat="1" applyFont="1" applyBorder="1" applyAlignment="1">
      <alignment horizontal="center"/>
    </xf>
    <xf numFmtId="0" fontId="22" fillId="0" borderId="14" xfId="0" applyFont="1" applyBorder="1" applyAlignment="1">
      <alignment horizontal="center"/>
    </xf>
    <xf numFmtId="49" fontId="14" fillId="0" borderId="14" xfId="0" applyNumberFormat="1" applyFont="1" applyBorder="1" applyAlignment="1">
      <alignment horizontal="left" vertical="top"/>
    </xf>
    <xf numFmtId="0" fontId="22" fillId="0" borderId="15" xfId="0" applyFont="1" applyBorder="1" applyAlignment="1">
      <alignment horizontal="center"/>
    </xf>
    <xf numFmtId="49" fontId="22" fillId="0" borderId="15" xfId="0" applyNumberFormat="1" applyFont="1" applyBorder="1" applyAlignment="1">
      <alignment horizontal="center"/>
    </xf>
    <xf numFmtId="1" fontId="22" fillId="0" borderId="14" xfId="0" applyNumberFormat="1" applyFont="1" applyBorder="1" applyAlignment="1">
      <alignment horizontal="center"/>
    </xf>
    <xf numFmtId="1" fontId="11" fillId="0" borderId="4" xfId="0" applyNumberFormat="1" applyFont="1" applyBorder="1" applyAlignment="1">
      <alignment horizontal="center"/>
    </xf>
    <xf numFmtId="0" fontId="22" fillId="0" borderId="14" xfId="0" applyFont="1" applyBorder="1"/>
    <xf numFmtId="1" fontId="22" fillId="0" borderId="12" xfId="0" applyNumberFormat="1" applyFont="1" applyFill="1" applyBorder="1" applyAlignment="1">
      <alignment horizontal="center"/>
    </xf>
    <xf numFmtId="49" fontId="14" fillId="0" borderId="15" xfId="0" applyNumberFormat="1" applyFont="1" applyBorder="1" applyAlignment="1">
      <alignment horizontal="left" vertical="top"/>
    </xf>
    <xf numFmtId="49" fontId="22" fillId="0" borderId="3" xfId="0" applyNumberFormat="1" applyFont="1" applyBorder="1" applyAlignment="1">
      <alignment horizontal="center"/>
    </xf>
    <xf numFmtId="1" fontId="22" fillId="0" borderId="15" xfId="0" applyNumberFormat="1" applyFont="1" applyBorder="1" applyAlignment="1">
      <alignment horizontal="center"/>
    </xf>
    <xf numFmtId="49" fontId="11" fillId="0" borderId="14" xfId="0" applyNumberFormat="1" applyFont="1" applyBorder="1" applyAlignment="1">
      <alignment horizontal="center"/>
    </xf>
    <xf numFmtId="49" fontId="10" fillId="0" borderId="14" xfId="0" applyNumberFormat="1" applyFont="1" applyBorder="1" applyAlignment="1">
      <alignment horizontal="left" vertical="top"/>
    </xf>
    <xf numFmtId="1" fontId="22" fillId="0" borderId="12" xfId="0" applyNumberFormat="1" applyFont="1" applyBorder="1" applyAlignment="1">
      <alignment horizontal="center"/>
    </xf>
    <xf numFmtId="49" fontId="10" fillId="0" borderId="15" xfId="0" applyNumberFormat="1" applyFont="1" applyBorder="1" applyAlignment="1">
      <alignment horizontal="left" vertical="top"/>
    </xf>
    <xf numFmtId="49" fontId="11" fillId="0" borderId="3" xfId="0" applyNumberFormat="1" applyFont="1" applyBorder="1" applyAlignment="1">
      <alignment horizontal="center"/>
    </xf>
    <xf numFmtId="49" fontId="10" fillId="0" borderId="13" xfId="0" applyNumberFormat="1" applyFont="1" applyBorder="1" applyAlignment="1">
      <alignment horizontal="left" vertical="top"/>
    </xf>
    <xf numFmtId="49" fontId="22" fillId="0" borderId="14" xfId="0" applyNumberFormat="1" applyFont="1" applyBorder="1"/>
    <xf numFmtId="49" fontId="11" fillId="0" borderId="0" xfId="0" applyNumberFormat="1" applyFont="1" applyAlignment="1">
      <alignment horizontal="center"/>
    </xf>
    <xf numFmtId="49" fontId="11" fillId="0" borderId="15" xfId="0" applyNumberFormat="1" applyFont="1" applyBorder="1" applyAlignment="1">
      <alignment horizontal="center"/>
    </xf>
    <xf numFmtId="1" fontId="22" fillId="0" borderId="14" xfId="0" applyNumberFormat="1" applyFont="1" applyFill="1" applyBorder="1" applyAlignment="1">
      <alignment horizontal="center"/>
    </xf>
    <xf numFmtId="49" fontId="11" fillId="0" borderId="13" xfId="0" applyNumberFormat="1" applyFont="1" applyBorder="1" applyAlignment="1">
      <alignment horizontal="center"/>
    </xf>
    <xf numFmtId="1" fontId="22" fillId="0" borderId="15" xfId="0" applyNumberFormat="1" applyFont="1" applyFill="1" applyBorder="1" applyAlignment="1">
      <alignment horizontal="center"/>
    </xf>
    <xf numFmtId="0" fontId="11" fillId="0" borderId="15" xfId="0" applyNumberFormat="1" applyFont="1" applyFill="1" applyBorder="1" applyAlignment="1">
      <alignment horizontal="center"/>
    </xf>
    <xf numFmtId="1" fontId="11" fillId="0" borderId="15" xfId="0" applyNumberFormat="1" applyFont="1" applyFill="1" applyBorder="1" applyAlignment="1">
      <alignment horizontal="center"/>
    </xf>
    <xf numFmtId="49" fontId="13" fillId="2" borderId="15" xfId="0" applyNumberFormat="1" applyFont="1" applyFill="1" applyBorder="1"/>
    <xf numFmtId="49" fontId="11" fillId="2" borderId="15" xfId="0" applyNumberFormat="1" applyFont="1" applyFill="1" applyBorder="1"/>
    <xf numFmtId="49" fontId="22" fillId="2" borderId="15" xfId="0" applyNumberFormat="1" applyFont="1" applyFill="1" applyBorder="1" applyAlignment="1">
      <alignment horizontal="center"/>
    </xf>
    <xf numFmtId="1" fontId="22" fillId="2" borderId="15" xfId="0" applyNumberFormat="1" applyFont="1" applyFill="1" applyBorder="1" applyAlignment="1">
      <alignment horizontal="center"/>
    </xf>
    <xf numFmtId="0" fontId="11" fillId="2" borderId="15" xfId="0" applyNumberFormat="1" applyFont="1" applyFill="1" applyBorder="1" applyAlignment="1">
      <alignment horizontal="center"/>
    </xf>
    <xf numFmtId="1" fontId="11" fillId="2" borderId="15" xfId="0" applyNumberFormat="1" applyFont="1" applyFill="1" applyBorder="1" applyAlignment="1">
      <alignment horizontal="center"/>
    </xf>
    <xf numFmtId="0" fontId="11" fillId="0" borderId="13" xfId="0" applyFont="1" applyBorder="1" applyAlignment="1">
      <alignment horizontal="center"/>
    </xf>
    <xf numFmtId="0" fontId="11" fillId="0" borderId="14" xfId="0" applyFont="1" applyBorder="1" applyAlignment="1">
      <alignment horizontal="center"/>
    </xf>
    <xf numFmtId="0" fontId="11" fillId="0" borderId="15" xfId="0" applyFont="1" applyBorder="1" applyAlignment="1">
      <alignment horizontal="center"/>
    </xf>
    <xf numFmtId="0" fontId="13" fillId="0" borderId="3" xfId="0" applyFont="1" applyBorder="1"/>
    <xf numFmtId="0" fontId="22" fillId="0" borderId="13" xfId="0" applyFont="1" applyBorder="1"/>
    <xf numFmtId="0" fontId="22" fillId="0" borderId="15" xfId="0" applyFont="1" applyBorder="1"/>
    <xf numFmtId="1" fontId="11" fillId="0" borderId="13" xfId="0" applyNumberFormat="1" applyFont="1" applyBorder="1"/>
    <xf numFmtId="1" fontId="11" fillId="0" borderId="14" xfId="0" applyNumberFormat="1" applyFont="1" applyBorder="1"/>
    <xf numFmtId="1" fontId="11" fillId="0" borderId="15" xfId="0" applyNumberFormat="1" applyFont="1" applyBorder="1"/>
    <xf numFmtId="1" fontId="18" fillId="3" borderId="0" xfId="1" applyNumberFormat="1" applyFont="1" applyFill="1" applyAlignment="1">
      <alignment horizontal="right"/>
    </xf>
    <xf numFmtId="49" fontId="22" fillId="0" borderId="13" xfId="0" applyNumberFormat="1" applyFont="1" applyBorder="1" applyAlignment="1">
      <alignment horizontal="center"/>
    </xf>
    <xf numFmtId="49" fontId="11" fillId="0" borderId="0" xfId="0" applyNumberFormat="1" applyFont="1" applyBorder="1" applyAlignment="1">
      <alignment horizontal="center"/>
    </xf>
    <xf numFmtId="0" fontId="13" fillId="2" borderId="5" xfId="0" applyFont="1" applyFill="1" applyBorder="1"/>
    <xf numFmtId="49" fontId="11" fillId="2" borderId="14" xfId="0" applyNumberFormat="1" applyFont="1" applyFill="1" applyBorder="1"/>
    <xf numFmtId="49" fontId="11" fillId="2" borderId="5" xfId="0" applyNumberFormat="1" applyFont="1" applyFill="1" applyBorder="1"/>
    <xf numFmtId="49" fontId="22" fillId="2" borderId="14" xfId="0" applyNumberFormat="1" applyFont="1" applyFill="1" applyBorder="1" applyAlignment="1">
      <alignment horizontal="center"/>
    </xf>
    <xf numFmtId="49" fontId="11" fillId="2" borderId="12" xfId="0" applyNumberFormat="1" applyFont="1" applyFill="1" applyBorder="1" applyAlignment="1">
      <alignment horizontal="center"/>
    </xf>
    <xf numFmtId="1" fontId="22" fillId="2" borderId="0" xfId="0" applyNumberFormat="1" applyFont="1" applyFill="1" applyBorder="1" applyAlignment="1">
      <alignment horizontal="center"/>
    </xf>
    <xf numFmtId="0" fontId="11" fillId="2" borderId="14" xfId="0" applyNumberFormat="1" applyFont="1" applyFill="1" applyBorder="1" applyAlignment="1">
      <alignment horizontal="center"/>
    </xf>
    <xf numFmtId="1" fontId="11" fillId="2" borderId="14" xfId="0" applyNumberFormat="1" applyFont="1" applyFill="1" applyBorder="1" applyAlignment="1">
      <alignment horizontal="center"/>
    </xf>
    <xf numFmtId="2" fontId="11" fillId="0" borderId="14" xfId="0" applyNumberFormat="1" applyFont="1" applyBorder="1" applyAlignment="1">
      <alignment horizontal="center"/>
    </xf>
    <xf numFmtId="1" fontId="2" fillId="3" borderId="0" xfId="1" applyNumberFormat="1" applyFont="1" applyFill="1" applyBorder="1"/>
    <xf numFmtId="44" fontId="2" fillId="3" borderId="16" xfId="2" applyNumberFormat="1" applyFont="1" applyFill="1" applyBorder="1"/>
    <xf numFmtId="165" fontId="16" fillId="0" borderId="0" xfId="0" applyNumberFormat="1" applyFont="1" applyBorder="1"/>
    <xf numFmtId="1" fontId="18" fillId="3" borderId="16" xfId="1" applyNumberFormat="1" applyFont="1" applyFill="1" applyBorder="1" applyAlignment="1">
      <alignment horizontal="right"/>
    </xf>
    <xf numFmtId="1" fontId="18" fillId="5" borderId="0" xfId="0" applyNumberFormat="1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1" fontId="2" fillId="0" borderId="0" xfId="0" applyNumberFormat="1" applyFont="1" applyBorder="1" applyAlignment="1">
      <alignment horizontal="center"/>
    </xf>
    <xf numFmtId="166" fontId="2" fillId="3" borderId="0" xfId="2" applyNumberFormat="1" applyFont="1" applyFill="1" applyAlignment="1">
      <alignment horizontal="right"/>
    </xf>
    <xf numFmtId="165" fontId="16" fillId="3" borderId="16" xfId="0" applyNumberFormat="1" applyFont="1" applyFill="1" applyBorder="1" applyAlignment="1">
      <alignment horizontal="center"/>
    </xf>
    <xf numFmtId="167" fontId="16" fillId="3" borderId="0" xfId="1" applyNumberFormat="1" applyFont="1" applyFill="1" applyAlignment="1">
      <alignment horizontal="right"/>
    </xf>
    <xf numFmtId="49" fontId="22" fillId="0" borderId="0" xfId="0" applyNumberFormat="1" applyFont="1"/>
    <xf numFmtId="49" fontId="22" fillId="0" borderId="0" xfId="0" applyNumberFormat="1" applyFont="1" applyAlignment="1">
      <alignment horizontal="center"/>
    </xf>
    <xf numFmtId="49" fontId="11" fillId="0" borderId="0" xfId="0" applyNumberFormat="1" applyFont="1"/>
    <xf numFmtId="49" fontId="23" fillId="0" borderId="13" xfId="0" applyNumberFormat="1" applyFont="1" applyBorder="1" applyAlignment="1">
      <alignment horizontal="left" vertical="top"/>
    </xf>
    <xf numFmtId="14" fontId="24" fillId="0" borderId="4" xfId="0" applyNumberFormat="1" applyFont="1" applyBorder="1" applyAlignment="1">
      <alignment horizontal="left" vertical="top"/>
    </xf>
    <xf numFmtId="0" fontId="1" fillId="0" borderId="6" xfId="0" applyFont="1" applyBorder="1" applyAlignment="1">
      <alignment horizontal="center" vertical="top"/>
    </xf>
    <xf numFmtId="0" fontId="9" fillId="0" borderId="7" xfId="0" applyFont="1" applyBorder="1" applyAlignment="1"/>
    <xf numFmtId="0" fontId="9" fillId="0" borderId="8" xfId="0" applyFont="1" applyBorder="1" applyAlignment="1"/>
    <xf numFmtId="0" fontId="2" fillId="0" borderId="9" xfId="0" applyFont="1" applyBorder="1" applyAlignment="1"/>
    <xf numFmtId="0" fontId="0" fillId="0" borderId="9" xfId="0" applyBorder="1" applyAlignment="1"/>
    <xf numFmtId="0" fontId="0" fillId="0" borderId="10" xfId="0" applyBorder="1" applyAlignment="1"/>
    <xf numFmtId="0" fontId="0" fillId="0" borderId="11" xfId="0" applyBorder="1" applyAlignment="1"/>
    <xf numFmtId="0" fontId="0" fillId="0" borderId="4" xfId="0" applyBorder="1" applyAlignment="1"/>
    <xf numFmtId="0" fontId="2" fillId="0" borderId="6" xfId="0" applyFont="1" applyBorder="1" applyAlignment="1"/>
    <xf numFmtId="0" fontId="2" fillId="0" borderId="8" xfId="0" applyFont="1" applyBorder="1" applyAlignment="1"/>
    <xf numFmtId="0" fontId="0" fillId="0" borderId="7" xfId="0" applyBorder="1" applyAlignment="1"/>
    <xf numFmtId="0" fontId="0" fillId="0" borderId="8" xfId="0" applyBorder="1" applyAlignment="1"/>
    <xf numFmtId="0" fontId="2" fillId="0" borderId="2" xfId="0" applyFont="1" applyBorder="1" applyAlignment="1"/>
    <xf numFmtId="0" fontId="2" fillId="0" borderId="6" xfId="0" applyNumberFormat="1" applyFont="1" applyBorder="1" applyAlignment="1">
      <alignment horizontal="left" vertical="top"/>
    </xf>
    <xf numFmtId="0" fontId="2" fillId="0" borderId="7" xfId="0" applyNumberFormat="1" applyFont="1" applyBorder="1" applyAlignment="1">
      <alignment horizontal="left" vertical="top"/>
    </xf>
    <xf numFmtId="0" fontId="2" fillId="0" borderId="8" xfId="0" applyNumberFormat="1" applyFont="1" applyBorder="1" applyAlignment="1">
      <alignment horizontal="left" vertical="top"/>
    </xf>
    <xf numFmtId="0" fontId="9" fillId="0" borderId="7" xfId="0" applyFont="1" applyBorder="1" applyAlignment="1">
      <alignment vertical="top"/>
    </xf>
    <xf numFmtId="0" fontId="9" fillId="0" borderId="8" xfId="0" applyFont="1" applyBorder="1" applyAlignment="1">
      <alignment vertical="top"/>
    </xf>
    <xf numFmtId="0" fontId="2" fillId="0" borderId="3" xfId="0" applyNumberFormat="1" applyFont="1" applyBorder="1" applyAlignment="1">
      <alignment horizontal="left" vertical="top"/>
    </xf>
    <xf numFmtId="0" fontId="2" fillId="0" borderId="11" xfId="0" applyNumberFormat="1" applyFont="1" applyBorder="1" applyAlignment="1">
      <alignment horizontal="left" vertical="top"/>
    </xf>
    <xf numFmtId="0" fontId="2" fillId="0" borderId="4" xfId="0" applyNumberFormat="1" applyFont="1" applyBorder="1" applyAlignment="1">
      <alignment horizontal="left" vertical="top"/>
    </xf>
    <xf numFmtId="0" fontId="2" fillId="0" borderId="0" xfId="0" applyFont="1" applyBorder="1" applyAlignment="1"/>
    <xf numFmtId="0" fontId="0" fillId="0" borderId="0" xfId="0" applyBorder="1" applyAlignment="1"/>
    <xf numFmtId="0" fontId="0" fillId="0" borderId="12" xfId="0" applyBorder="1" applyAlignment="1"/>
    <xf numFmtId="0" fontId="2" fillId="0" borderId="5" xfId="0" applyFont="1" applyBorder="1" applyAlignment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85482</xdr:colOff>
      <xdr:row>3</xdr:row>
      <xdr:rowOff>123825</xdr:rowOff>
    </xdr:from>
    <xdr:to>
      <xdr:col>0</xdr:col>
      <xdr:colOff>2613270</xdr:colOff>
      <xdr:row>3</xdr:row>
      <xdr:rowOff>1037981</xdr:rowOff>
    </xdr:to>
    <xdr:sp macro="" textlink="">
      <xdr:nvSpPr>
        <xdr:cNvPr id="2" name="TextBox 1"/>
        <xdr:cNvSpPr txBox="1"/>
      </xdr:nvSpPr>
      <xdr:spPr>
        <a:xfrm>
          <a:off x="85482" y="1589210"/>
          <a:ext cx="2527788" cy="91415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3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Description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(Title of Form, Report or Record)</a:t>
          </a:r>
        </a:p>
        <a:p>
          <a:pPr algn="ctr"/>
          <a:endParaRPr lang="en-US" sz="800" b="1">
            <a:solidFill>
              <a:srgbClr val="FF0000"/>
            </a:solidFill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1</xdr:col>
      <xdr:colOff>19051</xdr:colOff>
      <xdr:row>3</xdr:row>
      <xdr:rowOff>55808</xdr:rowOff>
    </xdr:from>
    <xdr:to>
      <xdr:col>2</xdr:col>
      <xdr:colOff>0</xdr:colOff>
      <xdr:row>3</xdr:row>
      <xdr:rowOff>665726</xdr:rowOff>
    </xdr:to>
    <xdr:sp macro="" textlink="">
      <xdr:nvSpPr>
        <xdr:cNvPr id="5" name="TextBox 4"/>
        <xdr:cNvSpPr txBox="1"/>
      </xdr:nvSpPr>
      <xdr:spPr>
        <a:xfrm>
          <a:off x="2897035" y="1469195"/>
          <a:ext cx="523771" cy="60991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4.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Report</a:t>
          </a:r>
        </a:p>
      </xdr:txBody>
    </xdr:sp>
    <xdr:clientData/>
  </xdr:twoCellAnchor>
  <xdr:twoCellAnchor>
    <xdr:from>
      <xdr:col>2</xdr:col>
      <xdr:colOff>38100</xdr:colOff>
      <xdr:row>3</xdr:row>
      <xdr:rowOff>57553</xdr:rowOff>
    </xdr:from>
    <xdr:to>
      <xdr:col>2</xdr:col>
      <xdr:colOff>571499</xdr:colOff>
      <xdr:row>3</xdr:row>
      <xdr:rowOff>686210</xdr:rowOff>
    </xdr:to>
    <xdr:sp macro="" textlink="">
      <xdr:nvSpPr>
        <xdr:cNvPr id="6" name="TextBox 5"/>
        <xdr:cNvSpPr txBox="1"/>
      </xdr:nvSpPr>
      <xdr:spPr>
        <a:xfrm>
          <a:off x="3458906" y="1470940"/>
          <a:ext cx="533399" cy="62865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5.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Record</a:t>
          </a:r>
        </a:p>
      </xdr:txBody>
    </xdr:sp>
    <xdr:clientData/>
  </xdr:twoCellAnchor>
  <xdr:twoCellAnchor>
    <xdr:from>
      <xdr:col>3</xdr:col>
      <xdr:colOff>138044</xdr:colOff>
      <xdr:row>3</xdr:row>
      <xdr:rowOff>24425</xdr:rowOff>
    </xdr:from>
    <xdr:to>
      <xdr:col>3</xdr:col>
      <xdr:colOff>759240</xdr:colOff>
      <xdr:row>3</xdr:row>
      <xdr:rowOff>686211</xdr:rowOff>
    </xdr:to>
    <xdr:sp macro="" textlink="">
      <xdr:nvSpPr>
        <xdr:cNvPr id="7" name="TextBox 6"/>
        <xdr:cNvSpPr txBox="1"/>
      </xdr:nvSpPr>
      <xdr:spPr>
        <a:xfrm>
          <a:off x="4163125" y="1437812"/>
          <a:ext cx="621196" cy="66178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6.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Form</a:t>
          </a:r>
          <a:r>
            <a:rPr lang="en-US" sz="800" b="1" baseline="0">
              <a:latin typeface="Times New Roman" pitchFamily="18" charset="0"/>
              <a:cs typeface="Times New Roman" pitchFamily="18" charset="0"/>
            </a:rPr>
            <a:t> No.</a:t>
          </a:r>
          <a:endParaRPr lang="en-US" sz="8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4</xdr:col>
      <xdr:colOff>81696</xdr:colOff>
      <xdr:row>3</xdr:row>
      <xdr:rowOff>28141</xdr:rowOff>
    </xdr:from>
    <xdr:to>
      <xdr:col>4</xdr:col>
      <xdr:colOff>913457</xdr:colOff>
      <xdr:row>3</xdr:row>
      <xdr:rowOff>706695</xdr:rowOff>
    </xdr:to>
    <xdr:sp macro="" textlink="">
      <xdr:nvSpPr>
        <xdr:cNvPr id="8" name="TextBox 7"/>
        <xdr:cNvSpPr txBox="1"/>
      </xdr:nvSpPr>
      <xdr:spPr>
        <a:xfrm>
          <a:off x="4956857" y="1441528"/>
          <a:ext cx="831761" cy="67855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7.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Regulation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Part/Sec.</a:t>
          </a:r>
        </a:p>
      </xdr:txBody>
    </xdr:sp>
    <xdr:clientData/>
  </xdr:twoCellAnchor>
  <xdr:twoCellAnchor>
    <xdr:from>
      <xdr:col>5</xdr:col>
      <xdr:colOff>55218</xdr:colOff>
      <xdr:row>3</xdr:row>
      <xdr:rowOff>12212</xdr:rowOff>
    </xdr:from>
    <xdr:to>
      <xdr:col>5</xdr:col>
      <xdr:colOff>842596</xdr:colOff>
      <xdr:row>3</xdr:row>
      <xdr:rowOff>707940</xdr:rowOff>
    </xdr:to>
    <xdr:sp macro="" textlink="">
      <xdr:nvSpPr>
        <xdr:cNvPr id="10" name="TextBox 9"/>
        <xdr:cNvSpPr txBox="1"/>
      </xdr:nvSpPr>
      <xdr:spPr>
        <a:xfrm>
          <a:off x="5950421" y="1428090"/>
          <a:ext cx="787378" cy="69572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8.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No.</a:t>
          </a:r>
          <a:r>
            <a:rPr lang="en-US" sz="800" b="1" baseline="0">
              <a:latin typeface="Times New Roman" pitchFamily="18" charset="0"/>
              <a:cs typeface="Times New Roman" pitchFamily="18" charset="0"/>
            </a:rPr>
            <a:t> Of Respondents</a:t>
          </a:r>
          <a:endParaRPr lang="en-US" sz="8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6</xdr:col>
      <xdr:colOff>66675</xdr:colOff>
      <xdr:row>3</xdr:row>
      <xdr:rowOff>24425</xdr:rowOff>
    </xdr:from>
    <xdr:to>
      <xdr:col>6</xdr:col>
      <xdr:colOff>742951</xdr:colOff>
      <xdr:row>3</xdr:row>
      <xdr:rowOff>695068</xdr:rowOff>
    </xdr:to>
    <xdr:sp macro="" textlink="">
      <xdr:nvSpPr>
        <xdr:cNvPr id="11" name="TextBox 10"/>
        <xdr:cNvSpPr txBox="1"/>
      </xdr:nvSpPr>
      <xdr:spPr>
        <a:xfrm>
          <a:off x="6850020" y="1440303"/>
          <a:ext cx="676276" cy="67064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9.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No</a:t>
          </a:r>
          <a:r>
            <a:rPr lang="en-US" sz="800" b="1" baseline="0">
              <a:latin typeface="Times New Roman" pitchFamily="18" charset="0"/>
              <a:cs typeface="Times New Roman" pitchFamily="18" charset="0"/>
            </a:rPr>
            <a:t> of Reprots</a:t>
          </a:r>
        </a:p>
        <a:p>
          <a:pPr algn="ctr"/>
          <a:r>
            <a:rPr lang="en-US" sz="800" b="1" baseline="0">
              <a:latin typeface="Times New Roman" pitchFamily="18" charset="0"/>
              <a:cs typeface="Times New Roman" pitchFamily="18" charset="0"/>
            </a:rPr>
            <a:t>Filed Per Person</a:t>
          </a:r>
          <a:endParaRPr lang="en-US" sz="8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7</xdr:col>
      <xdr:colOff>47625</xdr:colOff>
      <xdr:row>3</xdr:row>
      <xdr:rowOff>19051</xdr:rowOff>
    </xdr:from>
    <xdr:to>
      <xdr:col>7</xdr:col>
      <xdr:colOff>809625</xdr:colOff>
      <xdr:row>3</xdr:row>
      <xdr:rowOff>695069</xdr:rowOff>
    </xdr:to>
    <xdr:sp macro="" textlink="">
      <xdr:nvSpPr>
        <xdr:cNvPr id="12" name="TextBox 11"/>
        <xdr:cNvSpPr txBox="1"/>
      </xdr:nvSpPr>
      <xdr:spPr>
        <a:xfrm>
          <a:off x="7680497" y="1434929"/>
          <a:ext cx="762000" cy="67601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10.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Total</a:t>
          </a:r>
          <a:r>
            <a:rPr lang="en-US" sz="800" b="1" baseline="0">
              <a:latin typeface="Times New Roman" pitchFamily="18" charset="0"/>
              <a:cs typeface="Times New Roman" pitchFamily="18" charset="0"/>
            </a:rPr>
            <a:t> Annual Responses</a:t>
          </a:r>
          <a:endParaRPr lang="en-US" sz="8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8</xdr:col>
      <xdr:colOff>71967</xdr:colOff>
      <xdr:row>3</xdr:row>
      <xdr:rowOff>13759</xdr:rowOff>
    </xdr:from>
    <xdr:to>
      <xdr:col>8</xdr:col>
      <xdr:colOff>833967</xdr:colOff>
      <xdr:row>3</xdr:row>
      <xdr:rowOff>585002</xdr:rowOff>
    </xdr:to>
    <xdr:sp macro="" textlink="">
      <xdr:nvSpPr>
        <xdr:cNvPr id="13" name="TextBox 12"/>
        <xdr:cNvSpPr txBox="1"/>
      </xdr:nvSpPr>
      <xdr:spPr>
        <a:xfrm>
          <a:off x="8851900" y="1410759"/>
          <a:ext cx="762000" cy="57124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11.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Average</a:t>
          </a:r>
          <a:r>
            <a:rPr lang="en-US" sz="800" b="1" baseline="0">
              <a:latin typeface="Times New Roman" pitchFamily="18" charset="0"/>
              <a:cs typeface="Times New Roman" pitchFamily="18" charset="0"/>
            </a:rPr>
            <a:t> Time to Respond</a:t>
          </a:r>
          <a:endParaRPr lang="en-US" sz="8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9</xdr:col>
      <xdr:colOff>12700</xdr:colOff>
      <xdr:row>3</xdr:row>
      <xdr:rowOff>12700</xdr:rowOff>
    </xdr:from>
    <xdr:to>
      <xdr:col>10</xdr:col>
      <xdr:colOff>810913</xdr:colOff>
      <xdr:row>3</xdr:row>
      <xdr:rowOff>358468</xdr:rowOff>
    </xdr:to>
    <xdr:sp macro="" textlink="">
      <xdr:nvSpPr>
        <xdr:cNvPr id="14" name="TextBox 13"/>
        <xdr:cNvSpPr txBox="1"/>
      </xdr:nvSpPr>
      <xdr:spPr>
        <a:xfrm>
          <a:off x="9404555" y="1426087"/>
          <a:ext cx="1648293" cy="345768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12.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Total Burden Hours</a:t>
          </a:r>
        </a:p>
      </xdr:txBody>
    </xdr:sp>
    <xdr:clientData/>
  </xdr:twoCellAnchor>
  <xdr:twoCellAnchor>
    <xdr:from>
      <xdr:col>9</xdr:col>
      <xdr:colOff>69022</xdr:colOff>
      <xdr:row>3</xdr:row>
      <xdr:rowOff>510762</xdr:rowOff>
    </xdr:from>
    <xdr:to>
      <xdr:col>9</xdr:col>
      <xdr:colOff>745435</xdr:colOff>
      <xdr:row>3</xdr:row>
      <xdr:rowOff>716936</xdr:rowOff>
    </xdr:to>
    <xdr:sp macro="" textlink="">
      <xdr:nvSpPr>
        <xdr:cNvPr id="15" name="TextBox 14"/>
        <xdr:cNvSpPr txBox="1"/>
      </xdr:nvSpPr>
      <xdr:spPr>
        <a:xfrm>
          <a:off x="9460877" y="1924149"/>
          <a:ext cx="676413" cy="20617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Exempt</a:t>
          </a:r>
        </a:p>
      </xdr:txBody>
    </xdr:sp>
    <xdr:clientData/>
  </xdr:twoCellAnchor>
  <xdr:twoCellAnchor>
    <xdr:from>
      <xdr:col>10</xdr:col>
      <xdr:colOff>82826</xdr:colOff>
      <xdr:row>3</xdr:row>
      <xdr:rowOff>399437</xdr:rowOff>
    </xdr:from>
    <xdr:to>
      <xdr:col>10</xdr:col>
      <xdr:colOff>798871</xdr:colOff>
      <xdr:row>3</xdr:row>
      <xdr:rowOff>727179</xdr:rowOff>
    </xdr:to>
    <xdr:sp macro="" textlink="">
      <xdr:nvSpPr>
        <xdr:cNvPr id="16" name="TextBox 15"/>
        <xdr:cNvSpPr txBox="1"/>
      </xdr:nvSpPr>
      <xdr:spPr>
        <a:xfrm>
          <a:off x="10324761" y="1812824"/>
          <a:ext cx="716045" cy="32774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Non-Exempt</a:t>
          </a:r>
        </a:p>
      </xdr:txBody>
    </xdr:sp>
    <xdr:clientData/>
  </xdr:twoCellAnchor>
  <xdr:twoCellAnchor>
    <xdr:from>
      <xdr:col>5</xdr:col>
      <xdr:colOff>55219</xdr:colOff>
      <xdr:row>2</xdr:row>
      <xdr:rowOff>17536</xdr:rowOff>
    </xdr:from>
    <xdr:to>
      <xdr:col>10</xdr:col>
      <xdr:colOff>621197</xdr:colOff>
      <xdr:row>2</xdr:row>
      <xdr:rowOff>256489</xdr:rowOff>
    </xdr:to>
    <xdr:sp macro="" textlink="">
      <xdr:nvSpPr>
        <xdr:cNvPr id="17" name="TextBox 16"/>
        <xdr:cNvSpPr txBox="1"/>
      </xdr:nvSpPr>
      <xdr:spPr>
        <a:xfrm>
          <a:off x="5950422" y="1124495"/>
          <a:ext cx="4929457" cy="23895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b"/>
        <a:lstStyle/>
        <a:p>
          <a:pPr algn="ctr"/>
          <a:r>
            <a:rPr lang="en-US" sz="1050" b="1">
              <a:latin typeface="Times New Roman" pitchFamily="18" charset="0"/>
              <a:cs typeface="Times New Roman" pitchFamily="18" charset="0"/>
            </a:rPr>
            <a:t>Annual Burden on the Public (Column  8 x 9 = 10 x 11 = 12)</a:t>
          </a:r>
        </a:p>
      </xdr:txBody>
    </xdr:sp>
    <xdr:clientData/>
  </xdr:twoCellAnchor>
  <xdr:twoCellAnchor>
    <xdr:from>
      <xdr:col>0</xdr:col>
      <xdr:colOff>142875</xdr:colOff>
      <xdr:row>0</xdr:row>
      <xdr:rowOff>95250</xdr:rowOff>
    </xdr:from>
    <xdr:to>
      <xdr:col>4</xdr:col>
      <xdr:colOff>942975</xdr:colOff>
      <xdr:row>1</xdr:row>
      <xdr:rowOff>390525</xdr:rowOff>
    </xdr:to>
    <xdr:sp macro="" textlink="">
      <xdr:nvSpPr>
        <xdr:cNvPr id="18" name="TextBox 17"/>
        <xdr:cNvSpPr txBox="1"/>
      </xdr:nvSpPr>
      <xdr:spPr>
        <a:xfrm>
          <a:off x="142875" y="95250"/>
          <a:ext cx="5657850" cy="9461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/>
          <a:r>
            <a:rPr lang="en-US" sz="1200" b="1">
              <a:latin typeface="Times New Roman" pitchFamily="18" charset="0"/>
              <a:cs typeface="Times New Roman" pitchFamily="18" charset="0"/>
            </a:rPr>
            <a:t>FSA 85-1		U.S. Department Of Agriculture</a:t>
          </a:r>
        </a:p>
        <a:p>
          <a:pPr algn="l"/>
          <a:r>
            <a:rPr lang="en-US" sz="800" b="1">
              <a:latin typeface="Times New Roman" pitchFamily="18" charset="0"/>
              <a:cs typeface="Times New Roman" pitchFamily="18" charset="0"/>
            </a:rPr>
            <a:t>(3-26-03)		</a:t>
          </a:r>
          <a:r>
            <a:rPr lang="en-US" sz="1050" b="1" baseline="0">
              <a:latin typeface="Times New Roman" pitchFamily="18" charset="0"/>
              <a:cs typeface="Times New Roman" pitchFamily="18" charset="0"/>
            </a:rPr>
            <a:t>              </a:t>
          </a:r>
          <a:r>
            <a:rPr lang="en-US" sz="1050" b="1">
              <a:latin typeface="Times New Roman" pitchFamily="18" charset="0"/>
              <a:cs typeface="Times New Roman" pitchFamily="18" charset="0"/>
            </a:rPr>
            <a:t>Farm Service</a:t>
          </a:r>
          <a:r>
            <a:rPr lang="en-US" sz="1050" b="1" baseline="0">
              <a:latin typeface="Times New Roman" pitchFamily="18" charset="0"/>
              <a:cs typeface="Times New Roman" pitchFamily="18" charset="0"/>
            </a:rPr>
            <a:t> Agency</a:t>
          </a:r>
        </a:p>
        <a:p>
          <a:pPr algn="l"/>
          <a:endParaRPr lang="en-US" sz="800" b="1" baseline="0">
            <a:latin typeface="Times New Roman" pitchFamily="18" charset="0"/>
            <a:cs typeface="Times New Roman" pitchFamily="18" charset="0"/>
          </a:endParaRPr>
        </a:p>
        <a:p>
          <a:pPr algn="l"/>
          <a:endParaRPr lang="en-US" sz="800" b="1" baseline="0">
            <a:latin typeface="Times New Roman" pitchFamily="18" charset="0"/>
            <a:cs typeface="Times New Roman" pitchFamily="18" charset="0"/>
          </a:endParaRPr>
        </a:p>
        <a:p>
          <a:pPr algn="l"/>
          <a:r>
            <a:rPr lang="en-US" sz="800" b="1" baseline="0">
              <a:latin typeface="Times New Roman" pitchFamily="18" charset="0"/>
              <a:cs typeface="Times New Roman" pitchFamily="18" charset="0"/>
            </a:rPr>
            <a:t>	</a:t>
          </a:r>
          <a:r>
            <a:rPr lang="en-US" sz="1400" b="1" baseline="0">
              <a:latin typeface="Times New Roman" pitchFamily="18" charset="0"/>
              <a:cs typeface="Times New Roman" pitchFamily="18" charset="0"/>
            </a:rPr>
            <a:t>Reporting and Recordkeeping Requirements</a:t>
          </a:r>
          <a:endParaRPr lang="en-US" sz="14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7</xdr:col>
      <xdr:colOff>48847</xdr:colOff>
      <xdr:row>0</xdr:row>
      <xdr:rowOff>85481</xdr:rowOff>
    </xdr:from>
    <xdr:to>
      <xdr:col>9</xdr:col>
      <xdr:colOff>307730</xdr:colOff>
      <xdr:row>0</xdr:row>
      <xdr:rowOff>381001</xdr:rowOff>
    </xdr:to>
    <xdr:sp macro="" textlink="">
      <xdr:nvSpPr>
        <xdr:cNvPr id="20" name="TextBox 19"/>
        <xdr:cNvSpPr txBox="1"/>
      </xdr:nvSpPr>
      <xdr:spPr>
        <a:xfrm>
          <a:off x="7668847" y="85481"/>
          <a:ext cx="2017345" cy="29552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 b="1">
              <a:latin typeface="Times New Roman" pitchFamily="18" charset="0"/>
              <a:cs typeface="Times New Roman" pitchFamily="18" charset="0"/>
            </a:rPr>
            <a:t>2. Title Of Clearance:</a:t>
          </a:r>
        </a:p>
      </xdr:txBody>
    </xdr:sp>
    <xdr:clientData/>
  </xdr:twoCellAnchor>
  <xdr:twoCellAnchor>
    <xdr:from>
      <xdr:col>5</xdr:col>
      <xdr:colOff>62262</xdr:colOff>
      <xdr:row>0</xdr:row>
      <xdr:rowOff>89093</xdr:rowOff>
    </xdr:from>
    <xdr:to>
      <xdr:col>6</xdr:col>
      <xdr:colOff>514089</xdr:colOff>
      <xdr:row>0</xdr:row>
      <xdr:rowOff>431016</xdr:rowOff>
    </xdr:to>
    <xdr:sp macro="" textlink="">
      <xdr:nvSpPr>
        <xdr:cNvPr id="21" name="TextBox 20"/>
        <xdr:cNvSpPr txBox="1"/>
      </xdr:nvSpPr>
      <xdr:spPr>
        <a:xfrm>
          <a:off x="5951663" y="89093"/>
          <a:ext cx="1337250" cy="34192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 b="1">
              <a:latin typeface="Times New Roman" pitchFamily="18" charset="0"/>
              <a:cs typeface="Times New Roman" pitchFamily="18" charset="0"/>
            </a:rPr>
            <a:t>1. OMB No.</a:t>
          </a:r>
        </a:p>
      </xdr:txBody>
    </xdr:sp>
    <xdr:clientData/>
  </xdr:twoCellAnchor>
  <xdr:twoCellAnchor>
    <xdr:from>
      <xdr:col>7</xdr:col>
      <xdr:colOff>98896</xdr:colOff>
      <xdr:row>1</xdr:row>
      <xdr:rowOff>47037</xdr:rowOff>
    </xdr:from>
    <xdr:to>
      <xdr:col>9</xdr:col>
      <xdr:colOff>587963</xdr:colOff>
      <xdr:row>1</xdr:row>
      <xdr:rowOff>423333</xdr:rowOff>
    </xdr:to>
    <xdr:sp macro="" textlink="">
      <xdr:nvSpPr>
        <xdr:cNvPr id="22" name="TextBox 21"/>
        <xdr:cNvSpPr txBox="1"/>
      </xdr:nvSpPr>
      <xdr:spPr>
        <a:xfrm>
          <a:off x="7718896" y="705556"/>
          <a:ext cx="2252956" cy="37629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900" b="1" baseline="0">
              <a:solidFill>
                <a:sysClr val="windowText" lastClr="000000"/>
              </a:solidFill>
              <a:latin typeface="Times New Roman" pitchFamily="18" charset="0"/>
              <a:cs typeface="Times New Roman" pitchFamily="18" charset="0"/>
            </a:rPr>
            <a:t>Guaranteed </a:t>
          </a:r>
          <a:r>
            <a:rPr lang="en-US" sz="900" b="1" baseline="0">
              <a:solidFill>
                <a:srgbClr val="0070C0"/>
              </a:solidFill>
              <a:latin typeface="Times New Roman" pitchFamily="18" charset="0"/>
              <a:cs typeface="Times New Roman" pitchFamily="18" charset="0"/>
            </a:rPr>
            <a:t>Micro Lender-EZ Guarantee Program</a:t>
          </a:r>
        </a:p>
      </xdr:txBody>
    </xdr:sp>
    <xdr:clientData/>
  </xdr:twoCellAnchor>
  <xdr:twoCellAnchor>
    <xdr:from>
      <xdr:col>0</xdr:col>
      <xdr:colOff>85482</xdr:colOff>
      <xdr:row>48</xdr:row>
      <xdr:rowOff>123826</xdr:rowOff>
    </xdr:from>
    <xdr:to>
      <xdr:col>0</xdr:col>
      <xdr:colOff>2613270</xdr:colOff>
      <xdr:row>48</xdr:row>
      <xdr:rowOff>656454</xdr:rowOff>
    </xdr:to>
    <xdr:sp macro="" textlink="">
      <xdr:nvSpPr>
        <xdr:cNvPr id="40" name="TextBox 39"/>
        <xdr:cNvSpPr txBox="1"/>
      </xdr:nvSpPr>
      <xdr:spPr>
        <a:xfrm>
          <a:off x="85482" y="11386495"/>
          <a:ext cx="2527788" cy="53262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3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Description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(Title of Form, Report or Record)</a:t>
          </a:r>
        </a:p>
      </xdr:txBody>
    </xdr:sp>
    <xdr:clientData/>
  </xdr:twoCellAnchor>
  <xdr:twoCellAnchor>
    <xdr:from>
      <xdr:col>1</xdr:col>
      <xdr:colOff>19051</xdr:colOff>
      <xdr:row>48</xdr:row>
      <xdr:rowOff>55808</xdr:rowOff>
    </xdr:from>
    <xdr:to>
      <xdr:col>2</xdr:col>
      <xdr:colOff>0</xdr:colOff>
      <xdr:row>48</xdr:row>
      <xdr:rowOff>695067</xdr:rowOff>
    </xdr:to>
    <xdr:sp macro="" textlink="">
      <xdr:nvSpPr>
        <xdr:cNvPr id="41" name="TextBox 40"/>
        <xdr:cNvSpPr txBox="1"/>
      </xdr:nvSpPr>
      <xdr:spPr>
        <a:xfrm>
          <a:off x="2889423" y="11318477"/>
          <a:ext cx="521557" cy="63925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4.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Report</a:t>
          </a:r>
        </a:p>
      </xdr:txBody>
    </xdr:sp>
    <xdr:clientData/>
  </xdr:twoCellAnchor>
  <xdr:twoCellAnchor>
    <xdr:from>
      <xdr:col>2</xdr:col>
      <xdr:colOff>38100</xdr:colOff>
      <xdr:row>48</xdr:row>
      <xdr:rowOff>57554</xdr:rowOff>
    </xdr:from>
    <xdr:to>
      <xdr:col>2</xdr:col>
      <xdr:colOff>571499</xdr:colOff>
      <xdr:row>48</xdr:row>
      <xdr:rowOff>707940</xdr:rowOff>
    </xdr:to>
    <xdr:sp macro="" textlink="">
      <xdr:nvSpPr>
        <xdr:cNvPr id="42" name="TextBox 41"/>
        <xdr:cNvSpPr txBox="1"/>
      </xdr:nvSpPr>
      <xdr:spPr>
        <a:xfrm>
          <a:off x="3449080" y="11320223"/>
          <a:ext cx="533399" cy="65038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5.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Record</a:t>
          </a:r>
        </a:p>
      </xdr:txBody>
    </xdr:sp>
    <xdr:clientData/>
  </xdr:twoCellAnchor>
  <xdr:twoCellAnchor>
    <xdr:from>
      <xdr:col>3</xdr:col>
      <xdr:colOff>138044</xdr:colOff>
      <xdr:row>48</xdr:row>
      <xdr:rowOff>24424</xdr:rowOff>
    </xdr:from>
    <xdr:to>
      <xdr:col>3</xdr:col>
      <xdr:colOff>759240</xdr:colOff>
      <xdr:row>48</xdr:row>
      <xdr:rowOff>720811</xdr:rowOff>
    </xdr:to>
    <xdr:sp macro="" textlink="">
      <xdr:nvSpPr>
        <xdr:cNvPr id="43" name="TextBox 42"/>
        <xdr:cNvSpPr txBox="1"/>
      </xdr:nvSpPr>
      <xdr:spPr>
        <a:xfrm>
          <a:off x="4153990" y="11287093"/>
          <a:ext cx="621196" cy="69638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6.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Form</a:t>
          </a:r>
          <a:r>
            <a:rPr lang="en-US" sz="800" b="1" baseline="0">
              <a:latin typeface="Times New Roman" pitchFamily="18" charset="0"/>
              <a:cs typeface="Times New Roman" pitchFamily="18" charset="0"/>
            </a:rPr>
            <a:t> No.</a:t>
          </a:r>
          <a:endParaRPr lang="en-US" sz="8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4</xdr:col>
      <xdr:colOff>81696</xdr:colOff>
      <xdr:row>48</xdr:row>
      <xdr:rowOff>28140</xdr:rowOff>
    </xdr:from>
    <xdr:to>
      <xdr:col>4</xdr:col>
      <xdr:colOff>913457</xdr:colOff>
      <xdr:row>48</xdr:row>
      <xdr:rowOff>720811</xdr:rowOff>
    </xdr:to>
    <xdr:sp macro="" textlink="">
      <xdr:nvSpPr>
        <xdr:cNvPr id="44" name="TextBox 43"/>
        <xdr:cNvSpPr txBox="1"/>
      </xdr:nvSpPr>
      <xdr:spPr>
        <a:xfrm>
          <a:off x="4947169" y="11290809"/>
          <a:ext cx="831761" cy="69267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7.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Regulation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Part/Sec.</a:t>
          </a:r>
        </a:p>
      </xdr:txBody>
    </xdr:sp>
    <xdr:clientData/>
  </xdr:twoCellAnchor>
  <xdr:twoCellAnchor>
    <xdr:from>
      <xdr:col>5</xdr:col>
      <xdr:colOff>55218</xdr:colOff>
      <xdr:row>48</xdr:row>
      <xdr:rowOff>12212</xdr:rowOff>
    </xdr:from>
    <xdr:to>
      <xdr:col>5</xdr:col>
      <xdr:colOff>842596</xdr:colOff>
      <xdr:row>48</xdr:row>
      <xdr:rowOff>682196</xdr:rowOff>
    </xdr:to>
    <xdr:sp macro="" textlink="">
      <xdr:nvSpPr>
        <xdr:cNvPr id="45" name="TextBox 44"/>
        <xdr:cNvSpPr txBox="1"/>
      </xdr:nvSpPr>
      <xdr:spPr>
        <a:xfrm>
          <a:off x="5950421" y="11274881"/>
          <a:ext cx="787378" cy="66998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8.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No.</a:t>
          </a:r>
          <a:r>
            <a:rPr lang="en-US" sz="800" b="1" baseline="0">
              <a:latin typeface="Times New Roman" pitchFamily="18" charset="0"/>
              <a:cs typeface="Times New Roman" pitchFamily="18" charset="0"/>
            </a:rPr>
            <a:t> Of Respondents</a:t>
          </a:r>
          <a:endParaRPr lang="en-US" sz="8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6</xdr:col>
      <xdr:colOff>66675</xdr:colOff>
      <xdr:row>48</xdr:row>
      <xdr:rowOff>24425</xdr:rowOff>
    </xdr:from>
    <xdr:to>
      <xdr:col>6</xdr:col>
      <xdr:colOff>742951</xdr:colOff>
      <xdr:row>48</xdr:row>
      <xdr:rowOff>733682</xdr:rowOff>
    </xdr:to>
    <xdr:sp macro="" textlink="">
      <xdr:nvSpPr>
        <xdr:cNvPr id="46" name="TextBox 45"/>
        <xdr:cNvSpPr txBox="1"/>
      </xdr:nvSpPr>
      <xdr:spPr>
        <a:xfrm>
          <a:off x="6850020" y="11287094"/>
          <a:ext cx="676276" cy="70925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9.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No</a:t>
          </a:r>
          <a:r>
            <a:rPr lang="en-US" sz="800" b="1" baseline="0">
              <a:latin typeface="Times New Roman" pitchFamily="18" charset="0"/>
              <a:cs typeface="Times New Roman" pitchFamily="18" charset="0"/>
            </a:rPr>
            <a:t> of Reprots</a:t>
          </a:r>
        </a:p>
        <a:p>
          <a:pPr algn="ctr"/>
          <a:r>
            <a:rPr lang="en-US" sz="800" b="1" baseline="0">
              <a:latin typeface="Times New Roman" pitchFamily="18" charset="0"/>
              <a:cs typeface="Times New Roman" pitchFamily="18" charset="0"/>
            </a:rPr>
            <a:t>Filed Per Person</a:t>
          </a:r>
          <a:endParaRPr lang="en-US" sz="8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7</xdr:col>
      <xdr:colOff>47625</xdr:colOff>
      <xdr:row>48</xdr:row>
      <xdr:rowOff>19050</xdr:rowOff>
    </xdr:from>
    <xdr:to>
      <xdr:col>7</xdr:col>
      <xdr:colOff>809625</xdr:colOff>
      <xdr:row>48</xdr:row>
      <xdr:rowOff>707939</xdr:rowOff>
    </xdr:to>
    <xdr:sp macro="" textlink="">
      <xdr:nvSpPr>
        <xdr:cNvPr id="47" name="TextBox 46"/>
        <xdr:cNvSpPr txBox="1"/>
      </xdr:nvSpPr>
      <xdr:spPr>
        <a:xfrm>
          <a:off x="7680497" y="11281719"/>
          <a:ext cx="762000" cy="68888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10.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Total</a:t>
          </a:r>
          <a:r>
            <a:rPr lang="en-US" sz="800" b="1" baseline="0">
              <a:latin typeface="Times New Roman" pitchFamily="18" charset="0"/>
              <a:cs typeface="Times New Roman" pitchFamily="18" charset="0"/>
            </a:rPr>
            <a:t> Annual Responses</a:t>
          </a:r>
          <a:endParaRPr lang="en-US" sz="8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8</xdr:col>
      <xdr:colOff>38101</xdr:colOff>
      <xdr:row>48</xdr:row>
      <xdr:rowOff>123825</xdr:rowOff>
    </xdr:from>
    <xdr:to>
      <xdr:col>8</xdr:col>
      <xdr:colOff>800101</xdr:colOff>
      <xdr:row>48</xdr:row>
      <xdr:rowOff>733682</xdr:rowOff>
    </xdr:to>
    <xdr:sp macro="" textlink="">
      <xdr:nvSpPr>
        <xdr:cNvPr id="48" name="TextBox 47"/>
        <xdr:cNvSpPr txBox="1"/>
      </xdr:nvSpPr>
      <xdr:spPr>
        <a:xfrm>
          <a:off x="8559115" y="11386494"/>
          <a:ext cx="762000" cy="60985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11.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Average</a:t>
          </a:r>
          <a:r>
            <a:rPr lang="en-US" sz="800" b="1" baseline="0">
              <a:latin typeface="Times New Roman" pitchFamily="18" charset="0"/>
              <a:cs typeface="Times New Roman" pitchFamily="18" charset="0"/>
            </a:rPr>
            <a:t> Time to Respond</a:t>
          </a:r>
          <a:endParaRPr lang="en-US" sz="8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9</xdr:col>
      <xdr:colOff>12699</xdr:colOff>
      <xdr:row>48</xdr:row>
      <xdr:rowOff>12700</xdr:rowOff>
    </xdr:from>
    <xdr:to>
      <xdr:col>11</xdr:col>
      <xdr:colOff>410</xdr:colOff>
      <xdr:row>48</xdr:row>
      <xdr:rowOff>355753</xdr:rowOff>
    </xdr:to>
    <xdr:sp macro="" textlink="">
      <xdr:nvSpPr>
        <xdr:cNvPr id="49" name="TextBox 48"/>
        <xdr:cNvSpPr txBox="1"/>
      </xdr:nvSpPr>
      <xdr:spPr>
        <a:xfrm>
          <a:off x="9411464" y="11052519"/>
          <a:ext cx="1651717" cy="343053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12.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Total Burden Hours</a:t>
          </a:r>
        </a:p>
      </xdr:txBody>
    </xdr:sp>
    <xdr:clientData/>
  </xdr:twoCellAnchor>
  <xdr:twoCellAnchor>
    <xdr:from>
      <xdr:col>9</xdr:col>
      <xdr:colOff>69022</xdr:colOff>
      <xdr:row>48</xdr:row>
      <xdr:rowOff>510762</xdr:rowOff>
    </xdr:from>
    <xdr:to>
      <xdr:col>9</xdr:col>
      <xdr:colOff>745435</xdr:colOff>
      <xdr:row>48</xdr:row>
      <xdr:rowOff>733682</xdr:rowOff>
    </xdr:to>
    <xdr:sp macro="" textlink="">
      <xdr:nvSpPr>
        <xdr:cNvPr id="50" name="TextBox 49"/>
        <xdr:cNvSpPr txBox="1"/>
      </xdr:nvSpPr>
      <xdr:spPr>
        <a:xfrm>
          <a:off x="9478177" y="11773431"/>
          <a:ext cx="676413" cy="22292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Exempt</a:t>
          </a:r>
        </a:p>
      </xdr:txBody>
    </xdr:sp>
    <xdr:clientData/>
  </xdr:twoCellAnchor>
  <xdr:twoCellAnchor>
    <xdr:from>
      <xdr:col>10</xdr:col>
      <xdr:colOff>25744</xdr:colOff>
      <xdr:row>48</xdr:row>
      <xdr:rowOff>367229</xdr:rowOff>
    </xdr:from>
    <xdr:to>
      <xdr:col>10</xdr:col>
      <xdr:colOff>746554</xdr:colOff>
      <xdr:row>48</xdr:row>
      <xdr:rowOff>722982</xdr:rowOff>
    </xdr:to>
    <xdr:sp macro="" textlink="">
      <xdr:nvSpPr>
        <xdr:cNvPr id="51" name="TextBox 50"/>
        <xdr:cNvSpPr txBox="1"/>
      </xdr:nvSpPr>
      <xdr:spPr>
        <a:xfrm>
          <a:off x="10273726" y="11407048"/>
          <a:ext cx="720810" cy="35575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Non-Exempt</a:t>
          </a:r>
        </a:p>
      </xdr:txBody>
    </xdr:sp>
    <xdr:clientData/>
  </xdr:twoCellAnchor>
  <xdr:twoCellAnchor>
    <xdr:from>
      <xdr:col>5</xdr:col>
      <xdr:colOff>55219</xdr:colOff>
      <xdr:row>47</xdr:row>
      <xdr:rowOff>26832</xdr:rowOff>
    </xdr:from>
    <xdr:to>
      <xdr:col>10</xdr:col>
      <xdr:colOff>621197</xdr:colOff>
      <xdr:row>47</xdr:row>
      <xdr:rowOff>268310</xdr:rowOff>
    </xdr:to>
    <xdr:sp macro="" textlink="">
      <xdr:nvSpPr>
        <xdr:cNvPr id="52" name="TextBox 51"/>
        <xdr:cNvSpPr txBox="1"/>
      </xdr:nvSpPr>
      <xdr:spPr>
        <a:xfrm>
          <a:off x="5944620" y="10745811"/>
          <a:ext cx="4912598" cy="24147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1050" b="1">
              <a:latin typeface="Times New Roman" pitchFamily="18" charset="0"/>
              <a:cs typeface="Times New Roman" pitchFamily="18" charset="0"/>
            </a:rPr>
            <a:t>Annual Burden on the Public (Column  8 x 9 = 10 x 11 = 12)</a:t>
          </a:r>
        </a:p>
      </xdr:txBody>
    </xdr:sp>
    <xdr:clientData/>
  </xdr:twoCellAnchor>
  <xdr:twoCellAnchor>
    <xdr:from>
      <xdr:col>0</xdr:col>
      <xdr:colOff>142875</xdr:colOff>
      <xdr:row>45</xdr:row>
      <xdr:rowOff>107324</xdr:rowOff>
    </xdr:from>
    <xdr:to>
      <xdr:col>4</xdr:col>
      <xdr:colOff>942975</xdr:colOff>
      <xdr:row>46</xdr:row>
      <xdr:rowOff>390525</xdr:rowOff>
    </xdr:to>
    <xdr:sp macro="" textlink="">
      <xdr:nvSpPr>
        <xdr:cNvPr id="53" name="TextBox 52"/>
        <xdr:cNvSpPr txBox="1"/>
      </xdr:nvSpPr>
      <xdr:spPr>
        <a:xfrm>
          <a:off x="142875" y="9444507"/>
          <a:ext cx="5656508" cy="88689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/>
          <a:r>
            <a:rPr lang="en-US" sz="1200" b="1">
              <a:latin typeface="Times New Roman" pitchFamily="18" charset="0"/>
              <a:cs typeface="Times New Roman" pitchFamily="18" charset="0"/>
            </a:rPr>
            <a:t>FSA 85-1		U.S. Department Of Agriculture</a:t>
          </a:r>
        </a:p>
        <a:p>
          <a:pPr algn="l"/>
          <a:r>
            <a:rPr lang="en-US" sz="800" b="1">
              <a:latin typeface="Times New Roman" pitchFamily="18" charset="0"/>
              <a:cs typeface="Times New Roman" pitchFamily="18" charset="0"/>
            </a:rPr>
            <a:t>(3-26-03)		</a:t>
          </a:r>
          <a:r>
            <a:rPr lang="en-US" sz="1050" b="1" baseline="0">
              <a:latin typeface="Times New Roman" pitchFamily="18" charset="0"/>
              <a:cs typeface="Times New Roman" pitchFamily="18" charset="0"/>
            </a:rPr>
            <a:t>              </a:t>
          </a:r>
          <a:r>
            <a:rPr lang="en-US" sz="1050" b="1">
              <a:latin typeface="Times New Roman" pitchFamily="18" charset="0"/>
              <a:cs typeface="Times New Roman" pitchFamily="18" charset="0"/>
            </a:rPr>
            <a:t>Farm Service</a:t>
          </a:r>
          <a:r>
            <a:rPr lang="en-US" sz="1050" b="1" baseline="0">
              <a:latin typeface="Times New Roman" pitchFamily="18" charset="0"/>
              <a:cs typeface="Times New Roman" pitchFamily="18" charset="0"/>
            </a:rPr>
            <a:t> Agency</a:t>
          </a:r>
        </a:p>
        <a:p>
          <a:pPr algn="l"/>
          <a:endParaRPr lang="en-US" sz="800" b="1" baseline="0">
            <a:latin typeface="Times New Roman" pitchFamily="18" charset="0"/>
            <a:cs typeface="Times New Roman" pitchFamily="18" charset="0"/>
          </a:endParaRPr>
        </a:p>
        <a:p>
          <a:pPr algn="l"/>
          <a:endParaRPr lang="en-US" sz="800" b="1" baseline="0">
            <a:latin typeface="Times New Roman" pitchFamily="18" charset="0"/>
            <a:cs typeface="Times New Roman" pitchFamily="18" charset="0"/>
          </a:endParaRPr>
        </a:p>
        <a:p>
          <a:pPr algn="l"/>
          <a:r>
            <a:rPr lang="en-US" sz="800" b="1" baseline="0">
              <a:latin typeface="Times New Roman" pitchFamily="18" charset="0"/>
              <a:cs typeface="Times New Roman" pitchFamily="18" charset="0"/>
            </a:rPr>
            <a:t>	</a:t>
          </a:r>
          <a:r>
            <a:rPr lang="en-US" sz="1400" b="1" baseline="0">
              <a:latin typeface="Times New Roman" pitchFamily="18" charset="0"/>
              <a:cs typeface="Times New Roman" pitchFamily="18" charset="0"/>
            </a:rPr>
            <a:t>Reporting and Recordkeeping Requirements</a:t>
          </a:r>
          <a:endParaRPr lang="en-US" sz="14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7</xdr:col>
      <xdr:colOff>48848</xdr:colOff>
      <xdr:row>45</xdr:row>
      <xdr:rowOff>85480</xdr:rowOff>
    </xdr:from>
    <xdr:to>
      <xdr:col>9</xdr:col>
      <xdr:colOff>234462</xdr:colOff>
      <xdr:row>45</xdr:row>
      <xdr:rowOff>439615</xdr:rowOff>
    </xdr:to>
    <xdr:sp macro="" textlink="">
      <xdr:nvSpPr>
        <xdr:cNvPr id="54" name="TextBox 53"/>
        <xdr:cNvSpPr txBox="1"/>
      </xdr:nvSpPr>
      <xdr:spPr>
        <a:xfrm>
          <a:off x="7668848" y="9830288"/>
          <a:ext cx="1944076" cy="35413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 b="1">
              <a:latin typeface="Times New Roman" pitchFamily="18" charset="0"/>
              <a:cs typeface="Times New Roman" pitchFamily="18" charset="0"/>
            </a:rPr>
            <a:t>2. Title Of Clearance:</a:t>
          </a:r>
        </a:p>
      </xdr:txBody>
    </xdr:sp>
    <xdr:clientData/>
  </xdr:twoCellAnchor>
  <xdr:twoCellAnchor>
    <xdr:from>
      <xdr:col>5</xdr:col>
      <xdr:colOff>89092</xdr:colOff>
      <xdr:row>45</xdr:row>
      <xdr:rowOff>62262</xdr:rowOff>
    </xdr:from>
    <xdr:to>
      <xdr:col>6</xdr:col>
      <xdr:colOff>540919</xdr:colOff>
      <xdr:row>45</xdr:row>
      <xdr:rowOff>404185</xdr:rowOff>
    </xdr:to>
    <xdr:sp macro="" textlink="">
      <xdr:nvSpPr>
        <xdr:cNvPr id="55" name="TextBox 54"/>
        <xdr:cNvSpPr txBox="1"/>
      </xdr:nvSpPr>
      <xdr:spPr>
        <a:xfrm>
          <a:off x="5978493" y="9399445"/>
          <a:ext cx="1337250" cy="34192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 b="1">
              <a:latin typeface="Times New Roman" pitchFamily="18" charset="0"/>
              <a:cs typeface="Times New Roman" pitchFamily="18" charset="0"/>
            </a:rPr>
            <a:t>1. OMB No.</a:t>
          </a:r>
        </a:p>
      </xdr:txBody>
    </xdr:sp>
    <xdr:clientData/>
  </xdr:twoCellAnchor>
  <xdr:twoCellAnchor>
    <xdr:from>
      <xdr:col>7</xdr:col>
      <xdr:colOff>85480</xdr:colOff>
      <xdr:row>46</xdr:row>
      <xdr:rowOff>35278</xdr:rowOff>
    </xdr:from>
    <xdr:to>
      <xdr:col>9</xdr:col>
      <xdr:colOff>701842</xdr:colOff>
      <xdr:row>46</xdr:row>
      <xdr:rowOff>411574</xdr:rowOff>
    </xdr:to>
    <xdr:sp macro="" textlink="">
      <xdr:nvSpPr>
        <xdr:cNvPr id="56" name="TextBox 55"/>
        <xdr:cNvSpPr txBox="1"/>
      </xdr:nvSpPr>
      <xdr:spPr>
        <a:xfrm>
          <a:off x="7951013" y="10076745"/>
          <a:ext cx="2445162" cy="37629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9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 pitchFamily="18" charset="0"/>
              <a:ea typeface="+mn-ea"/>
              <a:cs typeface="Times New Roman" pitchFamily="18" charset="0"/>
            </a:rPr>
            <a:t>Guaranteed </a:t>
          </a:r>
          <a:r>
            <a:rPr kumimoji="0" lang="en-US" sz="900" b="1" i="0" u="none" strike="noStrike" kern="0" cap="none" spc="0" normalizeH="0" baseline="0" noProof="0">
              <a:ln>
                <a:noFill/>
              </a:ln>
              <a:solidFill>
                <a:srgbClr val="0070C0"/>
              </a:solidFill>
              <a:effectLst/>
              <a:uLnTx/>
              <a:uFillTx/>
              <a:latin typeface="Times New Roman" pitchFamily="18" charset="0"/>
              <a:ea typeface="+mn-ea"/>
              <a:cs typeface="Times New Roman" pitchFamily="18" charset="0"/>
            </a:rPr>
            <a:t>Micro Lender-EZ Guarantee Program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9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imes New Roman" pitchFamily="18" charset="0"/>
            <a:ea typeface="+mn-ea"/>
            <a:cs typeface="Times New Roman" pitchFamily="18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>
            <a:latin typeface="Times New Roman" pitchFamily="18" charset="0"/>
            <a:cs typeface="Times New Roman" pitchFamily="18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1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Times New Roman" pitchFamily="18" charset="0"/>
            <a:ea typeface="+mn-ea"/>
            <a:cs typeface="Times New Roman" pitchFamily="18" charset="0"/>
          </a:endParaRPr>
        </a:p>
        <a:p>
          <a:endParaRPr lang="en-US" sz="11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9</xdr:col>
      <xdr:colOff>762000</xdr:colOff>
      <xdr:row>45</xdr:row>
      <xdr:rowOff>146539</xdr:rowOff>
    </xdr:from>
    <xdr:to>
      <xdr:col>10</xdr:col>
      <xdr:colOff>747346</xdr:colOff>
      <xdr:row>45</xdr:row>
      <xdr:rowOff>468923</xdr:rowOff>
    </xdr:to>
    <xdr:sp macro="" textlink="">
      <xdr:nvSpPr>
        <xdr:cNvPr id="57" name="TextBox 56"/>
        <xdr:cNvSpPr txBox="1"/>
      </xdr:nvSpPr>
      <xdr:spPr>
        <a:xfrm>
          <a:off x="10140462" y="9891347"/>
          <a:ext cx="835269" cy="32238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050" b="1">
              <a:latin typeface="Times New Roman" pitchFamily="18" charset="0"/>
              <a:cs typeface="Times New Roman" pitchFamily="18" charset="0"/>
            </a:rPr>
            <a:t>Page 2</a:t>
          </a:r>
        </a:p>
      </xdr:txBody>
    </xdr:sp>
    <xdr:clientData/>
  </xdr:twoCellAnchor>
  <xdr:twoCellAnchor>
    <xdr:from>
      <xdr:col>10</xdr:col>
      <xdr:colOff>87923</xdr:colOff>
      <xdr:row>0</xdr:row>
      <xdr:rowOff>43962</xdr:rowOff>
    </xdr:from>
    <xdr:to>
      <xdr:col>10</xdr:col>
      <xdr:colOff>762000</xdr:colOff>
      <xdr:row>0</xdr:row>
      <xdr:rowOff>351693</xdr:rowOff>
    </xdr:to>
    <xdr:sp macro="" textlink="">
      <xdr:nvSpPr>
        <xdr:cNvPr id="58" name="TextBox 57"/>
        <xdr:cNvSpPr txBox="1"/>
      </xdr:nvSpPr>
      <xdr:spPr>
        <a:xfrm>
          <a:off x="10316308" y="43962"/>
          <a:ext cx="674077" cy="307731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050" b="1">
              <a:latin typeface="Times New Roman" pitchFamily="18" charset="0"/>
              <a:cs typeface="Times New Roman" pitchFamily="18" charset="0"/>
            </a:rPr>
            <a:t>Page</a:t>
          </a:r>
          <a:r>
            <a:rPr lang="en-US" sz="1050">
              <a:latin typeface="Times New Roman" pitchFamily="18" charset="0"/>
              <a:cs typeface="Times New Roman" pitchFamily="18" charset="0"/>
            </a:rPr>
            <a:t> 1</a:t>
          </a:r>
        </a:p>
      </xdr:txBody>
    </xdr:sp>
    <xdr:clientData/>
  </xdr:twoCellAnchor>
  <xdr:twoCellAnchor>
    <xdr:from>
      <xdr:col>9</xdr:col>
      <xdr:colOff>12699</xdr:colOff>
      <xdr:row>52</xdr:row>
      <xdr:rowOff>0</xdr:rowOff>
    </xdr:from>
    <xdr:to>
      <xdr:col>11</xdr:col>
      <xdr:colOff>3555</xdr:colOff>
      <xdr:row>52</xdr:row>
      <xdr:rowOff>0</xdr:rowOff>
    </xdr:to>
    <xdr:sp macro="" textlink="">
      <xdr:nvSpPr>
        <xdr:cNvPr id="68" name="TextBox 67"/>
        <xdr:cNvSpPr txBox="1"/>
      </xdr:nvSpPr>
      <xdr:spPr>
        <a:xfrm>
          <a:off x="9411464" y="20841465"/>
          <a:ext cx="1654862" cy="343053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12.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Total Burden Hours</a:t>
          </a:r>
        </a:p>
      </xdr:txBody>
    </xdr:sp>
    <xdr:clientData/>
  </xdr:twoCellAnchor>
  <xdr:twoCellAnchor>
    <xdr:from>
      <xdr:col>9</xdr:col>
      <xdr:colOff>12699</xdr:colOff>
      <xdr:row>52</xdr:row>
      <xdr:rowOff>0</xdr:rowOff>
    </xdr:from>
    <xdr:to>
      <xdr:col>11</xdr:col>
      <xdr:colOff>3706</xdr:colOff>
      <xdr:row>52</xdr:row>
      <xdr:rowOff>0</xdr:rowOff>
    </xdr:to>
    <xdr:sp macro="" textlink="">
      <xdr:nvSpPr>
        <xdr:cNvPr id="104" name="TextBox 103"/>
        <xdr:cNvSpPr txBox="1"/>
      </xdr:nvSpPr>
      <xdr:spPr>
        <a:xfrm>
          <a:off x="9411464" y="30791073"/>
          <a:ext cx="1655013" cy="354529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12.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Total Burden Hours</a:t>
          </a:r>
        </a:p>
      </xdr:txBody>
    </xdr:sp>
    <xdr:clientData/>
  </xdr:twoCellAnchor>
  <xdr:twoCellAnchor>
    <xdr:from>
      <xdr:col>9</xdr:col>
      <xdr:colOff>12699</xdr:colOff>
      <xdr:row>52</xdr:row>
      <xdr:rowOff>0</xdr:rowOff>
    </xdr:from>
    <xdr:to>
      <xdr:col>11</xdr:col>
      <xdr:colOff>3706</xdr:colOff>
      <xdr:row>52</xdr:row>
      <xdr:rowOff>0</xdr:rowOff>
    </xdr:to>
    <xdr:sp macro="" textlink="">
      <xdr:nvSpPr>
        <xdr:cNvPr id="86" name="TextBox 85"/>
        <xdr:cNvSpPr txBox="1"/>
      </xdr:nvSpPr>
      <xdr:spPr>
        <a:xfrm>
          <a:off x="10106126" y="30523426"/>
          <a:ext cx="1773104" cy="354529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12.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Total Burden Hours</a:t>
          </a:r>
        </a:p>
      </xdr:txBody>
    </xdr:sp>
    <xdr:clientData/>
  </xdr:twoCellAnchor>
  <xdr:twoCellAnchor>
    <xdr:from>
      <xdr:col>0</xdr:col>
      <xdr:colOff>85482</xdr:colOff>
      <xdr:row>3</xdr:row>
      <xdr:rowOff>123825</xdr:rowOff>
    </xdr:from>
    <xdr:to>
      <xdr:col>0</xdr:col>
      <xdr:colOff>2613270</xdr:colOff>
      <xdr:row>3</xdr:row>
      <xdr:rowOff>1037981</xdr:rowOff>
    </xdr:to>
    <xdr:sp macro="" textlink="">
      <xdr:nvSpPr>
        <xdr:cNvPr id="113" name="TextBox 112"/>
        <xdr:cNvSpPr txBox="1"/>
      </xdr:nvSpPr>
      <xdr:spPr>
        <a:xfrm>
          <a:off x="85482" y="1525905"/>
          <a:ext cx="2527788" cy="60935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3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Description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(Title of Form, Report or Record)</a:t>
          </a:r>
        </a:p>
        <a:p>
          <a:pPr algn="ctr"/>
          <a:endParaRPr lang="en-US" sz="800" b="1">
            <a:solidFill>
              <a:srgbClr val="FF0000"/>
            </a:solidFill>
            <a:latin typeface="Times New Roman" pitchFamily="18" charset="0"/>
            <a:cs typeface="Times New Roman" pitchFamily="18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85482</xdr:colOff>
      <xdr:row>3</xdr:row>
      <xdr:rowOff>123825</xdr:rowOff>
    </xdr:from>
    <xdr:to>
      <xdr:col>0</xdr:col>
      <xdr:colOff>2613270</xdr:colOff>
      <xdr:row>3</xdr:row>
      <xdr:rowOff>1037981</xdr:rowOff>
    </xdr:to>
    <xdr:sp macro="" textlink="">
      <xdr:nvSpPr>
        <xdr:cNvPr id="70" name="TextBox 69"/>
        <xdr:cNvSpPr txBox="1"/>
      </xdr:nvSpPr>
      <xdr:spPr>
        <a:xfrm>
          <a:off x="85482" y="1533525"/>
          <a:ext cx="2527788" cy="63793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3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Description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(Title of Form, Report or Record)</a:t>
          </a:r>
        </a:p>
      </xdr:txBody>
    </xdr:sp>
    <xdr:clientData/>
  </xdr:twoCellAnchor>
  <xdr:twoCellAnchor>
    <xdr:from>
      <xdr:col>1</xdr:col>
      <xdr:colOff>19051</xdr:colOff>
      <xdr:row>3</xdr:row>
      <xdr:rowOff>55808</xdr:rowOff>
    </xdr:from>
    <xdr:to>
      <xdr:col>2</xdr:col>
      <xdr:colOff>0</xdr:colOff>
      <xdr:row>3</xdr:row>
      <xdr:rowOff>964711</xdr:rowOff>
    </xdr:to>
    <xdr:sp macro="" textlink="">
      <xdr:nvSpPr>
        <xdr:cNvPr id="71" name="TextBox 70"/>
        <xdr:cNvSpPr txBox="1"/>
      </xdr:nvSpPr>
      <xdr:spPr>
        <a:xfrm>
          <a:off x="2895601" y="1465508"/>
          <a:ext cx="523874" cy="70887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4.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Report</a:t>
          </a:r>
        </a:p>
      </xdr:txBody>
    </xdr:sp>
    <xdr:clientData/>
  </xdr:twoCellAnchor>
  <xdr:twoCellAnchor>
    <xdr:from>
      <xdr:col>2</xdr:col>
      <xdr:colOff>38100</xdr:colOff>
      <xdr:row>3</xdr:row>
      <xdr:rowOff>57553</xdr:rowOff>
    </xdr:from>
    <xdr:to>
      <xdr:col>2</xdr:col>
      <xdr:colOff>571499</xdr:colOff>
      <xdr:row>3</xdr:row>
      <xdr:rowOff>952500</xdr:rowOff>
    </xdr:to>
    <xdr:sp macro="" textlink="">
      <xdr:nvSpPr>
        <xdr:cNvPr id="72" name="TextBox 71"/>
        <xdr:cNvSpPr txBox="1"/>
      </xdr:nvSpPr>
      <xdr:spPr>
        <a:xfrm>
          <a:off x="3457575" y="1467253"/>
          <a:ext cx="533399" cy="70444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5.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Record</a:t>
          </a:r>
        </a:p>
      </xdr:txBody>
    </xdr:sp>
    <xdr:clientData/>
  </xdr:twoCellAnchor>
  <xdr:twoCellAnchor>
    <xdr:from>
      <xdr:col>3</xdr:col>
      <xdr:colOff>138044</xdr:colOff>
      <xdr:row>3</xdr:row>
      <xdr:rowOff>24424</xdr:rowOff>
    </xdr:from>
    <xdr:to>
      <xdr:col>3</xdr:col>
      <xdr:colOff>759240</xdr:colOff>
      <xdr:row>3</xdr:row>
      <xdr:rowOff>940290</xdr:rowOff>
    </xdr:to>
    <xdr:sp macro="" textlink="">
      <xdr:nvSpPr>
        <xdr:cNvPr id="73" name="TextBox 72"/>
        <xdr:cNvSpPr txBox="1"/>
      </xdr:nvSpPr>
      <xdr:spPr>
        <a:xfrm>
          <a:off x="4157594" y="1434124"/>
          <a:ext cx="621196" cy="73489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6.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Form</a:t>
          </a:r>
          <a:r>
            <a:rPr lang="en-US" sz="800" b="1" baseline="0">
              <a:latin typeface="Times New Roman" pitchFamily="18" charset="0"/>
              <a:cs typeface="Times New Roman" pitchFamily="18" charset="0"/>
            </a:rPr>
            <a:t> No.</a:t>
          </a:r>
          <a:endParaRPr lang="en-US" sz="8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4</xdr:col>
      <xdr:colOff>81696</xdr:colOff>
      <xdr:row>3</xdr:row>
      <xdr:rowOff>28140</xdr:rowOff>
    </xdr:from>
    <xdr:to>
      <xdr:col>4</xdr:col>
      <xdr:colOff>913457</xdr:colOff>
      <xdr:row>3</xdr:row>
      <xdr:rowOff>891443</xdr:rowOff>
    </xdr:to>
    <xdr:sp macro="" textlink="">
      <xdr:nvSpPr>
        <xdr:cNvPr id="74" name="TextBox 73"/>
        <xdr:cNvSpPr txBox="1"/>
      </xdr:nvSpPr>
      <xdr:spPr>
        <a:xfrm>
          <a:off x="4948971" y="1437840"/>
          <a:ext cx="831761" cy="72995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7.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Regulation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Part/Sec.</a:t>
          </a:r>
        </a:p>
      </xdr:txBody>
    </xdr:sp>
    <xdr:clientData/>
  </xdr:twoCellAnchor>
  <xdr:twoCellAnchor>
    <xdr:from>
      <xdr:col>5</xdr:col>
      <xdr:colOff>55218</xdr:colOff>
      <xdr:row>3</xdr:row>
      <xdr:rowOff>12212</xdr:rowOff>
    </xdr:from>
    <xdr:to>
      <xdr:col>5</xdr:col>
      <xdr:colOff>842596</xdr:colOff>
      <xdr:row>3</xdr:row>
      <xdr:rowOff>928077</xdr:rowOff>
    </xdr:to>
    <xdr:sp macro="" textlink="">
      <xdr:nvSpPr>
        <xdr:cNvPr id="75" name="TextBox 74"/>
        <xdr:cNvSpPr txBox="1"/>
      </xdr:nvSpPr>
      <xdr:spPr>
        <a:xfrm>
          <a:off x="5951193" y="1421912"/>
          <a:ext cx="787378" cy="75394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8.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No.</a:t>
          </a:r>
          <a:r>
            <a:rPr lang="en-US" sz="800" b="1" baseline="0">
              <a:latin typeface="Times New Roman" pitchFamily="18" charset="0"/>
              <a:cs typeface="Times New Roman" pitchFamily="18" charset="0"/>
            </a:rPr>
            <a:t> Of Respondents</a:t>
          </a:r>
          <a:endParaRPr lang="en-US" sz="8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6</xdr:col>
      <xdr:colOff>66675</xdr:colOff>
      <xdr:row>3</xdr:row>
      <xdr:rowOff>24425</xdr:rowOff>
    </xdr:from>
    <xdr:to>
      <xdr:col>6</xdr:col>
      <xdr:colOff>742951</xdr:colOff>
      <xdr:row>3</xdr:row>
      <xdr:rowOff>787401</xdr:rowOff>
    </xdr:to>
    <xdr:sp macro="" textlink="">
      <xdr:nvSpPr>
        <xdr:cNvPr id="76" name="TextBox 75"/>
        <xdr:cNvSpPr txBox="1"/>
      </xdr:nvSpPr>
      <xdr:spPr>
        <a:xfrm>
          <a:off x="6848475" y="1434125"/>
          <a:ext cx="676276" cy="73440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9.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No</a:t>
          </a:r>
          <a:r>
            <a:rPr lang="en-US" sz="800" b="1" baseline="0">
              <a:latin typeface="Times New Roman" pitchFamily="18" charset="0"/>
              <a:cs typeface="Times New Roman" pitchFamily="18" charset="0"/>
            </a:rPr>
            <a:t> of Reprots</a:t>
          </a:r>
        </a:p>
        <a:p>
          <a:pPr algn="ctr"/>
          <a:r>
            <a:rPr lang="en-US" sz="800" b="1" baseline="0">
              <a:latin typeface="Times New Roman" pitchFamily="18" charset="0"/>
              <a:cs typeface="Times New Roman" pitchFamily="18" charset="0"/>
            </a:rPr>
            <a:t>Filed Per Person</a:t>
          </a:r>
          <a:endParaRPr lang="en-US" sz="8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7</xdr:col>
      <xdr:colOff>47625</xdr:colOff>
      <xdr:row>3</xdr:row>
      <xdr:rowOff>19050</xdr:rowOff>
    </xdr:from>
    <xdr:to>
      <xdr:col>7</xdr:col>
      <xdr:colOff>809625</xdr:colOff>
      <xdr:row>3</xdr:row>
      <xdr:rowOff>1025769</xdr:rowOff>
    </xdr:to>
    <xdr:sp macro="" textlink="">
      <xdr:nvSpPr>
        <xdr:cNvPr id="77" name="TextBox 76"/>
        <xdr:cNvSpPr txBox="1"/>
      </xdr:nvSpPr>
      <xdr:spPr>
        <a:xfrm>
          <a:off x="7677150" y="1428750"/>
          <a:ext cx="762000" cy="74001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10.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Total</a:t>
          </a:r>
          <a:r>
            <a:rPr lang="en-US" sz="800" b="1" baseline="0">
              <a:latin typeface="Times New Roman" pitchFamily="18" charset="0"/>
              <a:cs typeface="Times New Roman" pitchFamily="18" charset="0"/>
            </a:rPr>
            <a:t> Annual Responses</a:t>
          </a:r>
          <a:endParaRPr lang="en-US" sz="8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8</xdr:col>
      <xdr:colOff>38101</xdr:colOff>
      <xdr:row>3</xdr:row>
      <xdr:rowOff>123825</xdr:rowOff>
    </xdr:from>
    <xdr:to>
      <xdr:col>8</xdr:col>
      <xdr:colOff>800101</xdr:colOff>
      <xdr:row>3</xdr:row>
      <xdr:rowOff>1037980</xdr:rowOff>
    </xdr:to>
    <xdr:sp macro="" textlink="">
      <xdr:nvSpPr>
        <xdr:cNvPr id="78" name="TextBox 77"/>
        <xdr:cNvSpPr txBox="1"/>
      </xdr:nvSpPr>
      <xdr:spPr>
        <a:xfrm>
          <a:off x="8553451" y="1533525"/>
          <a:ext cx="762000" cy="63793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11.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Average</a:t>
          </a:r>
          <a:r>
            <a:rPr lang="en-US" sz="800" b="1" baseline="0">
              <a:latin typeface="Times New Roman" pitchFamily="18" charset="0"/>
              <a:cs typeface="Times New Roman" pitchFamily="18" charset="0"/>
            </a:rPr>
            <a:t> Time to Respond</a:t>
          </a:r>
          <a:endParaRPr lang="en-US" sz="8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9</xdr:col>
      <xdr:colOff>12700</xdr:colOff>
      <xdr:row>3</xdr:row>
      <xdr:rowOff>12700</xdr:rowOff>
    </xdr:from>
    <xdr:to>
      <xdr:col>10</xdr:col>
      <xdr:colOff>774700</xdr:colOff>
      <xdr:row>3</xdr:row>
      <xdr:rowOff>444500</xdr:rowOff>
    </xdr:to>
    <xdr:sp macro="" textlink="">
      <xdr:nvSpPr>
        <xdr:cNvPr id="79" name="TextBox 78"/>
        <xdr:cNvSpPr txBox="1"/>
      </xdr:nvSpPr>
      <xdr:spPr>
        <a:xfrm>
          <a:off x="9413875" y="1422400"/>
          <a:ext cx="1609725" cy="431800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12.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Total Burden Hours</a:t>
          </a:r>
        </a:p>
      </xdr:txBody>
    </xdr:sp>
    <xdr:clientData/>
  </xdr:twoCellAnchor>
  <xdr:twoCellAnchor>
    <xdr:from>
      <xdr:col>9</xdr:col>
      <xdr:colOff>69022</xdr:colOff>
      <xdr:row>3</xdr:row>
      <xdr:rowOff>510762</xdr:rowOff>
    </xdr:from>
    <xdr:to>
      <xdr:col>9</xdr:col>
      <xdr:colOff>745435</xdr:colOff>
      <xdr:row>3</xdr:row>
      <xdr:rowOff>1050192</xdr:rowOff>
    </xdr:to>
    <xdr:sp macro="" textlink="">
      <xdr:nvSpPr>
        <xdr:cNvPr id="80" name="TextBox 79"/>
        <xdr:cNvSpPr txBox="1"/>
      </xdr:nvSpPr>
      <xdr:spPr>
        <a:xfrm>
          <a:off x="9470197" y="1920462"/>
          <a:ext cx="676413" cy="25368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Exempt</a:t>
          </a:r>
        </a:p>
      </xdr:txBody>
    </xdr:sp>
    <xdr:clientData/>
  </xdr:twoCellAnchor>
  <xdr:twoCellAnchor>
    <xdr:from>
      <xdr:col>10</xdr:col>
      <xdr:colOff>82826</xdr:colOff>
      <xdr:row>3</xdr:row>
      <xdr:rowOff>476251</xdr:rowOff>
    </xdr:from>
    <xdr:to>
      <xdr:col>10</xdr:col>
      <xdr:colOff>704021</xdr:colOff>
      <xdr:row>3</xdr:row>
      <xdr:rowOff>764443</xdr:rowOff>
    </xdr:to>
    <xdr:sp macro="" textlink="">
      <xdr:nvSpPr>
        <xdr:cNvPr id="81" name="TextBox 80"/>
        <xdr:cNvSpPr txBox="1"/>
      </xdr:nvSpPr>
      <xdr:spPr>
        <a:xfrm>
          <a:off x="10331726" y="1885951"/>
          <a:ext cx="621195" cy="28819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Non-Exempt</a:t>
          </a:r>
        </a:p>
      </xdr:txBody>
    </xdr:sp>
    <xdr:clientData/>
  </xdr:twoCellAnchor>
  <xdr:twoCellAnchor>
    <xdr:from>
      <xdr:col>5</xdr:col>
      <xdr:colOff>55219</xdr:colOff>
      <xdr:row>2</xdr:row>
      <xdr:rowOff>69022</xdr:rowOff>
    </xdr:from>
    <xdr:to>
      <xdr:col>10</xdr:col>
      <xdr:colOff>621197</xdr:colOff>
      <xdr:row>2</xdr:row>
      <xdr:rowOff>317500</xdr:rowOff>
    </xdr:to>
    <xdr:sp macro="" textlink="">
      <xdr:nvSpPr>
        <xdr:cNvPr id="82" name="TextBox 81"/>
        <xdr:cNvSpPr txBox="1"/>
      </xdr:nvSpPr>
      <xdr:spPr>
        <a:xfrm>
          <a:off x="5951194" y="1173922"/>
          <a:ext cx="4918903" cy="23895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1050" b="1">
              <a:latin typeface="Times New Roman" pitchFamily="18" charset="0"/>
              <a:cs typeface="Times New Roman" pitchFamily="18" charset="0"/>
            </a:rPr>
            <a:t>Annual Burden on the Public (Column  8 x 9 = 10 x 11 = 12)</a:t>
          </a:r>
        </a:p>
      </xdr:txBody>
    </xdr:sp>
    <xdr:clientData/>
  </xdr:twoCellAnchor>
  <xdr:twoCellAnchor>
    <xdr:from>
      <xdr:col>0</xdr:col>
      <xdr:colOff>142875</xdr:colOff>
      <xdr:row>0</xdr:row>
      <xdr:rowOff>95250</xdr:rowOff>
    </xdr:from>
    <xdr:to>
      <xdr:col>4</xdr:col>
      <xdr:colOff>942975</xdr:colOff>
      <xdr:row>1</xdr:row>
      <xdr:rowOff>390525</xdr:rowOff>
    </xdr:to>
    <xdr:sp macro="" textlink="">
      <xdr:nvSpPr>
        <xdr:cNvPr id="83" name="TextBox 82"/>
        <xdr:cNvSpPr txBox="1"/>
      </xdr:nvSpPr>
      <xdr:spPr>
        <a:xfrm>
          <a:off x="142875" y="95250"/>
          <a:ext cx="5667375" cy="9525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/>
          <a:r>
            <a:rPr lang="en-US" sz="1200" b="1">
              <a:latin typeface="Times New Roman" pitchFamily="18" charset="0"/>
              <a:cs typeface="Times New Roman" pitchFamily="18" charset="0"/>
            </a:rPr>
            <a:t>FSA 85-1		U.S. Department Of Agriculture</a:t>
          </a:r>
        </a:p>
        <a:p>
          <a:pPr algn="l"/>
          <a:r>
            <a:rPr lang="en-US" sz="800" b="1">
              <a:latin typeface="Times New Roman" pitchFamily="18" charset="0"/>
              <a:cs typeface="Times New Roman" pitchFamily="18" charset="0"/>
            </a:rPr>
            <a:t>(3-26-03)		</a:t>
          </a:r>
          <a:r>
            <a:rPr lang="en-US" sz="1050" b="1" baseline="0">
              <a:latin typeface="Times New Roman" pitchFamily="18" charset="0"/>
              <a:cs typeface="Times New Roman" pitchFamily="18" charset="0"/>
            </a:rPr>
            <a:t>              </a:t>
          </a:r>
          <a:r>
            <a:rPr lang="en-US" sz="1050" b="1">
              <a:latin typeface="Times New Roman" pitchFamily="18" charset="0"/>
              <a:cs typeface="Times New Roman" pitchFamily="18" charset="0"/>
            </a:rPr>
            <a:t>Farm Service</a:t>
          </a:r>
          <a:r>
            <a:rPr lang="en-US" sz="1050" b="1" baseline="0">
              <a:latin typeface="Times New Roman" pitchFamily="18" charset="0"/>
              <a:cs typeface="Times New Roman" pitchFamily="18" charset="0"/>
            </a:rPr>
            <a:t> Agency</a:t>
          </a:r>
        </a:p>
        <a:p>
          <a:pPr algn="l"/>
          <a:endParaRPr lang="en-US" sz="800" b="1" baseline="0">
            <a:latin typeface="Times New Roman" pitchFamily="18" charset="0"/>
            <a:cs typeface="Times New Roman" pitchFamily="18" charset="0"/>
          </a:endParaRPr>
        </a:p>
        <a:p>
          <a:pPr algn="l"/>
          <a:endParaRPr lang="en-US" sz="800" b="1" baseline="0">
            <a:latin typeface="Times New Roman" pitchFamily="18" charset="0"/>
            <a:cs typeface="Times New Roman" pitchFamily="18" charset="0"/>
          </a:endParaRPr>
        </a:p>
        <a:p>
          <a:pPr algn="l"/>
          <a:r>
            <a:rPr lang="en-US" sz="800" b="1" baseline="0">
              <a:latin typeface="Times New Roman" pitchFamily="18" charset="0"/>
              <a:cs typeface="Times New Roman" pitchFamily="18" charset="0"/>
            </a:rPr>
            <a:t>	</a:t>
          </a:r>
          <a:r>
            <a:rPr lang="en-US" sz="1400" b="1" baseline="0">
              <a:latin typeface="Times New Roman" pitchFamily="18" charset="0"/>
              <a:cs typeface="Times New Roman" pitchFamily="18" charset="0"/>
            </a:rPr>
            <a:t>Reporting and Recordkeeping Requirements</a:t>
          </a:r>
          <a:endParaRPr lang="en-US" sz="14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7</xdr:col>
      <xdr:colOff>48847</xdr:colOff>
      <xdr:row>0</xdr:row>
      <xdr:rowOff>85480</xdr:rowOff>
    </xdr:from>
    <xdr:to>
      <xdr:col>10</xdr:col>
      <xdr:colOff>587375</xdr:colOff>
      <xdr:row>0</xdr:row>
      <xdr:rowOff>603250</xdr:rowOff>
    </xdr:to>
    <xdr:sp macro="" textlink="">
      <xdr:nvSpPr>
        <xdr:cNvPr id="84" name="TextBox 83"/>
        <xdr:cNvSpPr txBox="1"/>
      </xdr:nvSpPr>
      <xdr:spPr>
        <a:xfrm>
          <a:off x="7678372" y="85480"/>
          <a:ext cx="3157903" cy="51777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 b="1">
              <a:latin typeface="Times New Roman" pitchFamily="18" charset="0"/>
              <a:cs typeface="Times New Roman" pitchFamily="18" charset="0"/>
            </a:rPr>
            <a:t>2. Title Of Clearance:</a:t>
          </a:r>
        </a:p>
        <a:p>
          <a:r>
            <a:rPr lang="en-US" sz="1100" b="1">
              <a:latin typeface="Times New Roman" pitchFamily="18" charset="0"/>
              <a:cs typeface="Times New Roman" pitchFamily="18" charset="0"/>
            </a:rPr>
            <a:t>Conservation Loan Program</a:t>
          </a:r>
        </a:p>
        <a:p>
          <a:r>
            <a:rPr lang="en-US" sz="1100" b="1">
              <a:latin typeface="Times New Roman" pitchFamily="18" charset="0"/>
              <a:cs typeface="Times New Roman" pitchFamily="18" charset="0"/>
            </a:rPr>
            <a:t>Direct</a:t>
          </a:r>
          <a:r>
            <a:rPr lang="en-US" sz="1100" b="1" baseline="0">
              <a:latin typeface="Times New Roman" pitchFamily="18" charset="0"/>
              <a:cs typeface="Times New Roman" pitchFamily="18" charset="0"/>
            </a:rPr>
            <a:t> LM &amp; LS</a:t>
          </a:r>
          <a:endParaRPr lang="en-US" sz="11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5</xdr:col>
      <xdr:colOff>48846</xdr:colOff>
      <xdr:row>0</xdr:row>
      <xdr:rowOff>48846</xdr:rowOff>
    </xdr:from>
    <xdr:to>
      <xdr:col>6</xdr:col>
      <xdr:colOff>500673</xdr:colOff>
      <xdr:row>0</xdr:row>
      <xdr:rowOff>390769</xdr:rowOff>
    </xdr:to>
    <xdr:sp macro="" textlink="">
      <xdr:nvSpPr>
        <xdr:cNvPr id="85" name="TextBox 84"/>
        <xdr:cNvSpPr txBox="1"/>
      </xdr:nvSpPr>
      <xdr:spPr>
        <a:xfrm>
          <a:off x="5944821" y="48846"/>
          <a:ext cx="1337652" cy="34192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 b="1">
              <a:latin typeface="Times New Roman" pitchFamily="18" charset="0"/>
              <a:cs typeface="Times New Roman" pitchFamily="18" charset="0"/>
            </a:rPr>
            <a:t>1. OMB No.</a:t>
          </a:r>
        </a:p>
      </xdr:txBody>
    </xdr:sp>
    <xdr:clientData/>
  </xdr:twoCellAnchor>
  <xdr:twoCellAnchor>
    <xdr:from>
      <xdr:col>7</xdr:col>
      <xdr:colOff>85480</xdr:colOff>
      <xdr:row>1</xdr:row>
      <xdr:rowOff>12211</xdr:rowOff>
    </xdr:from>
    <xdr:to>
      <xdr:col>10</xdr:col>
      <xdr:colOff>732692</xdr:colOff>
      <xdr:row>1</xdr:row>
      <xdr:rowOff>488461</xdr:rowOff>
    </xdr:to>
    <xdr:sp macro="" textlink="">
      <xdr:nvSpPr>
        <xdr:cNvPr id="86" name="TextBox 85"/>
        <xdr:cNvSpPr txBox="1"/>
      </xdr:nvSpPr>
      <xdr:spPr>
        <a:xfrm>
          <a:off x="7715005" y="669436"/>
          <a:ext cx="3266587" cy="4381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>
              <a:latin typeface="Times New Roman" pitchFamily="18" charset="0"/>
              <a:cs typeface="Times New Roman" pitchFamily="18" charset="0"/>
            </a:rPr>
            <a:t>Conservation Loan Program</a:t>
          </a:r>
        </a:p>
        <a:p>
          <a:r>
            <a:rPr lang="en-US" sz="1100">
              <a:latin typeface="Times New Roman" pitchFamily="18" charset="0"/>
              <a:cs typeface="Times New Roman" pitchFamily="18" charset="0"/>
            </a:rPr>
            <a:t>Direct</a:t>
          </a:r>
          <a:r>
            <a:rPr lang="en-US" sz="1100" baseline="0">
              <a:latin typeface="Times New Roman" pitchFamily="18" charset="0"/>
              <a:cs typeface="Times New Roman" pitchFamily="18" charset="0"/>
            </a:rPr>
            <a:t> Loan Making </a:t>
          </a:r>
          <a:endParaRPr lang="en-US" sz="1100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0</xdr:col>
      <xdr:colOff>85482</xdr:colOff>
      <xdr:row>50</xdr:row>
      <xdr:rowOff>38101</xdr:rowOff>
    </xdr:from>
    <xdr:to>
      <xdr:col>0</xdr:col>
      <xdr:colOff>2613270</xdr:colOff>
      <xdr:row>50</xdr:row>
      <xdr:rowOff>635000</xdr:rowOff>
    </xdr:to>
    <xdr:sp macro="" textlink="">
      <xdr:nvSpPr>
        <xdr:cNvPr id="87" name="TextBox 86"/>
        <xdr:cNvSpPr txBox="1"/>
      </xdr:nvSpPr>
      <xdr:spPr>
        <a:xfrm>
          <a:off x="85482" y="11134726"/>
          <a:ext cx="2527788" cy="59689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3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Description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(Title of Form, Report or Record)</a:t>
          </a:r>
        </a:p>
      </xdr:txBody>
    </xdr:sp>
    <xdr:clientData/>
  </xdr:twoCellAnchor>
  <xdr:twoCellAnchor>
    <xdr:from>
      <xdr:col>1</xdr:col>
      <xdr:colOff>19051</xdr:colOff>
      <xdr:row>50</xdr:row>
      <xdr:rowOff>55808</xdr:rowOff>
    </xdr:from>
    <xdr:to>
      <xdr:col>2</xdr:col>
      <xdr:colOff>0</xdr:colOff>
      <xdr:row>50</xdr:row>
      <xdr:rowOff>964711</xdr:rowOff>
    </xdr:to>
    <xdr:sp macro="" textlink="">
      <xdr:nvSpPr>
        <xdr:cNvPr id="88" name="TextBox 87"/>
        <xdr:cNvSpPr txBox="1"/>
      </xdr:nvSpPr>
      <xdr:spPr>
        <a:xfrm>
          <a:off x="2895601" y="11152433"/>
          <a:ext cx="523874" cy="65172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4.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Report</a:t>
          </a:r>
        </a:p>
      </xdr:txBody>
    </xdr:sp>
    <xdr:clientData/>
  </xdr:twoCellAnchor>
  <xdr:twoCellAnchor>
    <xdr:from>
      <xdr:col>2</xdr:col>
      <xdr:colOff>38100</xdr:colOff>
      <xdr:row>50</xdr:row>
      <xdr:rowOff>57553</xdr:rowOff>
    </xdr:from>
    <xdr:to>
      <xdr:col>2</xdr:col>
      <xdr:colOff>571499</xdr:colOff>
      <xdr:row>50</xdr:row>
      <xdr:rowOff>952500</xdr:rowOff>
    </xdr:to>
    <xdr:sp macro="" textlink="">
      <xdr:nvSpPr>
        <xdr:cNvPr id="89" name="TextBox 88"/>
        <xdr:cNvSpPr txBox="1"/>
      </xdr:nvSpPr>
      <xdr:spPr>
        <a:xfrm>
          <a:off x="3457575" y="11154178"/>
          <a:ext cx="533399" cy="64729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5.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Record</a:t>
          </a:r>
        </a:p>
      </xdr:txBody>
    </xdr:sp>
    <xdr:clientData/>
  </xdr:twoCellAnchor>
  <xdr:twoCellAnchor>
    <xdr:from>
      <xdr:col>3</xdr:col>
      <xdr:colOff>138044</xdr:colOff>
      <xdr:row>50</xdr:row>
      <xdr:rowOff>24424</xdr:rowOff>
    </xdr:from>
    <xdr:to>
      <xdr:col>3</xdr:col>
      <xdr:colOff>759240</xdr:colOff>
      <xdr:row>50</xdr:row>
      <xdr:rowOff>940290</xdr:rowOff>
    </xdr:to>
    <xdr:sp macro="" textlink="">
      <xdr:nvSpPr>
        <xdr:cNvPr id="90" name="TextBox 89"/>
        <xdr:cNvSpPr txBox="1"/>
      </xdr:nvSpPr>
      <xdr:spPr>
        <a:xfrm>
          <a:off x="4157594" y="11121049"/>
          <a:ext cx="621196" cy="67774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6.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Form</a:t>
          </a:r>
          <a:r>
            <a:rPr lang="en-US" sz="800" b="1" baseline="0">
              <a:latin typeface="Times New Roman" pitchFamily="18" charset="0"/>
              <a:cs typeface="Times New Roman" pitchFamily="18" charset="0"/>
            </a:rPr>
            <a:t> No.</a:t>
          </a:r>
          <a:endParaRPr lang="en-US" sz="8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4</xdr:col>
      <xdr:colOff>81696</xdr:colOff>
      <xdr:row>50</xdr:row>
      <xdr:rowOff>28140</xdr:rowOff>
    </xdr:from>
    <xdr:to>
      <xdr:col>4</xdr:col>
      <xdr:colOff>913457</xdr:colOff>
      <xdr:row>50</xdr:row>
      <xdr:rowOff>891443</xdr:rowOff>
    </xdr:to>
    <xdr:sp macro="" textlink="">
      <xdr:nvSpPr>
        <xdr:cNvPr id="91" name="TextBox 90"/>
        <xdr:cNvSpPr txBox="1"/>
      </xdr:nvSpPr>
      <xdr:spPr>
        <a:xfrm>
          <a:off x="4948971" y="11124765"/>
          <a:ext cx="831761" cy="67280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7.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Regulation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Part/Sec.</a:t>
          </a:r>
        </a:p>
      </xdr:txBody>
    </xdr:sp>
    <xdr:clientData/>
  </xdr:twoCellAnchor>
  <xdr:twoCellAnchor>
    <xdr:from>
      <xdr:col>5</xdr:col>
      <xdr:colOff>55218</xdr:colOff>
      <xdr:row>50</xdr:row>
      <xdr:rowOff>12212</xdr:rowOff>
    </xdr:from>
    <xdr:to>
      <xdr:col>5</xdr:col>
      <xdr:colOff>842596</xdr:colOff>
      <xdr:row>50</xdr:row>
      <xdr:rowOff>928077</xdr:rowOff>
    </xdr:to>
    <xdr:sp macro="" textlink="">
      <xdr:nvSpPr>
        <xdr:cNvPr id="92" name="TextBox 91"/>
        <xdr:cNvSpPr txBox="1"/>
      </xdr:nvSpPr>
      <xdr:spPr>
        <a:xfrm>
          <a:off x="5951193" y="11108837"/>
          <a:ext cx="787378" cy="69679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8.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No.</a:t>
          </a:r>
          <a:r>
            <a:rPr lang="en-US" sz="800" b="1" baseline="0">
              <a:latin typeface="Times New Roman" pitchFamily="18" charset="0"/>
              <a:cs typeface="Times New Roman" pitchFamily="18" charset="0"/>
            </a:rPr>
            <a:t> Of Respondents</a:t>
          </a:r>
          <a:endParaRPr lang="en-US" sz="8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6</xdr:col>
      <xdr:colOff>66675</xdr:colOff>
      <xdr:row>50</xdr:row>
      <xdr:rowOff>24424</xdr:rowOff>
    </xdr:from>
    <xdr:to>
      <xdr:col>6</xdr:col>
      <xdr:colOff>742951</xdr:colOff>
      <xdr:row>50</xdr:row>
      <xdr:rowOff>928078</xdr:rowOff>
    </xdr:to>
    <xdr:sp macro="" textlink="">
      <xdr:nvSpPr>
        <xdr:cNvPr id="93" name="TextBox 92"/>
        <xdr:cNvSpPr txBox="1"/>
      </xdr:nvSpPr>
      <xdr:spPr>
        <a:xfrm>
          <a:off x="6848475" y="11121049"/>
          <a:ext cx="676276" cy="68457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9.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No</a:t>
          </a:r>
          <a:r>
            <a:rPr lang="en-US" sz="800" b="1" baseline="0">
              <a:latin typeface="Times New Roman" pitchFamily="18" charset="0"/>
              <a:cs typeface="Times New Roman" pitchFamily="18" charset="0"/>
            </a:rPr>
            <a:t> of Reprots</a:t>
          </a:r>
        </a:p>
        <a:p>
          <a:pPr algn="ctr"/>
          <a:r>
            <a:rPr lang="en-US" sz="800" b="1" baseline="0">
              <a:latin typeface="Times New Roman" pitchFamily="18" charset="0"/>
              <a:cs typeface="Times New Roman" pitchFamily="18" charset="0"/>
            </a:rPr>
            <a:t>Filed Per Person</a:t>
          </a:r>
          <a:endParaRPr lang="en-US" sz="8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7</xdr:col>
      <xdr:colOff>47625</xdr:colOff>
      <xdr:row>50</xdr:row>
      <xdr:rowOff>19050</xdr:rowOff>
    </xdr:from>
    <xdr:to>
      <xdr:col>7</xdr:col>
      <xdr:colOff>809625</xdr:colOff>
      <xdr:row>50</xdr:row>
      <xdr:rowOff>1025769</xdr:rowOff>
    </xdr:to>
    <xdr:sp macro="" textlink="">
      <xdr:nvSpPr>
        <xdr:cNvPr id="94" name="TextBox 93"/>
        <xdr:cNvSpPr txBox="1"/>
      </xdr:nvSpPr>
      <xdr:spPr>
        <a:xfrm>
          <a:off x="7677150" y="11115675"/>
          <a:ext cx="762000" cy="68286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10.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Total</a:t>
          </a:r>
          <a:r>
            <a:rPr lang="en-US" sz="800" b="1" baseline="0">
              <a:latin typeface="Times New Roman" pitchFamily="18" charset="0"/>
              <a:cs typeface="Times New Roman" pitchFamily="18" charset="0"/>
            </a:rPr>
            <a:t> Annual Responses</a:t>
          </a:r>
          <a:endParaRPr lang="en-US" sz="8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8</xdr:col>
      <xdr:colOff>38101</xdr:colOff>
      <xdr:row>50</xdr:row>
      <xdr:rowOff>123825</xdr:rowOff>
    </xdr:from>
    <xdr:to>
      <xdr:col>8</xdr:col>
      <xdr:colOff>800101</xdr:colOff>
      <xdr:row>50</xdr:row>
      <xdr:rowOff>1037980</xdr:rowOff>
    </xdr:to>
    <xdr:sp macro="" textlink="">
      <xdr:nvSpPr>
        <xdr:cNvPr id="95" name="TextBox 94"/>
        <xdr:cNvSpPr txBox="1"/>
      </xdr:nvSpPr>
      <xdr:spPr>
        <a:xfrm>
          <a:off x="8553451" y="11220450"/>
          <a:ext cx="762000" cy="58078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11.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Average</a:t>
          </a:r>
          <a:r>
            <a:rPr lang="en-US" sz="800" b="1" baseline="0">
              <a:latin typeface="Times New Roman" pitchFamily="18" charset="0"/>
              <a:cs typeface="Times New Roman" pitchFamily="18" charset="0"/>
            </a:rPr>
            <a:t> Time to Respond</a:t>
          </a:r>
          <a:endParaRPr lang="en-US" sz="8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9</xdr:col>
      <xdr:colOff>0</xdr:colOff>
      <xdr:row>50</xdr:row>
      <xdr:rowOff>12700</xdr:rowOff>
    </xdr:from>
    <xdr:to>
      <xdr:col>10</xdr:col>
      <xdr:colOff>787400</xdr:colOff>
      <xdr:row>50</xdr:row>
      <xdr:rowOff>419100</xdr:rowOff>
    </xdr:to>
    <xdr:sp macro="" textlink="">
      <xdr:nvSpPr>
        <xdr:cNvPr id="96" name="TextBox 95"/>
        <xdr:cNvSpPr txBox="1"/>
      </xdr:nvSpPr>
      <xdr:spPr>
        <a:xfrm>
          <a:off x="9401175" y="11109325"/>
          <a:ext cx="1635125" cy="406400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12.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Total Burden Hours</a:t>
          </a:r>
        </a:p>
      </xdr:txBody>
    </xdr:sp>
    <xdr:clientData/>
  </xdr:twoCellAnchor>
  <xdr:twoCellAnchor>
    <xdr:from>
      <xdr:col>9</xdr:col>
      <xdr:colOff>69022</xdr:colOff>
      <xdr:row>50</xdr:row>
      <xdr:rowOff>510762</xdr:rowOff>
    </xdr:from>
    <xdr:to>
      <xdr:col>9</xdr:col>
      <xdr:colOff>745435</xdr:colOff>
      <xdr:row>50</xdr:row>
      <xdr:rowOff>1050192</xdr:rowOff>
    </xdr:to>
    <xdr:sp macro="" textlink="">
      <xdr:nvSpPr>
        <xdr:cNvPr id="97" name="TextBox 96"/>
        <xdr:cNvSpPr txBox="1"/>
      </xdr:nvSpPr>
      <xdr:spPr>
        <a:xfrm>
          <a:off x="9470197" y="11607387"/>
          <a:ext cx="676413" cy="19653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Exempt</a:t>
          </a:r>
        </a:p>
      </xdr:txBody>
    </xdr:sp>
    <xdr:clientData/>
  </xdr:twoCellAnchor>
  <xdr:twoCellAnchor>
    <xdr:from>
      <xdr:col>10</xdr:col>
      <xdr:colOff>82826</xdr:colOff>
      <xdr:row>50</xdr:row>
      <xdr:rowOff>476251</xdr:rowOff>
    </xdr:from>
    <xdr:to>
      <xdr:col>10</xdr:col>
      <xdr:colOff>704021</xdr:colOff>
      <xdr:row>50</xdr:row>
      <xdr:rowOff>1050193</xdr:rowOff>
    </xdr:to>
    <xdr:sp macro="" textlink="">
      <xdr:nvSpPr>
        <xdr:cNvPr id="98" name="TextBox 97"/>
        <xdr:cNvSpPr txBox="1"/>
      </xdr:nvSpPr>
      <xdr:spPr>
        <a:xfrm>
          <a:off x="10331726" y="11572876"/>
          <a:ext cx="621195" cy="23104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Non-Exempt</a:t>
          </a:r>
        </a:p>
      </xdr:txBody>
    </xdr:sp>
    <xdr:clientData/>
  </xdr:twoCellAnchor>
  <xdr:twoCellAnchor>
    <xdr:from>
      <xdr:col>5</xdr:col>
      <xdr:colOff>55219</xdr:colOff>
      <xdr:row>49</xdr:row>
      <xdr:rowOff>69022</xdr:rowOff>
    </xdr:from>
    <xdr:to>
      <xdr:col>10</xdr:col>
      <xdr:colOff>621197</xdr:colOff>
      <xdr:row>49</xdr:row>
      <xdr:rowOff>342900</xdr:rowOff>
    </xdr:to>
    <xdr:sp macro="" textlink="">
      <xdr:nvSpPr>
        <xdr:cNvPr id="99" name="TextBox 98"/>
        <xdr:cNvSpPr txBox="1"/>
      </xdr:nvSpPr>
      <xdr:spPr>
        <a:xfrm>
          <a:off x="5951194" y="10794172"/>
          <a:ext cx="4918903" cy="27387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1050" b="1">
              <a:latin typeface="Times New Roman" pitchFamily="18" charset="0"/>
              <a:cs typeface="Times New Roman" pitchFamily="18" charset="0"/>
            </a:rPr>
            <a:t>Annual Burden on the Public (Column  8 x 9 = 10 x 11 = 12)</a:t>
          </a:r>
        </a:p>
      </xdr:txBody>
    </xdr:sp>
    <xdr:clientData/>
  </xdr:twoCellAnchor>
  <xdr:twoCellAnchor>
    <xdr:from>
      <xdr:col>0</xdr:col>
      <xdr:colOff>76200</xdr:colOff>
      <xdr:row>47</xdr:row>
      <xdr:rowOff>95250</xdr:rowOff>
    </xdr:from>
    <xdr:to>
      <xdr:col>4</xdr:col>
      <xdr:colOff>942975</xdr:colOff>
      <xdr:row>48</xdr:row>
      <xdr:rowOff>390525</xdr:rowOff>
    </xdr:to>
    <xdr:sp macro="" textlink="">
      <xdr:nvSpPr>
        <xdr:cNvPr id="100" name="TextBox 99"/>
        <xdr:cNvSpPr txBox="1"/>
      </xdr:nvSpPr>
      <xdr:spPr>
        <a:xfrm>
          <a:off x="76200" y="10086975"/>
          <a:ext cx="5734050" cy="6381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/>
          <a:r>
            <a:rPr lang="en-US" sz="1200" b="1">
              <a:latin typeface="Times New Roman" pitchFamily="18" charset="0"/>
              <a:cs typeface="Times New Roman" pitchFamily="18" charset="0"/>
            </a:rPr>
            <a:t>FSA 85-1		U.S. Department Of Agriculture</a:t>
          </a:r>
        </a:p>
        <a:p>
          <a:pPr algn="l"/>
          <a:r>
            <a:rPr lang="en-US" sz="800" b="1">
              <a:latin typeface="Times New Roman" pitchFamily="18" charset="0"/>
              <a:cs typeface="Times New Roman" pitchFamily="18" charset="0"/>
            </a:rPr>
            <a:t>(3-26-03)		</a:t>
          </a:r>
          <a:r>
            <a:rPr lang="en-US" sz="1050" b="1" baseline="0">
              <a:latin typeface="Times New Roman" pitchFamily="18" charset="0"/>
              <a:cs typeface="Times New Roman" pitchFamily="18" charset="0"/>
            </a:rPr>
            <a:t>              </a:t>
          </a:r>
          <a:r>
            <a:rPr lang="en-US" sz="1050" b="1">
              <a:latin typeface="Times New Roman" pitchFamily="18" charset="0"/>
              <a:cs typeface="Times New Roman" pitchFamily="18" charset="0"/>
            </a:rPr>
            <a:t>Farm Service</a:t>
          </a:r>
          <a:r>
            <a:rPr lang="en-US" sz="1050" b="1" baseline="0">
              <a:latin typeface="Times New Roman" pitchFamily="18" charset="0"/>
              <a:cs typeface="Times New Roman" pitchFamily="18" charset="0"/>
            </a:rPr>
            <a:t> Agency</a:t>
          </a:r>
        </a:p>
        <a:p>
          <a:pPr algn="l"/>
          <a:endParaRPr lang="en-US" sz="800" b="1" baseline="0">
            <a:latin typeface="Times New Roman" pitchFamily="18" charset="0"/>
            <a:cs typeface="Times New Roman" pitchFamily="18" charset="0"/>
          </a:endParaRPr>
        </a:p>
        <a:p>
          <a:pPr algn="l"/>
          <a:endParaRPr lang="en-US" sz="800" b="1" baseline="0">
            <a:latin typeface="Times New Roman" pitchFamily="18" charset="0"/>
            <a:cs typeface="Times New Roman" pitchFamily="18" charset="0"/>
          </a:endParaRPr>
        </a:p>
        <a:p>
          <a:pPr algn="l"/>
          <a:r>
            <a:rPr lang="en-US" sz="800" b="1" baseline="0">
              <a:latin typeface="Times New Roman" pitchFamily="18" charset="0"/>
              <a:cs typeface="Times New Roman" pitchFamily="18" charset="0"/>
            </a:rPr>
            <a:t>	</a:t>
          </a:r>
          <a:r>
            <a:rPr lang="en-US" sz="1400" b="1" baseline="0">
              <a:latin typeface="Times New Roman" pitchFamily="18" charset="0"/>
              <a:cs typeface="Times New Roman" pitchFamily="18" charset="0"/>
            </a:rPr>
            <a:t>Reporting and Recordkeeping Requirements</a:t>
          </a:r>
          <a:endParaRPr lang="en-US" sz="14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7</xdr:col>
      <xdr:colOff>48848</xdr:colOff>
      <xdr:row>47</xdr:row>
      <xdr:rowOff>85480</xdr:rowOff>
    </xdr:from>
    <xdr:to>
      <xdr:col>8</xdr:col>
      <xdr:colOff>793750</xdr:colOff>
      <xdr:row>47</xdr:row>
      <xdr:rowOff>500673</xdr:rowOff>
    </xdr:to>
    <xdr:sp macro="" textlink="">
      <xdr:nvSpPr>
        <xdr:cNvPr id="101" name="TextBox 100"/>
        <xdr:cNvSpPr txBox="1"/>
      </xdr:nvSpPr>
      <xdr:spPr>
        <a:xfrm>
          <a:off x="7678373" y="10077205"/>
          <a:ext cx="1630727" cy="39614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 b="1">
              <a:latin typeface="Times New Roman" pitchFamily="18" charset="0"/>
              <a:cs typeface="Times New Roman" pitchFamily="18" charset="0"/>
            </a:rPr>
            <a:t>2. Title Of Clearance</a:t>
          </a:r>
        </a:p>
      </xdr:txBody>
    </xdr:sp>
    <xdr:clientData/>
  </xdr:twoCellAnchor>
  <xdr:twoCellAnchor>
    <xdr:from>
      <xdr:col>5</xdr:col>
      <xdr:colOff>48846</xdr:colOff>
      <xdr:row>47</xdr:row>
      <xdr:rowOff>48846</xdr:rowOff>
    </xdr:from>
    <xdr:to>
      <xdr:col>6</xdr:col>
      <xdr:colOff>500673</xdr:colOff>
      <xdr:row>47</xdr:row>
      <xdr:rowOff>390769</xdr:rowOff>
    </xdr:to>
    <xdr:sp macro="" textlink="">
      <xdr:nvSpPr>
        <xdr:cNvPr id="102" name="TextBox 101"/>
        <xdr:cNvSpPr txBox="1"/>
      </xdr:nvSpPr>
      <xdr:spPr>
        <a:xfrm>
          <a:off x="5944821" y="10040571"/>
          <a:ext cx="1337652" cy="34192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 b="1">
              <a:latin typeface="Times New Roman" pitchFamily="18" charset="0"/>
              <a:cs typeface="Times New Roman" pitchFamily="18" charset="0"/>
            </a:rPr>
            <a:t>1. OMB No.</a:t>
          </a:r>
        </a:p>
      </xdr:txBody>
    </xdr:sp>
    <xdr:clientData/>
  </xdr:twoCellAnchor>
  <xdr:twoCellAnchor>
    <xdr:from>
      <xdr:col>7</xdr:col>
      <xdr:colOff>85480</xdr:colOff>
      <xdr:row>48</xdr:row>
      <xdr:rowOff>12211</xdr:rowOff>
    </xdr:from>
    <xdr:to>
      <xdr:col>10</xdr:col>
      <xdr:colOff>732692</xdr:colOff>
      <xdr:row>48</xdr:row>
      <xdr:rowOff>488461</xdr:rowOff>
    </xdr:to>
    <xdr:sp macro="" textlink="">
      <xdr:nvSpPr>
        <xdr:cNvPr id="103" name="TextBox 102"/>
        <xdr:cNvSpPr txBox="1"/>
      </xdr:nvSpPr>
      <xdr:spPr>
        <a:xfrm>
          <a:off x="7715005" y="10489711"/>
          <a:ext cx="3266587" cy="2381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>
              <a:latin typeface="Times New Roman" pitchFamily="18" charset="0"/>
              <a:cs typeface="Times New Roman" pitchFamily="18" charset="0"/>
            </a:rPr>
            <a:t>Conservation Loan Program</a:t>
          </a:r>
        </a:p>
        <a:p>
          <a:r>
            <a:rPr lang="en-US" sz="1100">
              <a:latin typeface="Times New Roman" pitchFamily="18" charset="0"/>
              <a:cs typeface="Times New Roman" pitchFamily="18" charset="0"/>
            </a:rPr>
            <a:t>Direct</a:t>
          </a:r>
          <a:r>
            <a:rPr lang="en-US" sz="1100" baseline="0">
              <a:latin typeface="Times New Roman" pitchFamily="18" charset="0"/>
              <a:cs typeface="Times New Roman" pitchFamily="18" charset="0"/>
            </a:rPr>
            <a:t> Loan Making </a:t>
          </a:r>
          <a:endParaRPr lang="en-US" sz="1100">
            <a:latin typeface="Times New Roman" pitchFamily="18" charset="0"/>
            <a:cs typeface="Times New Roman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K237"/>
  <sheetViews>
    <sheetView tabSelected="1" topLeftCell="A57" zoomScale="90" zoomScaleNormal="90" zoomScalePageLayoutView="68" workbookViewId="0">
      <selection activeCell="A8" sqref="A8"/>
    </sheetView>
  </sheetViews>
  <sheetFormatPr defaultColWidth="9.109375" defaultRowHeight="13.8" x14ac:dyDescent="0.25"/>
  <cols>
    <col min="1" max="1" width="43.109375" style="2" customWidth="1"/>
    <col min="2" max="2" width="8.109375" style="1" customWidth="1"/>
    <col min="3" max="3" width="9" style="1" customWidth="1"/>
    <col min="4" max="4" width="15.77734375" style="1" customWidth="1"/>
    <col min="5" max="5" width="15.6640625" style="1" customWidth="1"/>
    <col min="6" max="6" width="13.33203125" style="1" customWidth="1"/>
    <col min="7" max="7" width="12.6640625" style="1" customWidth="1"/>
    <col min="8" max="9" width="13.33203125" style="1" customWidth="1"/>
    <col min="10" max="10" width="12.6640625" style="1" customWidth="1"/>
    <col min="11" max="11" width="12.33203125" style="1" customWidth="1"/>
    <col min="12" max="16384" width="9.109375" style="1"/>
  </cols>
  <sheetData>
    <row r="1" spans="1:11" ht="51.75" customHeight="1" x14ac:dyDescent="0.3">
      <c r="A1" s="13"/>
      <c r="B1" s="191"/>
      <c r="C1" s="192"/>
      <c r="D1" s="192"/>
      <c r="E1" s="193"/>
      <c r="F1" s="196"/>
      <c r="G1" s="197"/>
      <c r="H1" s="196"/>
      <c r="I1" s="198"/>
      <c r="J1" s="198"/>
      <c r="K1" s="199"/>
    </row>
    <row r="2" spans="1:11" ht="35.25" customHeight="1" x14ac:dyDescent="0.3">
      <c r="A2" s="14"/>
      <c r="B2" s="194"/>
      <c r="C2" s="194"/>
      <c r="D2" s="194"/>
      <c r="E2" s="195"/>
      <c r="F2" s="97" t="s">
        <v>64</v>
      </c>
      <c r="G2" s="66"/>
      <c r="H2" s="77"/>
      <c r="I2" s="78"/>
      <c r="J2" s="78"/>
      <c r="K2" s="187">
        <v>42465</v>
      </c>
    </row>
    <row r="3" spans="1:11" ht="24" customHeight="1" x14ac:dyDescent="0.3">
      <c r="A3" s="21"/>
      <c r="B3" s="22"/>
      <c r="C3" s="23"/>
      <c r="D3" s="24"/>
      <c r="E3" s="23"/>
      <c r="F3" s="188"/>
      <c r="G3" s="189"/>
      <c r="H3" s="189"/>
      <c r="I3" s="189"/>
      <c r="J3" s="189"/>
      <c r="K3" s="190"/>
    </row>
    <row r="4" spans="1:11" ht="60" customHeight="1" x14ac:dyDescent="0.25">
      <c r="A4" s="11"/>
      <c r="B4" s="3"/>
      <c r="C4" s="12"/>
      <c r="D4" s="4"/>
      <c r="E4" s="4"/>
      <c r="F4" s="4"/>
      <c r="G4" s="10"/>
      <c r="H4" s="4"/>
      <c r="I4" s="4"/>
      <c r="J4" s="9"/>
      <c r="K4" s="9"/>
    </row>
    <row r="5" spans="1:11" s="25" customFormat="1" ht="14.25" customHeight="1" x14ac:dyDescent="0.25">
      <c r="A5" s="186" t="s">
        <v>88</v>
      </c>
      <c r="B5" s="37"/>
      <c r="C5" s="37"/>
      <c r="D5" s="118" t="s">
        <v>65</v>
      </c>
      <c r="E5" s="183"/>
      <c r="F5" s="119"/>
      <c r="G5" s="47"/>
      <c r="H5" s="40"/>
      <c r="I5" s="47">
        <v>60</v>
      </c>
      <c r="J5" s="47"/>
      <c r="K5" s="120"/>
    </row>
    <row r="6" spans="1:11" s="25" customFormat="1" ht="14.25" customHeight="1" x14ac:dyDescent="0.25">
      <c r="A6" s="117" t="s">
        <v>62</v>
      </c>
      <c r="B6" s="38"/>
      <c r="C6" s="38"/>
      <c r="D6" s="121" t="s">
        <v>49</v>
      </c>
      <c r="E6" s="184">
        <v>762.10699999999997</v>
      </c>
      <c r="F6" s="125">
        <v>20</v>
      </c>
      <c r="G6" s="45">
        <v>1</v>
      </c>
      <c r="H6" s="43">
        <f>SUM(F6)*G6</f>
        <v>20</v>
      </c>
      <c r="I6" s="45">
        <f>SUM(I5/60)</f>
        <v>1</v>
      </c>
      <c r="J6" s="45"/>
      <c r="K6" s="29">
        <f>SUM(H6*I6)</f>
        <v>20</v>
      </c>
    </row>
    <row r="7" spans="1:11" s="25" customFormat="1" ht="14.25" customHeight="1" x14ac:dyDescent="0.25">
      <c r="A7" s="122" t="s">
        <v>60</v>
      </c>
      <c r="B7" s="36"/>
      <c r="C7" s="36"/>
      <c r="D7" s="123"/>
      <c r="E7" s="124"/>
      <c r="F7" s="125"/>
      <c r="G7" s="46"/>
      <c r="H7" s="42"/>
      <c r="I7" s="46"/>
      <c r="J7" s="46"/>
      <c r="K7" s="126"/>
    </row>
    <row r="8" spans="1:11" s="25" customFormat="1" ht="14.25" customHeight="1" x14ac:dyDescent="0.25">
      <c r="A8" s="186" t="s">
        <v>87</v>
      </c>
      <c r="B8" s="37"/>
      <c r="C8" s="37"/>
      <c r="D8" s="118" t="s">
        <v>66</v>
      </c>
      <c r="E8" s="183"/>
      <c r="F8" s="119"/>
      <c r="G8" s="26"/>
      <c r="H8" s="43"/>
      <c r="I8" s="47">
        <v>15</v>
      </c>
      <c r="J8" s="47"/>
      <c r="K8" s="29"/>
    </row>
    <row r="9" spans="1:11" s="25" customFormat="1" ht="14.25" customHeight="1" x14ac:dyDescent="0.25">
      <c r="A9" s="127" t="s">
        <v>61</v>
      </c>
      <c r="B9" s="38"/>
      <c r="C9" s="38"/>
      <c r="D9" s="121" t="s">
        <v>7</v>
      </c>
      <c r="E9" s="184">
        <v>762.11</v>
      </c>
      <c r="F9" s="125">
        <v>1000</v>
      </c>
      <c r="G9" s="27">
        <v>1</v>
      </c>
      <c r="H9" s="43">
        <f>SUM(F9)*G9</f>
        <v>1000</v>
      </c>
      <c r="I9" s="45">
        <f>SUM(I8/60)</f>
        <v>0.25</v>
      </c>
      <c r="J9" s="45"/>
      <c r="K9" s="128">
        <f>SUM(H9*I9)</f>
        <v>250</v>
      </c>
    </row>
    <row r="10" spans="1:11" s="25" customFormat="1" ht="14.25" customHeight="1" x14ac:dyDescent="0.25">
      <c r="A10" s="129" t="s">
        <v>60</v>
      </c>
      <c r="B10" s="36"/>
      <c r="C10" s="36"/>
      <c r="D10" s="123"/>
      <c r="E10" s="130"/>
      <c r="F10" s="131"/>
      <c r="G10" s="28"/>
      <c r="H10" s="42"/>
      <c r="I10" s="46"/>
      <c r="J10" s="46"/>
      <c r="K10" s="126"/>
    </row>
    <row r="11" spans="1:11" s="25" customFormat="1" ht="14.25" customHeight="1" x14ac:dyDescent="0.25">
      <c r="A11" s="186" t="s">
        <v>87</v>
      </c>
      <c r="B11" s="37"/>
      <c r="C11" s="37"/>
      <c r="D11" s="118" t="s">
        <v>66</v>
      </c>
      <c r="E11" s="183"/>
      <c r="F11" s="119"/>
      <c r="G11" s="47"/>
      <c r="H11" s="43"/>
      <c r="I11" s="47">
        <v>60</v>
      </c>
      <c r="J11" s="47"/>
      <c r="K11" s="120"/>
    </row>
    <row r="12" spans="1:11" s="25" customFormat="1" ht="14.25" customHeight="1" x14ac:dyDescent="0.25">
      <c r="A12" s="127" t="s">
        <v>68</v>
      </c>
      <c r="B12" s="38"/>
      <c r="C12" s="38"/>
      <c r="D12" s="121" t="s">
        <v>49</v>
      </c>
      <c r="E12" s="184">
        <v>762.11</v>
      </c>
      <c r="F12" s="125">
        <v>120</v>
      </c>
      <c r="G12" s="45">
        <v>8.33</v>
      </c>
      <c r="H12" s="43">
        <f>SUM(F12)*G12</f>
        <v>999.6</v>
      </c>
      <c r="I12" s="45">
        <f>SUM(I11/60)</f>
        <v>1</v>
      </c>
      <c r="J12" s="45"/>
      <c r="K12" s="29">
        <v>1000</v>
      </c>
    </row>
    <row r="13" spans="1:11" s="25" customFormat="1" ht="14.25" customHeight="1" x14ac:dyDescent="0.25">
      <c r="A13" s="129" t="s">
        <v>60</v>
      </c>
      <c r="B13" s="38"/>
      <c r="C13" s="38"/>
      <c r="D13" s="121"/>
      <c r="E13" s="132"/>
      <c r="F13" s="125"/>
      <c r="G13" s="45"/>
      <c r="H13" s="43"/>
      <c r="I13" s="45"/>
      <c r="J13" s="45"/>
      <c r="K13" s="29"/>
    </row>
    <row r="14" spans="1:11" s="25" customFormat="1" ht="14.25" customHeight="1" x14ac:dyDescent="0.25">
      <c r="A14" s="98"/>
      <c r="B14" s="81"/>
      <c r="C14" s="81"/>
      <c r="D14" s="152"/>
      <c r="E14" s="37"/>
      <c r="F14" s="156"/>
      <c r="G14" s="81"/>
      <c r="H14" s="81"/>
      <c r="I14" s="81"/>
      <c r="J14" s="81"/>
      <c r="K14" s="158"/>
    </row>
    <row r="15" spans="1:11" s="25" customFormat="1" ht="14.25" customHeight="1" x14ac:dyDescent="0.25">
      <c r="A15" s="99"/>
      <c r="B15" s="82"/>
      <c r="C15" s="82"/>
      <c r="D15" s="153"/>
      <c r="E15" s="38"/>
      <c r="F15" s="127"/>
      <c r="G15" s="82"/>
      <c r="H15" s="82"/>
      <c r="I15" s="82"/>
      <c r="J15" s="82"/>
      <c r="K15" s="159"/>
    </row>
    <row r="16" spans="1:11" s="25" customFormat="1" ht="14.25" customHeight="1" x14ac:dyDescent="0.25">
      <c r="A16" s="155" t="s">
        <v>74</v>
      </c>
      <c r="B16" s="39"/>
      <c r="C16" s="39"/>
      <c r="D16" s="154"/>
      <c r="E16" s="36"/>
      <c r="F16" s="157"/>
      <c r="G16" s="39"/>
      <c r="H16" s="39"/>
      <c r="I16" s="39"/>
      <c r="J16" s="39"/>
      <c r="K16" s="160"/>
    </row>
    <row r="17" spans="1:11" s="25" customFormat="1" ht="14.25" customHeight="1" x14ac:dyDescent="0.25">
      <c r="A17" s="133" t="s">
        <v>51</v>
      </c>
      <c r="B17" s="38"/>
      <c r="C17" s="38"/>
      <c r="D17" s="118" t="s">
        <v>50</v>
      </c>
      <c r="E17" s="185"/>
      <c r="F17" s="125"/>
      <c r="G17" s="27"/>
      <c r="H17" s="43"/>
      <c r="I17" s="45">
        <v>60</v>
      </c>
      <c r="J17" s="45"/>
      <c r="K17" s="29"/>
    </row>
    <row r="18" spans="1:11" s="25" customFormat="1" ht="14.25" customHeight="1" x14ac:dyDescent="0.25">
      <c r="A18" s="100" t="s">
        <v>67</v>
      </c>
      <c r="B18" s="38"/>
      <c r="C18" s="38"/>
      <c r="D18" s="121" t="s">
        <v>49</v>
      </c>
      <c r="E18" s="139">
        <v>762.10500000000002</v>
      </c>
      <c r="F18" s="125">
        <v>20</v>
      </c>
      <c r="G18" s="27">
        <v>1</v>
      </c>
      <c r="H18" s="43">
        <f>SUM(F18)*G18</f>
        <v>20</v>
      </c>
      <c r="I18" s="45">
        <f>SUM(I17/60)</f>
        <v>1</v>
      </c>
      <c r="J18" s="45"/>
      <c r="K18" s="134">
        <f>SUM(H18*I18)</f>
        <v>20</v>
      </c>
    </row>
    <row r="19" spans="1:11" s="25" customFormat="1" ht="14.25" customHeight="1" x14ac:dyDescent="0.25">
      <c r="A19" s="135" t="s">
        <v>63</v>
      </c>
      <c r="B19" s="36"/>
      <c r="C19" s="36"/>
      <c r="D19" s="123"/>
      <c r="E19" s="136"/>
      <c r="F19" s="131"/>
      <c r="G19" s="28"/>
      <c r="H19" s="42"/>
      <c r="I19" s="46"/>
      <c r="J19" s="46"/>
      <c r="K19" s="126"/>
    </row>
    <row r="20" spans="1:11" s="25" customFormat="1" ht="14.25" customHeight="1" x14ac:dyDescent="0.25">
      <c r="A20" s="137" t="s">
        <v>52</v>
      </c>
      <c r="B20" s="37"/>
      <c r="C20" s="37"/>
      <c r="D20" s="118" t="s">
        <v>69</v>
      </c>
      <c r="E20" s="185"/>
      <c r="F20" s="125"/>
      <c r="G20" s="47"/>
      <c r="H20" s="40"/>
      <c r="I20" s="47">
        <v>15</v>
      </c>
      <c r="J20" s="47"/>
      <c r="K20" s="120"/>
    </row>
    <row r="21" spans="1:11" s="25" customFormat="1" ht="14.25" customHeight="1" x14ac:dyDescent="0.25">
      <c r="A21" s="138" t="s">
        <v>55</v>
      </c>
      <c r="B21" s="38"/>
      <c r="C21" s="38"/>
      <c r="D21" s="121" t="s">
        <v>49</v>
      </c>
      <c r="E21" s="139" t="s">
        <v>80</v>
      </c>
      <c r="F21" s="125">
        <v>1000</v>
      </c>
      <c r="G21" s="45">
        <v>1</v>
      </c>
      <c r="H21" s="43">
        <f>SUM(F21)*G21</f>
        <v>1000</v>
      </c>
      <c r="I21" s="45">
        <f>SUM(I20/60)</f>
        <v>0.25</v>
      </c>
      <c r="J21" s="45"/>
      <c r="K21" s="29">
        <f>SUM(H21*I21)</f>
        <v>250</v>
      </c>
    </row>
    <row r="22" spans="1:11" s="25" customFormat="1" ht="14.25" customHeight="1" x14ac:dyDescent="0.25">
      <c r="A22" s="135" t="s">
        <v>63</v>
      </c>
      <c r="B22" s="36"/>
      <c r="C22" s="36"/>
      <c r="D22" s="123"/>
      <c r="E22" s="140"/>
      <c r="F22" s="131"/>
      <c r="G22" s="46"/>
      <c r="H22" s="42"/>
      <c r="I22" s="46"/>
      <c r="J22" s="46"/>
      <c r="K22" s="126"/>
    </row>
    <row r="23" spans="1:11" s="25" customFormat="1" ht="14.25" customHeight="1" x14ac:dyDescent="0.25">
      <c r="A23" s="137" t="s">
        <v>53</v>
      </c>
      <c r="B23" s="37"/>
      <c r="C23" s="37"/>
      <c r="D23" s="118" t="s">
        <v>70</v>
      </c>
      <c r="E23" s="185"/>
      <c r="F23" s="119"/>
      <c r="G23" s="47"/>
      <c r="H23" s="40"/>
      <c r="I23" s="47">
        <v>15</v>
      </c>
      <c r="J23" s="47"/>
      <c r="K23" s="120"/>
    </row>
    <row r="24" spans="1:11" s="25" customFormat="1" ht="14.25" customHeight="1" x14ac:dyDescent="0.25">
      <c r="A24" s="138" t="s">
        <v>55</v>
      </c>
      <c r="B24" s="38"/>
      <c r="C24" s="38"/>
      <c r="D24" s="121" t="s">
        <v>49</v>
      </c>
      <c r="E24" s="139">
        <v>762.13</v>
      </c>
      <c r="F24" s="125">
        <v>1000</v>
      </c>
      <c r="G24" s="45">
        <v>1</v>
      </c>
      <c r="H24" s="43">
        <f>SUM(F24)*G24</f>
        <v>1000</v>
      </c>
      <c r="I24" s="45">
        <f>SUM(I23/60)</f>
        <v>0.25</v>
      </c>
      <c r="J24" s="45"/>
      <c r="K24" s="29">
        <f>SUM(H24*I24)</f>
        <v>250</v>
      </c>
    </row>
    <row r="25" spans="1:11" s="25" customFormat="1" ht="14.25" customHeight="1" x14ac:dyDescent="0.25">
      <c r="A25" s="135" t="s">
        <v>63</v>
      </c>
      <c r="B25" s="36"/>
      <c r="C25" s="36"/>
      <c r="D25" s="123"/>
      <c r="E25" s="140"/>
      <c r="F25" s="131"/>
      <c r="G25" s="46"/>
      <c r="H25" s="42"/>
      <c r="I25" s="46"/>
      <c r="J25" s="46"/>
      <c r="K25" s="126"/>
    </row>
    <row r="26" spans="1:11" s="25" customFormat="1" ht="14.25" customHeight="1" x14ac:dyDescent="0.25">
      <c r="A26" s="137" t="s">
        <v>54</v>
      </c>
      <c r="B26" s="37"/>
      <c r="C26" s="37"/>
      <c r="D26" s="162" t="s">
        <v>71</v>
      </c>
      <c r="E26" s="58"/>
      <c r="F26" s="119"/>
      <c r="G26" s="47"/>
      <c r="H26" s="40"/>
      <c r="I26" s="47">
        <v>15</v>
      </c>
      <c r="J26" s="47"/>
      <c r="K26" s="120"/>
    </row>
    <row r="27" spans="1:11" s="25" customFormat="1" ht="14.25" customHeight="1" x14ac:dyDescent="0.25">
      <c r="A27" s="138" t="s">
        <v>55</v>
      </c>
      <c r="B27" s="38"/>
      <c r="C27" s="38"/>
      <c r="D27" s="121" t="s">
        <v>49</v>
      </c>
      <c r="E27" s="163" t="s">
        <v>80</v>
      </c>
      <c r="F27" s="141">
        <v>1000</v>
      </c>
      <c r="G27" s="45">
        <v>1</v>
      </c>
      <c r="H27" s="43">
        <f>SUM(F27)*G27</f>
        <v>1000</v>
      </c>
      <c r="I27" s="45">
        <f>SUM(I26/60)</f>
        <v>0.25</v>
      </c>
      <c r="J27" s="45"/>
      <c r="K27" s="29">
        <f>SUM(H27*I27)</f>
        <v>250</v>
      </c>
    </row>
    <row r="28" spans="1:11" s="25" customFormat="1" ht="14.25" customHeight="1" x14ac:dyDescent="0.25">
      <c r="A28" s="133" t="s">
        <v>63</v>
      </c>
      <c r="B28" s="38"/>
      <c r="C28" s="38"/>
      <c r="D28" s="123"/>
      <c r="E28" s="140"/>
      <c r="F28" s="131"/>
      <c r="G28" s="45"/>
      <c r="H28" s="43"/>
      <c r="I28" s="46"/>
      <c r="J28" s="45"/>
      <c r="K28" s="29"/>
    </row>
    <row r="29" spans="1:11" s="25" customFormat="1" ht="14.25" customHeight="1" x14ac:dyDescent="0.25">
      <c r="A29" s="137" t="s">
        <v>79</v>
      </c>
      <c r="B29" s="37"/>
      <c r="C29" s="37"/>
      <c r="D29" s="162" t="s">
        <v>78</v>
      </c>
      <c r="E29" s="58"/>
      <c r="F29" s="119"/>
      <c r="G29" s="47"/>
      <c r="H29" s="40"/>
      <c r="I29" s="47">
        <v>20</v>
      </c>
      <c r="J29" s="47"/>
      <c r="K29" s="120"/>
    </row>
    <row r="30" spans="1:11" s="25" customFormat="1" ht="14.25" customHeight="1" x14ac:dyDescent="0.25">
      <c r="A30" s="138" t="s">
        <v>55</v>
      </c>
      <c r="B30" s="38"/>
      <c r="C30" s="38"/>
      <c r="D30" s="121" t="s">
        <v>49</v>
      </c>
      <c r="E30" s="163" t="s">
        <v>81</v>
      </c>
      <c r="F30" s="141">
        <v>1000</v>
      </c>
      <c r="G30" s="45">
        <v>2</v>
      </c>
      <c r="H30" s="43">
        <f>SUM(F30)*G30</f>
        <v>2000</v>
      </c>
      <c r="I30" s="172">
        <f>SUM(I29/60)</f>
        <v>0.33333333333333331</v>
      </c>
      <c r="J30" s="45"/>
      <c r="K30" s="29">
        <f>SUM(H30*I30)</f>
        <v>666.66666666666663</v>
      </c>
    </row>
    <row r="31" spans="1:11" s="25" customFormat="1" ht="14.25" customHeight="1" x14ac:dyDescent="0.25">
      <c r="A31" s="135" t="s">
        <v>63</v>
      </c>
      <c r="B31" s="36"/>
      <c r="C31" s="36"/>
      <c r="D31" s="123"/>
      <c r="E31" s="140"/>
      <c r="F31" s="131"/>
      <c r="G31" s="46"/>
      <c r="H31" s="42"/>
      <c r="I31" s="46"/>
      <c r="J31" s="46"/>
      <c r="K31" s="126"/>
    </row>
    <row r="32" spans="1:11" s="25" customFormat="1" ht="14.25" customHeight="1" x14ac:dyDescent="0.25">
      <c r="A32" s="137" t="s">
        <v>84</v>
      </c>
      <c r="B32" s="37"/>
      <c r="C32" s="37"/>
      <c r="D32" s="162" t="s">
        <v>83</v>
      </c>
      <c r="E32" s="58"/>
      <c r="F32" s="119"/>
      <c r="G32" s="47"/>
      <c r="H32" s="40"/>
      <c r="I32" s="47">
        <v>30</v>
      </c>
      <c r="J32" s="47"/>
      <c r="K32" s="120"/>
    </row>
    <row r="33" spans="1:11" s="25" customFormat="1" ht="14.25" customHeight="1" x14ac:dyDescent="0.25">
      <c r="A33" s="138" t="s">
        <v>55</v>
      </c>
      <c r="B33" s="38"/>
      <c r="C33" s="38"/>
      <c r="D33" s="121" t="s">
        <v>49</v>
      </c>
      <c r="E33" s="163" t="s">
        <v>85</v>
      </c>
      <c r="F33" s="141">
        <v>10</v>
      </c>
      <c r="G33" s="45">
        <v>1</v>
      </c>
      <c r="H33" s="43">
        <f>SUM(F33)*G33</f>
        <v>10</v>
      </c>
      <c r="I33" s="172">
        <f>SUM(I32/60)</f>
        <v>0.5</v>
      </c>
      <c r="J33" s="45"/>
      <c r="K33" s="29">
        <f>SUM(H33*I33)</f>
        <v>5</v>
      </c>
    </row>
    <row r="34" spans="1:11" s="25" customFormat="1" ht="14.25" customHeight="1" x14ac:dyDescent="0.25">
      <c r="A34" s="135" t="s">
        <v>63</v>
      </c>
      <c r="B34" s="36"/>
      <c r="C34" s="36"/>
      <c r="D34" s="123"/>
      <c r="E34" s="140"/>
      <c r="F34" s="131"/>
      <c r="G34" s="46"/>
      <c r="H34" s="42"/>
      <c r="I34" s="46"/>
      <c r="J34" s="46"/>
      <c r="K34" s="126"/>
    </row>
    <row r="35" spans="1:11" s="25" customFormat="1" ht="14.25" customHeight="1" x14ac:dyDescent="0.25">
      <c r="A35" s="164" t="s">
        <v>77</v>
      </c>
      <c r="B35" s="165"/>
      <c r="C35" s="166"/>
      <c r="D35" s="167"/>
      <c r="E35" s="168"/>
      <c r="F35" s="169"/>
      <c r="G35" s="170"/>
      <c r="H35" s="171"/>
      <c r="I35" s="170"/>
      <c r="J35" s="170"/>
      <c r="K35" s="171"/>
    </row>
    <row r="36" spans="1:11" s="25" customFormat="1" ht="14.25" customHeight="1" x14ac:dyDescent="0.25">
      <c r="A36" s="137" t="s">
        <v>72</v>
      </c>
      <c r="B36" s="37"/>
      <c r="C36" s="37"/>
      <c r="D36" s="142"/>
      <c r="E36" s="37"/>
      <c r="F36" s="119"/>
      <c r="G36" s="47"/>
      <c r="H36" s="40"/>
      <c r="I36" s="47">
        <v>60</v>
      </c>
      <c r="J36" s="47"/>
      <c r="K36" s="120"/>
    </row>
    <row r="37" spans="1:11" s="25" customFormat="1" ht="14.25" customHeight="1" x14ac:dyDescent="0.25">
      <c r="A37" s="100" t="s">
        <v>68</v>
      </c>
      <c r="B37" s="38"/>
      <c r="C37" s="38"/>
      <c r="D37" s="132"/>
      <c r="E37" s="38"/>
      <c r="F37" s="141">
        <v>120</v>
      </c>
      <c r="G37" s="45">
        <v>1</v>
      </c>
      <c r="H37" s="43">
        <f>SUM(F37)*G37</f>
        <v>120</v>
      </c>
      <c r="I37" s="45">
        <f>SUM(I36/60)</f>
        <v>1</v>
      </c>
      <c r="J37" s="45"/>
      <c r="K37" s="29">
        <f>SUM(H37*I37)</f>
        <v>120</v>
      </c>
    </row>
    <row r="38" spans="1:11" s="25" customFormat="1" ht="14.25" customHeight="1" x14ac:dyDescent="0.25">
      <c r="A38" s="36"/>
      <c r="B38" s="36"/>
      <c r="C38" s="36"/>
      <c r="D38" s="140"/>
      <c r="E38" s="36"/>
      <c r="F38" s="125"/>
      <c r="G38" s="45"/>
      <c r="H38" s="43"/>
      <c r="I38" s="46"/>
      <c r="J38" s="45"/>
      <c r="K38" s="29"/>
    </row>
    <row r="39" spans="1:11" s="25" customFormat="1" ht="14.25" customHeight="1" x14ac:dyDescent="0.25">
      <c r="A39" s="137" t="s">
        <v>73</v>
      </c>
      <c r="B39" s="37"/>
      <c r="C39" s="37"/>
      <c r="D39" s="142"/>
      <c r="E39" s="37"/>
      <c r="F39" s="119"/>
      <c r="G39" s="47"/>
      <c r="H39" s="40"/>
      <c r="I39" s="47">
        <v>60</v>
      </c>
      <c r="J39" s="47"/>
      <c r="K39" s="120"/>
    </row>
    <row r="40" spans="1:11" s="25" customFormat="1" ht="14.25" customHeight="1" x14ac:dyDescent="0.25">
      <c r="A40" s="133" t="s">
        <v>61</v>
      </c>
      <c r="B40" s="38"/>
      <c r="C40" s="38"/>
      <c r="D40" s="132" t="s">
        <v>7</v>
      </c>
      <c r="E40" s="38"/>
      <c r="F40" s="141">
        <v>1000</v>
      </c>
      <c r="G40" s="45">
        <v>1</v>
      </c>
      <c r="H40" s="43">
        <f>SUM(F40)*G40</f>
        <v>1000</v>
      </c>
      <c r="I40" s="45">
        <f>SUM(I39/60)</f>
        <v>1</v>
      </c>
      <c r="J40" s="45"/>
      <c r="K40" s="29">
        <f>SUM(H40*I40)</f>
        <v>1000</v>
      </c>
    </row>
    <row r="41" spans="1:11" s="25" customFormat="1" ht="14.25" customHeight="1" x14ac:dyDescent="0.25">
      <c r="A41" s="36"/>
      <c r="B41" s="36"/>
      <c r="C41" s="36"/>
      <c r="D41" s="140"/>
      <c r="E41" s="36"/>
      <c r="F41" s="131"/>
      <c r="G41" s="46"/>
      <c r="H41" s="42"/>
      <c r="I41" s="46"/>
      <c r="J41" s="46"/>
      <c r="K41" s="126"/>
    </row>
    <row r="42" spans="1:11" x14ac:dyDescent="0.25">
      <c r="A42" s="137" t="s">
        <v>75</v>
      </c>
      <c r="B42" s="37"/>
      <c r="C42" s="37"/>
      <c r="D42" s="37" t="s">
        <v>76</v>
      </c>
      <c r="E42" s="139">
        <v>762.12800000000004</v>
      </c>
      <c r="F42" s="82"/>
      <c r="G42" s="82"/>
      <c r="H42" s="82"/>
      <c r="I42" s="82"/>
      <c r="J42" s="82"/>
      <c r="K42" s="159"/>
    </row>
    <row r="43" spans="1:11" x14ac:dyDescent="0.25">
      <c r="A43" s="133"/>
      <c r="B43" s="38"/>
      <c r="C43" s="38"/>
      <c r="D43" s="132" t="s">
        <v>7</v>
      </c>
      <c r="E43" s="38"/>
      <c r="F43" s="82"/>
      <c r="G43" s="82"/>
      <c r="H43" s="82"/>
      <c r="I43" s="82"/>
      <c r="J43" s="82"/>
      <c r="K43" s="159"/>
    </row>
    <row r="44" spans="1:11" s="67" customFormat="1" ht="14.25" customHeight="1" x14ac:dyDescent="0.25">
      <c r="A44" s="36"/>
      <c r="B44" s="36"/>
      <c r="C44" s="36"/>
      <c r="D44" s="140"/>
      <c r="E44" s="36"/>
      <c r="F44" s="143"/>
      <c r="G44" s="144"/>
      <c r="H44" s="145"/>
      <c r="I44" s="144"/>
      <c r="J44" s="144"/>
      <c r="K44" s="145"/>
    </row>
    <row r="45" spans="1:11" s="25" customFormat="1" ht="14.25" customHeight="1" x14ac:dyDescent="0.25">
      <c r="A45" s="146" t="s">
        <v>1</v>
      </c>
      <c r="B45" s="147"/>
      <c r="C45" s="147"/>
      <c r="D45" s="148"/>
      <c r="E45" s="147"/>
      <c r="F45" s="149">
        <f>SUM(F5:F44)</f>
        <v>6290</v>
      </c>
      <c r="G45" s="150"/>
      <c r="H45" s="151">
        <f>SUM(H5:H44)</f>
        <v>8169.6</v>
      </c>
      <c r="I45" s="150"/>
      <c r="J45" s="150"/>
      <c r="K45" s="151">
        <f>SUM(K5:K44)</f>
        <v>3831.6666666666665</v>
      </c>
    </row>
    <row r="46" spans="1:11" ht="47.25" customHeight="1" x14ac:dyDescent="0.3">
      <c r="A46" s="13"/>
      <c r="B46" s="191"/>
      <c r="C46" s="192"/>
      <c r="D46" s="192"/>
      <c r="E46" s="193"/>
      <c r="F46" s="196"/>
      <c r="G46" s="199"/>
      <c r="H46" s="200"/>
      <c r="I46" s="192"/>
      <c r="J46" s="192"/>
      <c r="K46" s="193"/>
    </row>
    <row r="47" spans="1:11" ht="35.25" customHeight="1" x14ac:dyDescent="0.3">
      <c r="A47" s="14"/>
      <c r="B47" s="194"/>
      <c r="C47" s="194"/>
      <c r="D47" s="194"/>
      <c r="E47" s="195"/>
      <c r="F47" s="97" t="s">
        <v>64</v>
      </c>
      <c r="G47" s="66"/>
      <c r="H47" s="201"/>
      <c r="I47" s="202"/>
      <c r="J47" s="202"/>
      <c r="K47" s="203"/>
    </row>
    <row r="48" spans="1:11" ht="22.5" customHeight="1" x14ac:dyDescent="0.3">
      <c r="A48" s="21"/>
      <c r="B48" s="22"/>
      <c r="C48" s="23"/>
      <c r="D48" s="24"/>
      <c r="E48" s="23"/>
      <c r="F48" s="188"/>
      <c r="G48" s="189"/>
      <c r="H48" s="189"/>
      <c r="I48" s="189"/>
      <c r="J48" s="189"/>
      <c r="K48" s="190"/>
    </row>
    <row r="49" spans="1:11" ht="63" customHeight="1" x14ac:dyDescent="0.25">
      <c r="A49" s="11"/>
      <c r="B49" s="3"/>
      <c r="C49" s="12"/>
      <c r="D49" s="4"/>
      <c r="E49" s="4"/>
      <c r="F49" s="4"/>
      <c r="G49" s="10"/>
      <c r="H49" s="4"/>
      <c r="I49" s="4"/>
      <c r="J49" s="9"/>
      <c r="K49" s="9"/>
    </row>
    <row r="50" spans="1:11" s="25" customFormat="1" ht="13.5" customHeight="1" x14ac:dyDescent="0.25">
      <c r="A50" s="116"/>
      <c r="B50" s="104"/>
      <c r="C50" s="101"/>
      <c r="D50" s="103"/>
      <c r="E50" s="106"/>
      <c r="F50" s="83"/>
      <c r="G50" s="107"/>
      <c r="H50" s="108"/>
      <c r="I50" s="107"/>
      <c r="J50" s="107"/>
      <c r="K50" s="83"/>
    </row>
    <row r="51" spans="1:11" s="25" customFormat="1" ht="13.5" customHeight="1" x14ac:dyDescent="0.25">
      <c r="A51" s="101"/>
      <c r="B51" s="104"/>
      <c r="C51" s="101"/>
      <c r="D51" s="105"/>
      <c r="E51" s="106"/>
      <c r="F51" s="83"/>
      <c r="G51" s="107"/>
      <c r="H51" s="108"/>
      <c r="I51" s="109"/>
      <c r="J51" s="107"/>
      <c r="K51" s="83"/>
    </row>
    <row r="52" spans="1:11" s="25" customFormat="1" ht="13.5" customHeight="1" x14ac:dyDescent="0.25">
      <c r="A52" s="102"/>
      <c r="B52" s="110"/>
      <c r="C52" s="111"/>
      <c r="D52" s="112"/>
      <c r="E52" s="113"/>
      <c r="F52" s="114">
        <f>SUM(F45)</f>
        <v>6290</v>
      </c>
      <c r="G52" s="115"/>
      <c r="H52" s="114">
        <f>SUM(H45)</f>
        <v>8169.6</v>
      </c>
      <c r="I52" s="115"/>
      <c r="J52" s="115"/>
      <c r="K52" s="114">
        <f>SUM(K45)</f>
        <v>3831.6666666666665</v>
      </c>
    </row>
    <row r="53" spans="1:11" s="25" customFormat="1" ht="13.5" customHeight="1" x14ac:dyDescent="0.25">
      <c r="A53" s="80"/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1:11" s="25" customFormat="1" ht="13.5" customHeight="1" x14ac:dyDescent="0.25">
      <c r="A54" s="68" t="s">
        <v>86</v>
      </c>
      <c r="B54" s="69"/>
      <c r="C54" s="69"/>
      <c r="D54" s="69"/>
      <c r="E54" s="1"/>
      <c r="F54" s="73"/>
      <c r="G54" s="73"/>
      <c r="H54" s="73"/>
      <c r="I54" s="73"/>
      <c r="J54" s="1"/>
      <c r="K54" s="1"/>
    </row>
    <row r="55" spans="1:11" s="25" customFormat="1" ht="13.5" customHeight="1" x14ac:dyDescent="0.25">
      <c r="A55" s="2"/>
      <c r="B55" s="1"/>
      <c r="C55" s="1"/>
      <c r="D55" s="1"/>
      <c r="E55" s="1"/>
      <c r="F55" s="73"/>
      <c r="G55" s="73"/>
      <c r="H55" s="73"/>
      <c r="I55" s="73"/>
      <c r="J55" s="1"/>
      <c r="K55" s="1"/>
    </row>
    <row r="56" spans="1:11" s="25" customFormat="1" ht="13.5" customHeight="1" x14ac:dyDescent="0.25">
      <c r="A56" s="68" t="s">
        <v>26</v>
      </c>
      <c r="B56" s="69"/>
      <c r="C56" s="69"/>
      <c r="D56" s="93">
        <f>SUM(F45)</f>
        <v>6290</v>
      </c>
      <c r="E56" s="1"/>
      <c r="F56" s="73"/>
      <c r="G56" s="73"/>
      <c r="H56" s="73"/>
      <c r="I56" s="73"/>
      <c r="J56" s="1"/>
      <c r="K56" s="1"/>
    </row>
    <row r="57" spans="1:11" s="25" customFormat="1" ht="13.5" customHeight="1" x14ac:dyDescent="0.25">
      <c r="A57" s="2"/>
      <c r="B57" s="1"/>
      <c r="C57" s="1"/>
      <c r="D57" s="1"/>
      <c r="E57" s="1"/>
      <c r="F57" s="73"/>
      <c r="G57" s="73"/>
      <c r="H57" s="73"/>
      <c r="I57" s="73"/>
      <c r="J57" s="1"/>
      <c r="K57" s="1"/>
    </row>
    <row r="58" spans="1:11" s="25" customFormat="1" ht="13.5" customHeight="1" x14ac:dyDescent="0.25">
      <c r="A58" s="68" t="s">
        <v>27</v>
      </c>
      <c r="B58" s="69"/>
      <c r="C58" s="69"/>
      <c r="D58" s="94">
        <f>SUM(H45/F45)</f>
        <v>1.2988235294117647</v>
      </c>
      <c r="E58" s="1"/>
      <c r="F58" s="73"/>
      <c r="G58" s="73"/>
      <c r="H58" s="73"/>
      <c r="I58" s="73"/>
      <c r="J58" s="1"/>
      <c r="K58" s="1"/>
    </row>
    <row r="59" spans="1:11" s="25" customFormat="1" ht="13.5" customHeight="1" x14ac:dyDescent="0.25">
      <c r="A59" s="70" t="s">
        <v>56</v>
      </c>
      <c r="B59" s="1"/>
      <c r="C59" s="1"/>
      <c r="D59" s="1"/>
      <c r="E59" s="1"/>
      <c r="F59" s="1"/>
      <c r="G59" s="1"/>
      <c r="H59" s="1"/>
      <c r="I59" s="1"/>
      <c r="J59" s="1"/>
      <c r="K59" s="1"/>
    </row>
    <row r="60" spans="1:11" s="25" customFormat="1" ht="13.5" customHeight="1" x14ac:dyDescent="0.25">
      <c r="A60" s="68" t="s">
        <v>28</v>
      </c>
      <c r="B60" s="69"/>
      <c r="C60" s="69"/>
      <c r="D60" s="95">
        <f>SUM(H45)</f>
        <v>8169.6</v>
      </c>
      <c r="E60" s="1"/>
      <c r="F60" s="90"/>
      <c r="G60" s="90"/>
      <c r="H60" s="90"/>
      <c r="I60" s="90"/>
      <c r="J60" s="1"/>
      <c r="K60" s="1"/>
    </row>
    <row r="61" spans="1:11" s="25" customFormat="1" ht="13.5" customHeight="1" x14ac:dyDescent="0.25">
      <c r="A61" s="70" t="s">
        <v>29</v>
      </c>
      <c r="B61" s="1"/>
      <c r="C61" s="1"/>
      <c r="D61" s="74"/>
      <c r="E61" s="1"/>
      <c r="F61" s="1"/>
      <c r="G61" s="1"/>
      <c r="H61" s="1"/>
      <c r="I61" s="1"/>
      <c r="J61" s="1"/>
      <c r="K61" s="1"/>
    </row>
    <row r="62" spans="1:11" x14ac:dyDescent="0.25">
      <c r="A62" s="68" t="s">
        <v>30</v>
      </c>
      <c r="B62" s="69"/>
      <c r="C62" s="69"/>
      <c r="D62" s="95">
        <f>SUM(K45)</f>
        <v>3831.6666666666665</v>
      </c>
    </row>
    <row r="63" spans="1:11" x14ac:dyDescent="0.25">
      <c r="A63" s="70" t="s">
        <v>31</v>
      </c>
    </row>
    <row r="64" spans="1:11" x14ac:dyDescent="0.25">
      <c r="A64" s="68" t="s">
        <v>32</v>
      </c>
      <c r="B64" s="69"/>
      <c r="C64" s="69"/>
      <c r="D64" s="94">
        <f>K45/H45*60</f>
        <v>28.140912651782216</v>
      </c>
      <c r="E64" s="1" t="s">
        <v>47</v>
      </c>
      <c r="H64" s="92"/>
    </row>
    <row r="65" spans="1:11" x14ac:dyDescent="0.25">
      <c r="A65" s="70" t="s">
        <v>57</v>
      </c>
    </row>
    <row r="66" spans="1:11" x14ac:dyDescent="0.25">
      <c r="A66" s="68" t="s">
        <v>33</v>
      </c>
      <c r="B66" s="69"/>
      <c r="C66" s="69"/>
      <c r="D66" s="96">
        <f>K45/F45</f>
        <v>0.60916799152093271</v>
      </c>
      <c r="E66" s="1" t="s">
        <v>48</v>
      </c>
    </row>
    <row r="67" spans="1:11" x14ac:dyDescent="0.25">
      <c r="A67" s="70" t="s">
        <v>34</v>
      </c>
    </row>
    <row r="68" spans="1:11" s="25" customFormat="1" ht="13.5" customHeight="1" x14ac:dyDescent="0.25">
      <c r="A68" s="71" t="s">
        <v>35</v>
      </c>
      <c r="B68" s="1"/>
      <c r="C68" s="1"/>
      <c r="D68" s="1"/>
      <c r="E68" s="1"/>
      <c r="J68" s="1"/>
      <c r="K68" s="1"/>
    </row>
    <row r="69" spans="1:11" s="25" customFormat="1" ht="13.5" customHeight="1" x14ac:dyDescent="0.25">
      <c r="A69" s="72" t="s">
        <v>36</v>
      </c>
      <c r="B69" s="69"/>
      <c r="C69" s="69"/>
      <c r="D69" s="180">
        <v>34.89</v>
      </c>
      <c r="E69" s="1"/>
      <c r="F69" s="75"/>
      <c r="G69" s="75" t="s">
        <v>58</v>
      </c>
      <c r="H69" s="75" t="s">
        <v>59</v>
      </c>
      <c r="I69" s="75" t="s">
        <v>45</v>
      </c>
      <c r="J69" s="1"/>
      <c r="K69" s="1"/>
    </row>
    <row r="70" spans="1:11" ht="14.4" thickBot="1" x14ac:dyDescent="0.3">
      <c r="A70" s="72" t="s">
        <v>37</v>
      </c>
      <c r="B70" s="69"/>
      <c r="C70" s="69"/>
      <c r="D70" s="176">
        <v>1250</v>
      </c>
    </row>
    <row r="71" spans="1:11" s="25" customFormat="1" ht="13.5" customHeight="1" x14ac:dyDescent="0.25">
      <c r="A71" s="72" t="s">
        <v>38</v>
      </c>
      <c r="B71" s="69"/>
      <c r="C71" s="69"/>
      <c r="D71" s="182">
        <f>SUM(D69*D70)</f>
        <v>43612.5</v>
      </c>
      <c r="E71" s="1"/>
      <c r="F71" s="178" t="s">
        <v>43</v>
      </c>
      <c r="G71" s="177">
        <v>1250</v>
      </c>
      <c r="H71" s="179">
        <f>SUM(D74)</f>
        <v>2582</v>
      </c>
      <c r="I71" s="179">
        <f>SUM(G71:H71)</f>
        <v>3832</v>
      </c>
      <c r="J71" s="1"/>
      <c r="K71" s="1"/>
    </row>
    <row r="72" spans="1:11" s="79" customFormat="1" ht="13.5" customHeight="1" x14ac:dyDescent="0.25">
      <c r="A72" s="2"/>
      <c r="B72" s="1"/>
      <c r="C72" s="1"/>
      <c r="D72" s="84"/>
      <c r="E72" s="1"/>
      <c r="F72" s="76"/>
      <c r="G72" s="87"/>
      <c r="H72" s="76"/>
      <c r="I72" s="91"/>
      <c r="J72" s="1"/>
      <c r="K72" s="1"/>
    </row>
    <row r="73" spans="1:11" s="79" customFormat="1" ht="13.5" customHeight="1" x14ac:dyDescent="0.25">
      <c r="A73" s="72" t="s">
        <v>25</v>
      </c>
      <c r="B73" s="69"/>
      <c r="C73" s="69"/>
      <c r="D73" s="180">
        <v>35.42</v>
      </c>
      <c r="E73" s="1"/>
      <c r="F73" s="76"/>
      <c r="G73" s="87"/>
      <c r="H73" s="76"/>
      <c r="I73" s="91"/>
      <c r="J73" s="1"/>
      <c r="K73" s="1"/>
    </row>
    <row r="74" spans="1:11" s="79" customFormat="1" ht="13.5" customHeight="1" x14ac:dyDescent="0.25">
      <c r="A74" s="72" t="s">
        <v>39</v>
      </c>
      <c r="B74" s="69"/>
      <c r="C74" s="69"/>
      <c r="D74" s="161">
        <v>2582</v>
      </c>
      <c r="E74" s="1"/>
      <c r="F74" s="76"/>
      <c r="G74" s="87"/>
      <c r="H74" s="76"/>
      <c r="I74" s="86"/>
      <c r="J74" s="1"/>
      <c r="K74" s="1"/>
    </row>
    <row r="75" spans="1:11" s="79" customFormat="1" ht="13.5" customHeight="1" thickBot="1" x14ac:dyDescent="0.3">
      <c r="A75" s="72" t="s">
        <v>40</v>
      </c>
      <c r="B75" s="69"/>
      <c r="C75" s="69"/>
      <c r="D75" s="181">
        <f>SUM(D73*D74)</f>
        <v>91454.44</v>
      </c>
      <c r="E75" s="1"/>
      <c r="F75" s="1"/>
      <c r="G75" s="1"/>
      <c r="H75" s="1"/>
      <c r="I75" s="1"/>
      <c r="J75" s="1"/>
      <c r="K75" s="1"/>
    </row>
    <row r="76" spans="1:11" s="79" customFormat="1" ht="13.5" customHeight="1" x14ac:dyDescent="0.25">
      <c r="A76" s="71" t="s">
        <v>41</v>
      </c>
      <c r="B76" s="1"/>
      <c r="C76" s="1"/>
      <c r="D76" s="175">
        <f>SUM(D71,D75)</f>
        <v>135066.94</v>
      </c>
      <c r="E76" s="1"/>
      <c r="F76" s="88" t="s">
        <v>44</v>
      </c>
      <c r="G76" s="88">
        <f>SUM(G71:G74)</f>
        <v>1250</v>
      </c>
      <c r="H76" s="89">
        <f>SUM(H71:H74)</f>
        <v>2582</v>
      </c>
      <c r="I76" s="89">
        <f>SUM(I71:I74)</f>
        <v>3832</v>
      </c>
      <c r="J76" s="1"/>
      <c r="K76" s="1"/>
    </row>
    <row r="77" spans="1:11" s="79" customFormat="1" ht="13.5" customHeight="1" x14ac:dyDescent="0.25">
      <c r="A77" s="2"/>
      <c r="B77" s="1"/>
      <c r="C77" s="1"/>
      <c r="D77" s="1"/>
      <c r="E77" s="1"/>
      <c r="F77" s="1"/>
      <c r="G77" s="1"/>
      <c r="H77" s="1"/>
      <c r="I77" s="1"/>
      <c r="J77" s="1"/>
      <c r="K77" s="1"/>
    </row>
    <row r="78" spans="1:11" s="79" customFormat="1" ht="13.5" customHeight="1" x14ac:dyDescent="0.25">
      <c r="A78" s="2"/>
      <c r="B78" s="1"/>
      <c r="C78" s="1"/>
      <c r="D78" s="1"/>
      <c r="E78" s="1"/>
      <c r="F78" s="1"/>
      <c r="G78" s="1"/>
      <c r="H78" s="1"/>
      <c r="I78" s="1"/>
      <c r="J78" s="1"/>
      <c r="K78" s="1"/>
    </row>
    <row r="79" spans="1:11" s="79" customFormat="1" ht="13.5" customHeight="1" x14ac:dyDescent="0.25">
      <c r="A79" s="68" t="s">
        <v>42</v>
      </c>
      <c r="B79" s="69"/>
      <c r="C79" s="69"/>
      <c r="D79" s="69"/>
      <c r="E79" s="1"/>
      <c r="F79" s="1"/>
      <c r="G79" s="1"/>
      <c r="H79" s="1"/>
      <c r="I79" s="1"/>
      <c r="J79" s="1"/>
      <c r="K79" s="1"/>
    </row>
    <row r="80" spans="1:11" s="79" customFormat="1" ht="13.5" customHeight="1" x14ac:dyDescent="0.25">
      <c r="A80" s="72" t="s">
        <v>46</v>
      </c>
      <c r="B80" s="69"/>
      <c r="C80" s="69"/>
      <c r="D80" s="173">
        <v>1000</v>
      </c>
      <c r="E80" s="1"/>
      <c r="F80" s="1"/>
      <c r="G80" s="1"/>
      <c r="H80" s="1"/>
      <c r="I80" s="1"/>
      <c r="J80" s="1"/>
      <c r="K80" s="1"/>
    </row>
    <row r="81" spans="1:11" s="79" customFormat="1" ht="13.5" customHeight="1" thickBot="1" x14ac:dyDescent="0.3">
      <c r="A81" s="72" t="s">
        <v>82</v>
      </c>
      <c r="B81" s="69"/>
      <c r="C81" s="69"/>
      <c r="D81" s="174">
        <v>43</v>
      </c>
      <c r="E81" s="1"/>
      <c r="F81" s="1"/>
      <c r="G81" s="1"/>
      <c r="H81" s="1"/>
      <c r="I81" s="1"/>
      <c r="J81" s="1"/>
      <c r="K81" s="1"/>
    </row>
    <row r="82" spans="1:11" s="79" customFormat="1" ht="13.5" customHeight="1" x14ac:dyDescent="0.25">
      <c r="A82" s="72" t="s">
        <v>41</v>
      </c>
      <c r="B82" s="69"/>
      <c r="C82" s="69"/>
      <c r="D82" s="85">
        <f>SUM(D80*D81)</f>
        <v>43000</v>
      </c>
      <c r="E82" s="1"/>
      <c r="F82" s="1"/>
      <c r="G82" s="1"/>
      <c r="H82" s="1"/>
      <c r="I82" s="1"/>
      <c r="J82" s="1"/>
      <c r="K82" s="1"/>
    </row>
    <row r="83" spans="1:11" s="79" customFormat="1" ht="13.5" customHeight="1" x14ac:dyDescent="0.25">
      <c r="A83" s="25"/>
      <c r="B83" s="25"/>
      <c r="C83" s="25"/>
      <c r="D83" s="25"/>
      <c r="E83" s="25"/>
      <c r="F83" s="25"/>
      <c r="G83" s="25"/>
      <c r="H83" s="25"/>
      <c r="I83" s="25"/>
      <c r="J83" s="25"/>
      <c r="K83" s="25"/>
    </row>
    <row r="84" spans="1:11" s="79" customFormat="1" ht="13.5" customHeight="1" x14ac:dyDescent="0.25">
      <c r="A84" s="25"/>
      <c r="B84" s="25"/>
      <c r="C84" s="25"/>
      <c r="D84" s="25"/>
      <c r="E84" s="25"/>
      <c r="F84" s="25"/>
      <c r="G84" s="25"/>
      <c r="H84" s="25"/>
      <c r="I84" s="25"/>
      <c r="J84" s="25"/>
      <c r="K84" s="25"/>
    </row>
    <row r="85" spans="1:11" s="79" customFormat="1" ht="13.5" customHeight="1" x14ac:dyDescent="0.25">
      <c r="A85" s="25"/>
      <c r="B85" s="25"/>
      <c r="C85" s="25"/>
      <c r="D85" s="25"/>
      <c r="E85" s="25"/>
      <c r="F85" s="25"/>
      <c r="G85" s="25"/>
      <c r="H85" s="25"/>
      <c r="I85" s="25"/>
      <c r="J85" s="25"/>
      <c r="K85" s="25"/>
    </row>
    <row r="86" spans="1:11" s="25" customFormat="1" ht="13.5" customHeight="1" x14ac:dyDescent="0.25"/>
    <row r="87" spans="1:11" s="25" customFormat="1" ht="13.5" customHeight="1" x14ac:dyDescent="0.25"/>
    <row r="88" spans="1:11" s="25" customFormat="1" ht="13.5" customHeight="1" x14ac:dyDescent="0.25"/>
    <row r="89" spans="1:11" s="25" customFormat="1" ht="13.5" customHeight="1" x14ac:dyDescent="0.25"/>
    <row r="90" spans="1:11" s="25" customFormat="1" ht="13.5" customHeight="1" x14ac:dyDescent="0.25"/>
    <row r="91" spans="1:11" s="25" customFormat="1" ht="13.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</row>
    <row r="92" spans="1:11" s="25" customFormat="1" ht="14.2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</row>
    <row r="93" spans="1:11" ht="51.75" customHeight="1" x14ac:dyDescent="0.25"/>
    <row r="94" spans="1:11" ht="35.25" customHeight="1" x14ac:dyDescent="0.25"/>
    <row r="95" spans="1:11" ht="24" customHeight="1" x14ac:dyDescent="0.25"/>
    <row r="96" spans="1:11" ht="60" customHeight="1" x14ac:dyDescent="0.25"/>
    <row r="97" spans="1:11" s="25" customFormat="1" ht="13.5" customHeight="1" x14ac:dyDescent="0.25">
      <c r="A97" s="2"/>
      <c r="B97" s="1"/>
      <c r="C97" s="1"/>
      <c r="D97" s="1"/>
      <c r="E97" s="1"/>
      <c r="F97" s="1"/>
      <c r="G97" s="1"/>
      <c r="H97" s="1"/>
      <c r="I97" s="1"/>
      <c r="J97" s="1"/>
      <c r="K97" s="1"/>
    </row>
    <row r="98" spans="1:11" s="25" customFormat="1" ht="13.5" customHeight="1" x14ac:dyDescent="0.25">
      <c r="A98" s="2"/>
      <c r="B98" s="1"/>
      <c r="C98" s="1"/>
      <c r="D98" s="1"/>
      <c r="E98" s="1"/>
      <c r="F98" s="1"/>
      <c r="G98" s="1"/>
      <c r="H98" s="1"/>
      <c r="I98" s="1"/>
      <c r="J98" s="1"/>
      <c r="K98" s="1"/>
    </row>
    <row r="99" spans="1:11" s="25" customFormat="1" ht="13.5" customHeight="1" x14ac:dyDescent="0.25">
      <c r="A99" s="2"/>
      <c r="B99" s="1"/>
      <c r="C99" s="1"/>
      <c r="D99" s="1"/>
      <c r="E99" s="1"/>
      <c r="F99" s="1"/>
      <c r="G99" s="1"/>
      <c r="H99" s="1"/>
      <c r="I99" s="1"/>
      <c r="J99" s="1"/>
      <c r="K99" s="1"/>
    </row>
    <row r="100" spans="1:11" s="25" customFormat="1" ht="13.5" customHeight="1" x14ac:dyDescent="0.25">
      <c r="A100" s="2"/>
      <c r="B100" s="1"/>
      <c r="C100" s="1"/>
      <c r="D100" s="1"/>
      <c r="E100" s="1"/>
      <c r="F100" s="1"/>
      <c r="G100" s="1"/>
      <c r="H100" s="1"/>
      <c r="I100" s="1"/>
      <c r="J100" s="1"/>
      <c r="K100" s="1"/>
    </row>
    <row r="101" spans="1:11" s="25" customFormat="1" ht="13.5" customHeight="1" x14ac:dyDescent="0.25">
      <c r="A101" s="2"/>
      <c r="B101" s="1"/>
      <c r="C101" s="1"/>
      <c r="D101" s="1"/>
      <c r="E101" s="1"/>
      <c r="F101" s="1"/>
      <c r="G101" s="1"/>
      <c r="H101" s="1"/>
      <c r="I101" s="1"/>
      <c r="J101" s="1"/>
      <c r="K101" s="1"/>
    </row>
    <row r="102" spans="1:11" s="25" customFormat="1" ht="13.5" customHeight="1" x14ac:dyDescent="0.25">
      <c r="A102" s="2"/>
      <c r="B102" s="1"/>
      <c r="C102" s="1"/>
      <c r="D102" s="1"/>
      <c r="E102" s="1"/>
      <c r="F102" s="1"/>
      <c r="G102" s="1"/>
      <c r="H102" s="1"/>
      <c r="I102" s="1"/>
      <c r="J102" s="1"/>
      <c r="K102" s="1"/>
    </row>
    <row r="103" spans="1:11" s="25" customFormat="1" ht="13.5" customHeight="1" x14ac:dyDescent="0.25">
      <c r="A103" s="2"/>
      <c r="B103" s="1"/>
      <c r="C103" s="1"/>
      <c r="D103" s="1"/>
      <c r="E103" s="1"/>
      <c r="F103" s="1"/>
      <c r="G103" s="1"/>
      <c r="H103" s="1"/>
      <c r="I103" s="1"/>
      <c r="J103" s="1"/>
      <c r="K103" s="1"/>
    </row>
    <row r="104" spans="1:11" s="25" customFormat="1" ht="13.5" customHeight="1" x14ac:dyDescent="0.25">
      <c r="A104" s="2"/>
      <c r="B104" s="1"/>
      <c r="C104" s="1"/>
      <c r="D104" s="1"/>
      <c r="E104" s="1"/>
      <c r="F104" s="1"/>
      <c r="G104" s="1"/>
      <c r="H104" s="1"/>
      <c r="I104" s="1"/>
      <c r="J104" s="1"/>
      <c r="K104" s="1"/>
    </row>
    <row r="105" spans="1:11" s="25" customFormat="1" ht="13.5" customHeight="1" x14ac:dyDescent="0.25">
      <c r="A105" s="2"/>
      <c r="B105" s="1"/>
      <c r="C105" s="1"/>
      <c r="D105" s="1"/>
      <c r="E105" s="1"/>
      <c r="F105" s="1"/>
      <c r="G105" s="1"/>
      <c r="H105" s="1"/>
      <c r="I105" s="1"/>
      <c r="J105" s="1"/>
      <c r="K105" s="1"/>
    </row>
    <row r="106" spans="1:11" s="25" customFormat="1" ht="13.5" customHeight="1" x14ac:dyDescent="0.25">
      <c r="A106" s="2"/>
      <c r="B106" s="1"/>
      <c r="C106" s="1"/>
      <c r="D106" s="1"/>
      <c r="E106" s="1"/>
      <c r="F106" s="1"/>
      <c r="G106" s="1"/>
      <c r="H106" s="1"/>
      <c r="I106" s="1"/>
      <c r="J106" s="1"/>
      <c r="K106" s="1"/>
    </row>
    <row r="107" spans="1:11" s="25" customFormat="1" ht="13.5" customHeight="1" x14ac:dyDescent="0.25">
      <c r="A107" s="2"/>
      <c r="B107" s="1"/>
      <c r="C107" s="1"/>
      <c r="D107" s="1"/>
      <c r="E107" s="1"/>
      <c r="F107" s="1"/>
      <c r="G107" s="1"/>
      <c r="H107" s="1"/>
      <c r="I107" s="1"/>
      <c r="J107" s="1"/>
      <c r="K107" s="1"/>
    </row>
    <row r="108" spans="1:11" s="25" customFormat="1" ht="13.5" customHeight="1" x14ac:dyDescent="0.25">
      <c r="A108" s="2"/>
      <c r="B108" s="1"/>
      <c r="C108" s="1"/>
      <c r="D108" s="1"/>
      <c r="E108" s="1"/>
      <c r="F108" s="1"/>
      <c r="G108" s="1"/>
      <c r="H108" s="1"/>
      <c r="I108" s="1"/>
      <c r="J108" s="1"/>
      <c r="K108" s="1"/>
    </row>
    <row r="109" spans="1:11" s="25" customFormat="1" ht="13.5" customHeight="1" x14ac:dyDescent="0.25">
      <c r="A109" s="2"/>
      <c r="B109" s="1"/>
      <c r="C109" s="1"/>
      <c r="D109" s="1"/>
      <c r="E109" s="1"/>
      <c r="F109" s="1"/>
      <c r="G109" s="1"/>
      <c r="H109" s="1"/>
      <c r="I109" s="1"/>
      <c r="J109" s="1"/>
      <c r="K109" s="1"/>
    </row>
    <row r="110" spans="1:11" s="25" customFormat="1" ht="13.5" customHeight="1" x14ac:dyDescent="0.25">
      <c r="A110" s="2"/>
      <c r="B110" s="1"/>
      <c r="C110" s="1"/>
      <c r="D110" s="1"/>
      <c r="E110" s="1"/>
      <c r="F110" s="1"/>
      <c r="G110" s="1"/>
      <c r="H110" s="1"/>
      <c r="I110" s="1"/>
      <c r="J110" s="1"/>
      <c r="K110" s="1"/>
    </row>
    <row r="111" spans="1:11" s="25" customFormat="1" ht="13.5" customHeight="1" x14ac:dyDescent="0.25">
      <c r="A111" s="2"/>
      <c r="B111" s="1"/>
      <c r="C111" s="1"/>
      <c r="D111" s="1"/>
      <c r="E111" s="1"/>
      <c r="F111" s="1"/>
      <c r="G111" s="1"/>
      <c r="H111" s="1"/>
      <c r="I111" s="1"/>
      <c r="J111" s="1"/>
      <c r="K111" s="1"/>
    </row>
    <row r="112" spans="1:11" s="25" customFormat="1" ht="13.5" customHeight="1" x14ac:dyDescent="0.25">
      <c r="A112" s="2"/>
      <c r="B112" s="1"/>
      <c r="C112" s="1"/>
      <c r="D112" s="1"/>
      <c r="E112" s="1"/>
      <c r="F112" s="1"/>
      <c r="G112" s="1"/>
      <c r="H112" s="1"/>
      <c r="I112" s="1"/>
      <c r="J112" s="1"/>
      <c r="K112" s="1"/>
    </row>
    <row r="113" spans="1:11" s="25" customFormat="1" ht="13.5" customHeight="1" x14ac:dyDescent="0.25">
      <c r="A113" s="2"/>
      <c r="B113" s="1"/>
      <c r="C113" s="1"/>
      <c r="D113" s="1"/>
      <c r="E113" s="1"/>
      <c r="F113" s="1"/>
      <c r="G113" s="1"/>
      <c r="H113" s="1"/>
      <c r="I113" s="1"/>
      <c r="J113" s="1"/>
      <c r="K113" s="1"/>
    </row>
    <row r="114" spans="1:11" s="25" customFormat="1" ht="13.5" customHeight="1" x14ac:dyDescent="0.25">
      <c r="A114" s="2"/>
      <c r="B114" s="1"/>
      <c r="C114" s="1"/>
      <c r="D114" s="1"/>
      <c r="E114" s="1"/>
      <c r="F114" s="1"/>
      <c r="G114" s="1"/>
      <c r="H114" s="1"/>
      <c r="I114" s="1"/>
      <c r="J114" s="1"/>
      <c r="K114" s="1"/>
    </row>
    <row r="115" spans="1:11" s="25" customFormat="1" ht="13.5" customHeight="1" x14ac:dyDescent="0.25">
      <c r="A115" s="2"/>
      <c r="B115" s="1"/>
      <c r="C115" s="1"/>
      <c r="D115" s="1"/>
      <c r="E115" s="1"/>
      <c r="F115" s="1"/>
      <c r="G115" s="1"/>
      <c r="H115" s="1"/>
      <c r="I115" s="1"/>
      <c r="J115" s="1"/>
      <c r="K115" s="1"/>
    </row>
    <row r="116" spans="1:11" s="25" customFormat="1" ht="13.5" customHeight="1" x14ac:dyDescent="0.25">
      <c r="A116" s="2"/>
      <c r="B116" s="1"/>
      <c r="C116" s="1"/>
      <c r="D116" s="1"/>
      <c r="E116" s="1"/>
      <c r="F116" s="1"/>
      <c r="G116" s="1"/>
      <c r="H116" s="1"/>
      <c r="I116" s="1"/>
      <c r="J116" s="1"/>
      <c r="K116" s="1"/>
    </row>
    <row r="117" spans="1:11" s="25" customFormat="1" ht="13.5" customHeight="1" x14ac:dyDescent="0.25">
      <c r="A117" s="2"/>
      <c r="B117" s="1"/>
      <c r="C117" s="1"/>
      <c r="D117" s="1"/>
      <c r="E117" s="1"/>
      <c r="F117" s="1"/>
      <c r="G117" s="1"/>
      <c r="H117" s="1"/>
      <c r="I117" s="1"/>
      <c r="J117" s="1"/>
      <c r="K117" s="1"/>
    </row>
    <row r="118" spans="1:11" s="25" customFormat="1" ht="13.5" customHeight="1" x14ac:dyDescent="0.25">
      <c r="A118" s="2"/>
      <c r="B118" s="1"/>
      <c r="C118" s="1"/>
      <c r="D118" s="1"/>
      <c r="E118" s="1"/>
      <c r="F118" s="1"/>
      <c r="G118" s="1"/>
      <c r="H118" s="1"/>
      <c r="I118" s="1"/>
      <c r="J118" s="1"/>
      <c r="K118" s="1"/>
    </row>
    <row r="119" spans="1:11" s="25" customFormat="1" ht="13.5" customHeight="1" x14ac:dyDescent="0.25">
      <c r="A119" s="2"/>
      <c r="B119" s="1"/>
      <c r="C119" s="1"/>
      <c r="D119" s="1"/>
      <c r="E119" s="1"/>
      <c r="F119" s="1"/>
      <c r="G119" s="1"/>
      <c r="H119" s="1"/>
      <c r="I119" s="1"/>
      <c r="J119" s="1"/>
      <c r="K119" s="1"/>
    </row>
    <row r="120" spans="1:11" s="25" customFormat="1" ht="13.5" customHeight="1" x14ac:dyDescent="0.25">
      <c r="A120" s="2"/>
      <c r="B120" s="1"/>
      <c r="C120" s="1"/>
      <c r="D120" s="1"/>
      <c r="E120" s="1"/>
      <c r="F120" s="1"/>
      <c r="G120" s="1"/>
      <c r="H120" s="1"/>
      <c r="I120" s="1"/>
      <c r="J120" s="1"/>
      <c r="K120" s="1"/>
    </row>
    <row r="121" spans="1:11" s="25" customFormat="1" ht="13.5" customHeight="1" x14ac:dyDescent="0.25">
      <c r="A121" s="2"/>
      <c r="B121" s="1"/>
      <c r="C121" s="1"/>
      <c r="D121" s="1"/>
      <c r="E121" s="1"/>
      <c r="F121" s="1"/>
      <c r="G121" s="1"/>
      <c r="H121" s="1"/>
      <c r="I121" s="1"/>
      <c r="J121" s="1"/>
      <c r="K121" s="1"/>
    </row>
    <row r="122" spans="1:11" s="25" customFormat="1" ht="13.5" customHeight="1" x14ac:dyDescent="0.25">
      <c r="A122" s="2"/>
      <c r="B122" s="1"/>
      <c r="C122" s="1"/>
      <c r="D122" s="1"/>
      <c r="E122" s="1"/>
      <c r="F122" s="1"/>
      <c r="G122" s="1"/>
      <c r="H122" s="1"/>
      <c r="I122" s="1"/>
      <c r="J122" s="1"/>
      <c r="K122" s="1"/>
    </row>
    <row r="123" spans="1:11" s="25" customFormat="1" ht="13.5" customHeight="1" x14ac:dyDescent="0.25">
      <c r="A123" s="2"/>
      <c r="B123" s="1"/>
      <c r="C123" s="1"/>
      <c r="D123" s="1"/>
      <c r="E123" s="1"/>
      <c r="F123" s="1"/>
      <c r="G123" s="1"/>
      <c r="H123" s="1"/>
      <c r="I123" s="1"/>
      <c r="J123" s="1"/>
      <c r="K123" s="1"/>
    </row>
    <row r="124" spans="1:11" s="25" customFormat="1" ht="13.5" customHeight="1" x14ac:dyDescent="0.25">
      <c r="A124" s="2"/>
      <c r="B124" s="1"/>
      <c r="C124" s="1"/>
      <c r="D124" s="1"/>
      <c r="E124" s="1"/>
      <c r="F124" s="1"/>
      <c r="G124" s="1"/>
      <c r="H124" s="1"/>
      <c r="I124" s="1"/>
      <c r="J124" s="1"/>
      <c r="K124" s="1"/>
    </row>
    <row r="125" spans="1:11" s="25" customFormat="1" ht="13.5" customHeight="1" x14ac:dyDescent="0.25">
      <c r="A125" s="2"/>
      <c r="B125" s="1"/>
      <c r="C125" s="1"/>
      <c r="D125" s="1"/>
      <c r="E125" s="1"/>
      <c r="F125" s="1"/>
      <c r="G125" s="1"/>
      <c r="H125" s="1"/>
      <c r="I125" s="1"/>
      <c r="J125" s="1"/>
      <c r="K125" s="1"/>
    </row>
    <row r="126" spans="1:11" s="25" customFormat="1" ht="13.5" customHeight="1" x14ac:dyDescent="0.25">
      <c r="A126" s="2"/>
      <c r="B126" s="1"/>
      <c r="C126" s="1"/>
      <c r="D126" s="1"/>
      <c r="E126" s="1"/>
      <c r="F126" s="1"/>
      <c r="G126" s="1"/>
      <c r="H126" s="1"/>
      <c r="I126" s="1"/>
      <c r="J126" s="1"/>
      <c r="K126" s="1"/>
    </row>
    <row r="127" spans="1:11" s="25" customFormat="1" ht="13.5" customHeight="1" x14ac:dyDescent="0.25">
      <c r="A127" s="2"/>
      <c r="B127" s="1"/>
      <c r="C127" s="1"/>
      <c r="D127" s="1"/>
      <c r="E127" s="1"/>
      <c r="F127" s="1"/>
      <c r="G127" s="1"/>
      <c r="H127" s="1"/>
      <c r="I127" s="1"/>
      <c r="J127" s="1"/>
      <c r="K127" s="1"/>
    </row>
    <row r="128" spans="1:11" s="25" customFormat="1" ht="13.5" customHeight="1" x14ac:dyDescent="0.25">
      <c r="A128" s="2"/>
      <c r="B128" s="1"/>
      <c r="C128" s="1"/>
      <c r="D128" s="1"/>
      <c r="E128" s="1"/>
      <c r="F128" s="1"/>
      <c r="G128" s="1"/>
      <c r="H128" s="1"/>
      <c r="I128" s="1"/>
      <c r="J128" s="1"/>
      <c r="K128" s="1"/>
    </row>
    <row r="129" spans="1:11" s="25" customFormat="1" ht="13.5" customHeight="1" x14ac:dyDescent="0.25">
      <c r="A129" s="2"/>
      <c r="B129" s="1"/>
      <c r="C129" s="1"/>
      <c r="D129" s="1"/>
      <c r="E129" s="1"/>
      <c r="F129" s="1"/>
      <c r="G129" s="1"/>
      <c r="H129" s="1"/>
      <c r="I129" s="1"/>
      <c r="J129" s="1"/>
      <c r="K129" s="1"/>
    </row>
    <row r="130" spans="1:11" s="25" customFormat="1" ht="13.5" customHeight="1" x14ac:dyDescent="0.25">
      <c r="A130" s="2"/>
      <c r="B130" s="1"/>
      <c r="C130" s="1"/>
      <c r="D130" s="1"/>
      <c r="E130" s="1"/>
      <c r="F130" s="1"/>
      <c r="G130" s="1"/>
      <c r="H130" s="1"/>
      <c r="I130" s="1"/>
      <c r="J130" s="1"/>
      <c r="K130" s="1"/>
    </row>
    <row r="131" spans="1:11" s="25" customFormat="1" ht="13.5" customHeight="1" x14ac:dyDescent="0.25">
      <c r="A131" s="2"/>
      <c r="B131" s="1"/>
      <c r="C131" s="1"/>
      <c r="D131" s="1"/>
      <c r="E131" s="1"/>
      <c r="F131" s="1"/>
      <c r="G131" s="1"/>
      <c r="H131" s="1"/>
      <c r="I131" s="1"/>
      <c r="J131" s="1"/>
      <c r="K131" s="1"/>
    </row>
    <row r="132" spans="1:11" s="25" customFormat="1" ht="13.5" customHeight="1" x14ac:dyDescent="0.25">
      <c r="A132" s="2"/>
      <c r="B132" s="1"/>
      <c r="C132" s="1"/>
      <c r="D132" s="1"/>
      <c r="E132" s="1"/>
      <c r="F132" s="1"/>
      <c r="G132" s="1"/>
      <c r="H132" s="1"/>
      <c r="I132" s="1"/>
      <c r="J132" s="1"/>
      <c r="K132" s="1"/>
    </row>
    <row r="133" spans="1:11" s="25" customFormat="1" ht="13.5" customHeight="1" x14ac:dyDescent="0.25">
      <c r="A133" s="2"/>
      <c r="B133" s="1"/>
      <c r="C133" s="1"/>
      <c r="D133" s="1"/>
      <c r="E133" s="1"/>
      <c r="F133" s="1"/>
      <c r="G133" s="1"/>
      <c r="H133" s="1"/>
      <c r="I133" s="1"/>
      <c r="J133" s="1"/>
      <c r="K133" s="1"/>
    </row>
    <row r="134" spans="1:11" s="25" customFormat="1" ht="13.5" customHeight="1" x14ac:dyDescent="0.25">
      <c r="A134" s="2"/>
      <c r="B134" s="1"/>
      <c r="C134" s="1"/>
      <c r="D134" s="1"/>
      <c r="E134" s="1"/>
      <c r="F134" s="1"/>
      <c r="G134" s="1"/>
      <c r="H134" s="1"/>
      <c r="I134" s="1"/>
      <c r="J134" s="1"/>
      <c r="K134" s="1"/>
    </row>
    <row r="135" spans="1:11" s="25" customFormat="1" ht="13.5" customHeight="1" x14ac:dyDescent="0.25">
      <c r="A135" s="2"/>
      <c r="B135" s="1"/>
      <c r="C135" s="1"/>
      <c r="D135" s="1"/>
      <c r="E135" s="1"/>
      <c r="F135" s="1"/>
      <c r="G135" s="1"/>
      <c r="H135" s="1"/>
      <c r="I135" s="1"/>
      <c r="J135" s="1"/>
      <c r="K135" s="1"/>
    </row>
    <row r="136" spans="1:11" s="25" customFormat="1" ht="13.5" customHeight="1" x14ac:dyDescent="0.25">
      <c r="A136" s="2"/>
      <c r="B136" s="1"/>
      <c r="C136" s="1"/>
      <c r="D136" s="1"/>
      <c r="E136" s="1"/>
      <c r="F136" s="1"/>
      <c r="G136" s="1"/>
      <c r="H136" s="1"/>
      <c r="I136" s="1"/>
      <c r="J136" s="1"/>
      <c r="K136" s="1"/>
    </row>
    <row r="137" spans="1:11" s="25" customFormat="1" ht="13.5" customHeight="1" x14ac:dyDescent="0.25">
      <c r="A137" s="2"/>
      <c r="B137" s="1"/>
      <c r="C137" s="1"/>
      <c r="D137" s="1"/>
      <c r="E137" s="1"/>
      <c r="F137" s="1"/>
      <c r="G137" s="1"/>
      <c r="H137" s="1"/>
      <c r="I137" s="1"/>
      <c r="J137" s="1"/>
      <c r="K137" s="1"/>
    </row>
    <row r="138" spans="1:11" s="25" customFormat="1" ht="14.25" customHeight="1" x14ac:dyDescent="0.25">
      <c r="A138" s="2"/>
      <c r="B138" s="1"/>
      <c r="C138" s="1"/>
      <c r="D138" s="1"/>
      <c r="E138" s="1"/>
      <c r="F138" s="1"/>
      <c r="G138" s="1"/>
      <c r="H138" s="1"/>
      <c r="I138" s="1"/>
      <c r="J138" s="1"/>
      <c r="K138" s="1"/>
    </row>
    <row r="139" spans="1:11" s="25" customFormat="1" ht="14.25" customHeight="1" x14ac:dyDescent="0.25">
      <c r="A139" s="2"/>
      <c r="B139" s="1"/>
      <c r="C139" s="1"/>
      <c r="D139" s="1"/>
      <c r="E139" s="1"/>
      <c r="F139" s="1"/>
      <c r="G139" s="1"/>
      <c r="H139" s="1"/>
      <c r="I139" s="1"/>
      <c r="J139" s="1"/>
      <c r="K139" s="1"/>
    </row>
    <row r="140" spans="1:11" s="25" customFormat="1" ht="14.25" customHeight="1" x14ac:dyDescent="0.25">
      <c r="A140" s="2"/>
      <c r="B140" s="1"/>
      <c r="C140" s="1"/>
      <c r="D140" s="1"/>
      <c r="E140" s="1"/>
      <c r="F140" s="1"/>
      <c r="G140" s="1"/>
      <c r="H140" s="1"/>
      <c r="I140" s="1"/>
      <c r="J140" s="1"/>
      <c r="K140" s="1"/>
    </row>
    <row r="141" spans="1:11" customFormat="1" ht="14.25" customHeight="1" x14ac:dyDescent="0.3">
      <c r="A141" s="2"/>
      <c r="B141" s="1"/>
      <c r="C141" s="1"/>
      <c r="D141" s="1"/>
      <c r="E141" s="1"/>
      <c r="F141" s="1"/>
      <c r="G141" s="1"/>
      <c r="H141" s="1"/>
      <c r="I141" s="1"/>
      <c r="J141" s="1"/>
      <c r="K141" s="1"/>
    </row>
    <row r="142" spans="1:11" ht="51.75" customHeight="1" x14ac:dyDescent="0.25"/>
    <row r="143" spans="1:11" ht="35.25" customHeight="1" x14ac:dyDescent="0.25"/>
    <row r="144" spans="1:11" ht="24" customHeight="1" x14ac:dyDescent="0.25"/>
    <row r="145" spans="1:11" ht="60" customHeight="1" x14ac:dyDescent="0.25"/>
    <row r="146" spans="1:11" s="25" customFormat="1" ht="13.5" customHeight="1" x14ac:dyDescent="0.25">
      <c r="A146" s="2"/>
      <c r="B146" s="1"/>
      <c r="C146" s="1"/>
      <c r="D146" s="1"/>
      <c r="E146" s="1"/>
      <c r="F146" s="1"/>
      <c r="G146" s="1"/>
      <c r="H146" s="1"/>
      <c r="I146" s="1"/>
      <c r="J146" s="1"/>
      <c r="K146" s="1"/>
    </row>
    <row r="147" spans="1:11" s="25" customFormat="1" ht="13.5" customHeight="1" x14ac:dyDescent="0.25">
      <c r="A147" s="2"/>
      <c r="B147" s="1"/>
      <c r="C147" s="1"/>
      <c r="D147" s="1"/>
      <c r="E147" s="1"/>
      <c r="F147" s="1"/>
      <c r="G147" s="1"/>
      <c r="H147" s="1"/>
      <c r="I147" s="1"/>
      <c r="J147" s="1"/>
      <c r="K147" s="1"/>
    </row>
    <row r="148" spans="1:11" s="25" customFormat="1" ht="13.5" customHeight="1" x14ac:dyDescent="0.25">
      <c r="A148" s="2"/>
      <c r="B148" s="1"/>
      <c r="C148" s="1"/>
      <c r="D148" s="1"/>
      <c r="E148" s="1"/>
      <c r="F148" s="1"/>
      <c r="G148" s="1"/>
      <c r="H148" s="1"/>
      <c r="I148" s="1"/>
      <c r="J148" s="1"/>
      <c r="K148" s="1"/>
    </row>
    <row r="149" spans="1:11" s="25" customFormat="1" ht="13.5" customHeight="1" x14ac:dyDescent="0.25">
      <c r="A149" s="2"/>
      <c r="B149" s="1"/>
      <c r="C149" s="1"/>
      <c r="D149" s="1"/>
      <c r="E149" s="1"/>
      <c r="F149" s="1"/>
      <c r="G149" s="1"/>
      <c r="H149" s="1"/>
      <c r="I149" s="1"/>
      <c r="J149" s="1"/>
      <c r="K149" s="1"/>
    </row>
    <row r="150" spans="1:11" s="25" customFormat="1" ht="13.5" customHeight="1" x14ac:dyDescent="0.25">
      <c r="A150" s="2"/>
      <c r="B150" s="1"/>
      <c r="C150" s="1"/>
      <c r="D150" s="1"/>
      <c r="E150" s="1"/>
      <c r="F150" s="1"/>
      <c r="G150" s="1"/>
      <c r="H150" s="1"/>
      <c r="I150" s="1"/>
      <c r="J150" s="1"/>
      <c r="K150" s="1"/>
    </row>
    <row r="151" spans="1:11" s="25" customFormat="1" ht="13.5" customHeight="1" x14ac:dyDescent="0.25">
      <c r="A151" s="2"/>
      <c r="B151" s="1"/>
      <c r="C151" s="1"/>
      <c r="D151" s="1"/>
      <c r="E151" s="1"/>
      <c r="F151" s="1"/>
      <c r="G151" s="1"/>
      <c r="H151" s="1"/>
      <c r="I151" s="1"/>
      <c r="J151" s="1"/>
      <c r="K151" s="1"/>
    </row>
    <row r="152" spans="1:11" s="25" customFormat="1" ht="13.5" customHeight="1" x14ac:dyDescent="0.25">
      <c r="A152" s="2"/>
      <c r="B152" s="1"/>
      <c r="C152" s="1"/>
      <c r="D152" s="1"/>
      <c r="E152" s="1"/>
      <c r="F152" s="1"/>
      <c r="G152" s="1"/>
      <c r="H152" s="1"/>
      <c r="I152" s="1"/>
      <c r="J152" s="1"/>
      <c r="K152" s="1"/>
    </row>
    <row r="153" spans="1:11" s="25" customFormat="1" ht="13.5" customHeight="1" x14ac:dyDescent="0.25">
      <c r="A153" s="2"/>
      <c r="B153" s="1"/>
      <c r="C153" s="1"/>
      <c r="D153" s="1"/>
      <c r="E153" s="1"/>
      <c r="F153" s="1"/>
      <c r="G153" s="1"/>
      <c r="H153" s="1"/>
      <c r="I153" s="1"/>
      <c r="J153" s="1"/>
      <c r="K153" s="1"/>
    </row>
    <row r="154" spans="1:11" s="25" customFormat="1" ht="13.5" customHeight="1" x14ac:dyDescent="0.25">
      <c r="A154" s="2"/>
      <c r="B154" s="1"/>
      <c r="C154" s="1"/>
      <c r="D154" s="1"/>
      <c r="E154" s="1"/>
      <c r="F154" s="1"/>
      <c r="G154" s="1"/>
      <c r="H154" s="1"/>
      <c r="I154" s="1"/>
      <c r="J154" s="1"/>
      <c r="K154" s="1"/>
    </row>
    <row r="155" spans="1:11" s="25" customFormat="1" ht="13.5" customHeight="1" x14ac:dyDescent="0.25">
      <c r="A155" s="2"/>
      <c r="B155" s="1"/>
      <c r="C155" s="1"/>
      <c r="D155" s="1"/>
      <c r="E155" s="1"/>
      <c r="F155" s="1"/>
      <c r="G155" s="1"/>
      <c r="H155" s="1"/>
      <c r="I155" s="1"/>
      <c r="J155" s="1"/>
      <c r="K155" s="1"/>
    </row>
    <row r="156" spans="1:11" s="25" customFormat="1" ht="13.5" customHeight="1" x14ac:dyDescent="0.25">
      <c r="A156" s="2"/>
      <c r="B156" s="1"/>
      <c r="C156" s="1"/>
      <c r="D156" s="1"/>
      <c r="E156" s="1"/>
      <c r="F156" s="1"/>
      <c r="G156" s="1"/>
      <c r="H156" s="1"/>
      <c r="I156" s="1"/>
      <c r="J156" s="1"/>
      <c r="K156" s="1"/>
    </row>
    <row r="157" spans="1:11" s="25" customFormat="1" ht="13.5" customHeight="1" x14ac:dyDescent="0.25">
      <c r="A157" s="2"/>
      <c r="B157" s="1"/>
      <c r="C157" s="1"/>
      <c r="D157" s="1"/>
      <c r="E157" s="1"/>
      <c r="F157" s="1"/>
      <c r="G157" s="1"/>
      <c r="H157" s="1"/>
      <c r="I157" s="1"/>
      <c r="J157" s="1"/>
      <c r="K157" s="1"/>
    </row>
    <row r="158" spans="1:11" s="25" customFormat="1" ht="13.5" customHeight="1" x14ac:dyDescent="0.25">
      <c r="A158" s="2"/>
      <c r="B158" s="1"/>
      <c r="C158" s="1"/>
      <c r="D158" s="1"/>
      <c r="E158" s="1"/>
      <c r="F158" s="1"/>
      <c r="G158" s="1"/>
      <c r="H158" s="1"/>
      <c r="I158" s="1"/>
      <c r="J158" s="1"/>
      <c r="K158" s="1"/>
    </row>
    <row r="159" spans="1:11" s="25" customFormat="1" ht="13.5" customHeight="1" x14ac:dyDescent="0.25">
      <c r="A159" s="2"/>
      <c r="B159" s="1"/>
      <c r="C159" s="1"/>
      <c r="D159" s="1"/>
      <c r="E159" s="1"/>
      <c r="F159" s="1"/>
      <c r="G159" s="1"/>
      <c r="H159" s="1"/>
      <c r="I159" s="1"/>
      <c r="J159" s="1"/>
      <c r="K159" s="1"/>
    </row>
    <row r="160" spans="1:11" s="25" customFormat="1" ht="13.5" customHeight="1" x14ac:dyDescent="0.25">
      <c r="A160" s="2"/>
      <c r="B160" s="1"/>
      <c r="C160" s="1"/>
      <c r="D160" s="1"/>
      <c r="E160" s="1"/>
      <c r="F160" s="1"/>
      <c r="G160" s="1"/>
      <c r="H160" s="1"/>
      <c r="I160" s="1"/>
      <c r="J160" s="1"/>
      <c r="K160" s="1"/>
    </row>
    <row r="161" spans="1:11" s="25" customFormat="1" ht="13.5" customHeight="1" x14ac:dyDescent="0.25">
      <c r="A161" s="2"/>
      <c r="B161" s="1"/>
      <c r="C161" s="1"/>
      <c r="D161" s="1"/>
      <c r="E161" s="1"/>
      <c r="F161" s="1"/>
      <c r="G161" s="1"/>
      <c r="H161" s="1"/>
      <c r="I161" s="1"/>
      <c r="J161" s="1"/>
      <c r="K161" s="1"/>
    </row>
    <row r="162" spans="1:11" s="25" customFormat="1" ht="13.5" customHeight="1" x14ac:dyDescent="0.25">
      <c r="A162" s="2"/>
      <c r="B162" s="1"/>
      <c r="C162" s="1"/>
      <c r="D162" s="1"/>
      <c r="E162" s="1"/>
      <c r="F162" s="1"/>
      <c r="G162" s="1"/>
      <c r="H162" s="1"/>
      <c r="I162" s="1"/>
      <c r="J162" s="1"/>
      <c r="K162" s="1"/>
    </row>
    <row r="163" spans="1:11" s="25" customFormat="1" ht="13.5" customHeight="1" x14ac:dyDescent="0.25">
      <c r="A163" s="2"/>
      <c r="B163" s="1"/>
      <c r="C163" s="1"/>
      <c r="D163" s="1"/>
      <c r="E163" s="1"/>
      <c r="F163" s="1"/>
      <c r="G163" s="1"/>
      <c r="H163" s="1"/>
      <c r="I163" s="1"/>
      <c r="J163" s="1"/>
      <c r="K163" s="1"/>
    </row>
    <row r="164" spans="1:11" s="25" customFormat="1" ht="13.5" customHeight="1" x14ac:dyDescent="0.25">
      <c r="A164" s="2"/>
      <c r="B164" s="1"/>
      <c r="C164" s="1"/>
      <c r="D164" s="1"/>
      <c r="E164" s="1"/>
      <c r="F164" s="1"/>
      <c r="G164" s="1"/>
      <c r="H164" s="1"/>
      <c r="I164" s="1"/>
      <c r="J164" s="1"/>
      <c r="K164" s="1"/>
    </row>
    <row r="165" spans="1:11" s="25" customFormat="1" ht="13.5" customHeight="1" x14ac:dyDescent="0.25">
      <c r="A165" s="2"/>
      <c r="B165" s="1"/>
      <c r="C165" s="1"/>
      <c r="D165" s="1"/>
      <c r="E165" s="1"/>
      <c r="F165" s="1"/>
      <c r="G165" s="1"/>
      <c r="H165" s="1"/>
      <c r="I165" s="1"/>
      <c r="J165" s="1"/>
      <c r="K165" s="1"/>
    </row>
    <row r="166" spans="1:11" s="25" customFormat="1" ht="13.5" customHeight="1" x14ac:dyDescent="0.25">
      <c r="A166" s="2"/>
      <c r="B166" s="1"/>
      <c r="C166" s="1"/>
      <c r="D166" s="1"/>
      <c r="E166" s="1"/>
      <c r="F166" s="1"/>
      <c r="G166" s="1"/>
      <c r="H166" s="1"/>
      <c r="I166" s="1"/>
      <c r="J166" s="1"/>
      <c r="K166" s="1"/>
    </row>
    <row r="167" spans="1:11" s="25" customFormat="1" ht="13.5" customHeight="1" x14ac:dyDescent="0.25">
      <c r="A167" s="2"/>
      <c r="B167" s="1"/>
      <c r="C167" s="1"/>
      <c r="D167" s="1"/>
      <c r="E167" s="1"/>
      <c r="F167" s="1"/>
      <c r="G167" s="1"/>
      <c r="H167" s="1"/>
      <c r="I167" s="1"/>
      <c r="J167" s="1"/>
      <c r="K167" s="1"/>
    </row>
    <row r="168" spans="1:11" s="25" customFormat="1" ht="13.5" customHeight="1" x14ac:dyDescent="0.25">
      <c r="A168" s="2"/>
      <c r="B168" s="1"/>
      <c r="C168" s="1"/>
      <c r="D168" s="1"/>
      <c r="E168" s="1"/>
      <c r="F168" s="1"/>
      <c r="G168" s="1"/>
      <c r="H168" s="1"/>
      <c r="I168" s="1"/>
      <c r="J168" s="1"/>
      <c r="K168" s="1"/>
    </row>
    <row r="169" spans="1:11" s="25" customFormat="1" ht="13.5" customHeight="1" x14ac:dyDescent="0.25">
      <c r="A169" s="2"/>
      <c r="B169" s="1"/>
      <c r="C169" s="1"/>
      <c r="D169" s="1"/>
      <c r="E169" s="1"/>
      <c r="F169" s="1"/>
      <c r="G169" s="1"/>
      <c r="H169" s="1"/>
      <c r="I169" s="1"/>
      <c r="J169" s="1"/>
      <c r="K169" s="1"/>
    </row>
    <row r="170" spans="1:11" s="25" customFormat="1" ht="13.5" customHeight="1" x14ac:dyDescent="0.25">
      <c r="A170" s="2"/>
      <c r="B170" s="1"/>
      <c r="C170" s="1"/>
      <c r="D170" s="1"/>
      <c r="E170" s="1"/>
      <c r="F170" s="1"/>
      <c r="G170" s="1"/>
      <c r="H170" s="1"/>
      <c r="I170" s="1"/>
      <c r="J170" s="1"/>
      <c r="K170" s="1"/>
    </row>
    <row r="171" spans="1:11" s="25" customFormat="1" ht="13.5" customHeight="1" x14ac:dyDescent="0.25">
      <c r="A171" s="2"/>
      <c r="B171" s="1"/>
      <c r="C171" s="1"/>
      <c r="D171" s="1"/>
      <c r="E171" s="1"/>
      <c r="F171" s="1"/>
      <c r="G171" s="1"/>
      <c r="H171" s="1"/>
      <c r="I171" s="1"/>
      <c r="J171" s="1"/>
      <c r="K171" s="1"/>
    </row>
    <row r="172" spans="1:11" s="25" customFormat="1" ht="13.5" customHeight="1" x14ac:dyDescent="0.25">
      <c r="A172" s="2"/>
      <c r="B172" s="1"/>
      <c r="C172" s="1"/>
      <c r="D172" s="1"/>
      <c r="E172" s="1"/>
      <c r="F172" s="1"/>
      <c r="G172" s="1"/>
      <c r="H172" s="1"/>
      <c r="I172" s="1"/>
      <c r="J172" s="1"/>
      <c r="K172" s="1"/>
    </row>
    <row r="173" spans="1:11" s="25" customFormat="1" ht="13.5" customHeight="1" x14ac:dyDescent="0.25">
      <c r="A173" s="2"/>
      <c r="B173" s="1"/>
      <c r="C173" s="1"/>
      <c r="D173" s="1"/>
      <c r="E173" s="1"/>
      <c r="F173" s="1"/>
      <c r="G173" s="1"/>
      <c r="H173" s="1"/>
      <c r="I173" s="1"/>
      <c r="J173" s="1"/>
      <c r="K173" s="1"/>
    </row>
    <row r="174" spans="1:11" s="25" customFormat="1" ht="13.5" customHeight="1" x14ac:dyDescent="0.25">
      <c r="A174" s="2"/>
      <c r="B174" s="1"/>
      <c r="C174" s="1"/>
      <c r="D174" s="1"/>
      <c r="E174" s="1"/>
      <c r="F174" s="1"/>
      <c r="G174" s="1"/>
      <c r="H174" s="1"/>
      <c r="I174" s="1"/>
      <c r="J174" s="1"/>
      <c r="K174" s="1"/>
    </row>
    <row r="175" spans="1:11" s="25" customFormat="1" ht="13.5" customHeight="1" x14ac:dyDescent="0.25">
      <c r="A175" s="2"/>
      <c r="B175" s="1"/>
      <c r="C175" s="1"/>
      <c r="D175" s="1"/>
      <c r="E175" s="1"/>
      <c r="F175" s="1"/>
      <c r="G175" s="1"/>
      <c r="H175" s="1"/>
      <c r="I175" s="1"/>
      <c r="J175" s="1"/>
      <c r="K175" s="1"/>
    </row>
    <row r="176" spans="1:11" s="25" customFormat="1" ht="13.5" customHeight="1" x14ac:dyDescent="0.25">
      <c r="A176" s="2"/>
      <c r="B176" s="1"/>
      <c r="C176" s="1"/>
      <c r="D176" s="1"/>
      <c r="E176" s="1"/>
      <c r="F176" s="1"/>
      <c r="G176" s="1"/>
      <c r="H176" s="1"/>
      <c r="I176" s="1"/>
      <c r="J176" s="1"/>
      <c r="K176" s="1"/>
    </row>
    <row r="177" spans="1:11" s="25" customFormat="1" ht="13.5" customHeight="1" x14ac:dyDescent="0.25">
      <c r="A177" s="2"/>
      <c r="B177" s="1"/>
      <c r="C177" s="1"/>
      <c r="D177" s="1"/>
      <c r="E177" s="1"/>
      <c r="F177" s="1"/>
      <c r="G177" s="1"/>
      <c r="H177" s="1"/>
      <c r="I177" s="1"/>
      <c r="J177" s="1"/>
      <c r="K177" s="1"/>
    </row>
    <row r="178" spans="1:11" s="25" customFormat="1" ht="13.5" customHeight="1" x14ac:dyDescent="0.25">
      <c r="A178" s="2"/>
      <c r="B178" s="1"/>
      <c r="C178" s="1"/>
      <c r="D178" s="1"/>
      <c r="E178" s="1"/>
      <c r="F178" s="1"/>
      <c r="G178" s="1"/>
      <c r="H178" s="1"/>
      <c r="I178" s="1"/>
      <c r="J178" s="1"/>
      <c r="K178" s="1"/>
    </row>
    <row r="179" spans="1:11" s="25" customFormat="1" ht="13.5" customHeight="1" x14ac:dyDescent="0.25">
      <c r="A179" s="2"/>
      <c r="B179" s="1"/>
      <c r="C179" s="1"/>
      <c r="D179" s="1"/>
      <c r="E179" s="1"/>
      <c r="F179" s="1"/>
      <c r="G179" s="1"/>
      <c r="H179" s="1"/>
      <c r="I179" s="1"/>
      <c r="J179" s="1"/>
      <c r="K179" s="1"/>
    </row>
    <row r="180" spans="1:11" s="25" customFormat="1" ht="13.5" customHeight="1" x14ac:dyDescent="0.25">
      <c r="A180" s="2"/>
      <c r="B180" s="1"/>
      <c r="C180" s="1"/>
      <c r="D180" s="1"/>
      <c r="E180" s="1"/>
      <c r="F180" s="1"/>
      <c r="G180" s="1"/>
      <c r="H180" s="1"/>
      <c r="I180" s="1"/>
      <c r="J180" s="1"/>
      <c r="K180" s="1"/>
    </row>
    <row r="181" spans="1:11" s="25" customFormat="1" ht="13.5" customHeight="1" x14ac:dyDescent="0.25">
      <c r="A181" s="2"/>
      <c r="B181" s="1"/>
      <c r="C181" s="1"/>
      <c r="D181" s="1"/>
      <c r="E181" s="1"/>
      <c r="F181" s="1"/>
      <c r="G181" s="1"/>
      <c r="H181" s="1"/>
      <c r="I181" s="1"/>
      <c r="J181" s="1"/>
      <c r="K181" s="1"/>
    </row>
    <row r="182" spans="1:11" s="25" customFormat="1" ht="13.5" customHeight="1" x14ac:dyDescent="0.25">
      <c r="A182" s="2"/>
      <c r="B182" s="1"/>
      <c r="C182" s="1"/>
      <c r="D182" s="1"/>
      <c r="E182" s="1"/>
      <c r="F182" s="1"/>
      <c r="G182" s="1"/>
      <c r="H182" s="1"/>
      <c r="I182" s="1"/>
      <c r="J182" s="1"/>
      <c r="K182" s="1"/>
    </row>
    <row r="187" spans="1:11" s="25" customFormat="1" ht="13.5" customHeight="1" x14ac:dyDescent="0.25">
      <c r="A187" s="2"/>
      <c r="B187" s="1"/>
      <c r="C187" s="1"/>
      <c r="D187" s="1"/>
      <c r="E187" s="1"/>
      <c r="F187" s="1"/>
      <c r="G187" s="1"/>
      <c r="H187" s="1"/>
      <c r="I187" s="1"/>
      <c r="J187" s="1"/>
      <c r="K187" s="1"/>
    </row>
    <row r="188" spans="1:11" ht="51.75" customHeight="1" x14ac:dyDescent="0.25"/>
    <row r="189" spans="1:11" ht="35.25" customHeight="1" x14ac:dyDescent="0.25"/>
    <row r="190" spans="1:11" ht="24" customHeight="1" x14ac:dyDescent="0.25"/>
    <row r="191" spans="1:11" ht="60" customHeight="1" x14ac:dyDescent="0.25"/>
    <row r="192" spans="1:11" s="25" customFormat="1" ht="13.5" customHeight="1" x14ac:dyDescent="0.25">
      <c r="A192" s="2"/>
      <c r="B192" s="1"/>
      <c r="C192" s="1"/>
      <c r="D192" s="1"/>
      <c r="E192" s="1"/>
      <c r="F192" s="1"/>
      <c r="G192" s="1"/>
      <c r="H192" s="1"/>
      <c r="I192" s="1"/>
      <c r="J192" s="1"/>
      <c r="K192" s="1"/>
    </row>
    <row r="193" spans="1:11" s="25" customFormat="1" ht="13.5" customHeight="1" x14ac:dyDescent="0.25">
      <c r="A193" s="2"/>
      <c r="B193" s="1"/>
      <c r="C193" s="1"/>
      <c r="D193" s="1"/>
      <c r="E193" s="1"/>
      <c r="F193" s="1"/>
      <c r="G193" s="1"/>
      <c r="H193" s="1"/>
      <c r="I193" s="1"/>
      <c r="J193" s="1"/>
      <c r="K193" s="1"/>
    </row>
    <row r="194" spans="1:11" s="25" customFormat="1" ht="13.5" customHeight="1" x14ac:dyDescent="0.25">
      <c r="A194" s="2"/>
      <c r="B194" s="1"/>
      <c r="C194" s="1"/>
      <c r="D194" s="1"/>
      <c r="E194" s="1"/>
      <c r="F194" s="1"/>
      <c r="G194" s="1"/>
      <c r="H194" s="1"/>
      <c r="I194" s="1"/>
      <c r="J194" s="1"/>
      <c r="K194" s="1"/>
    </row>
    <row r="195" spans="1:11" s="25" customFormat="1" ht="13.5" customHeight="1" x14ac:dyDescent="0.25">
      <c r="A195" s="2"/>
      <c r="B195" s="1"/>
      <c r="C195" s="1"/>
      <c r="D195" s="1"/>
      <c r="E195" s="1"/>
      <c r="F195" s="1"/>
      <c r="G195" s="1"/>
      <c r="H195" s="1"/>
      <c r="I195" s="1"/>
      <c r="J195" s="1"/>
      <c r="K195" s="1"/>
    </row>
    <row r="196" spans="1:11" s="25" customFormat="1" ht="13.5" customHeight="1" x14ac:dyDescent="0.25">
      <c r="A196" s="2"/>
      <c r="B196" s="1"/>
      <c r="C196" s="1"/>
      <c r="D196" s="1"/>
      <c r="E196" s="1"/>
      <c r="F196" s="1"/>
      <c r="G196" s="1"/>
      <c r="H196" s="1"/>
      <c r="I196" s="1"/>
      <c r="J196" s="1"/>
      <c r="K196" s="1"/>
    </row>
    <row r="197" spans="1:11" s="25" customFormat="1" ht="13.5" customHeight="1" x14ac:dyDescent="0.25">
      <c r="A197" s="2"/>
      <c r="B197" s="1"/>
      <c r="C197" s="1"/>
      <c r="D197" s="1"/>
      <c r="E197" s="1"/>
      <c r="F197" s="1"/>
      <c r="G197" s="1"/>
      <c r="H197" s="1"/>
      <c r="I197" s="1"/>
      <c r="J197" s="1"/>
      <c r="K197" s="1"/>
    </row>
    <row r="198" spans="1:11" s="25" customFormat="1" ht="13.5" customHeight="1" x14ac:dyDescent="0.25">
      <c r="A198" s="2"/>
      <c r="B198" s="1"/>
      <c r="C198" s="1"/>
      <c r="D198" s="1"/>
      <c r="E198" s="1"/>
      <c r="F198" s="1"/>
      <c r="G198" s="1"/>
      <c r="H198" s="1"/>
      <c r="I198" s="1"/>
      <c r="J198" s="1"/>
      <c r="K198" s="1"/>
    </row>
    <row r="199" spans="1:11" s="25" customFormat="1" ht="13.5" customHeight="1" x14ac:dyDescent="0.25">
      <c r="A199" s="2"/>
      <c r="B199" s="1"/>
      <c r="C199" s="1"/>
      <c r="D199" s="1"/>
      <c r="E199" s="1"/>
      <c r="F199" s="1"/>
      <c r="G199" s="1"/>
      <c r="H199" s="1"/>
      <c r="I199" s="1"/>
      <c r="J199" s="1"/>
      <c r="K199" s="1"/>
    </row>
    <row r="200" spans="1:11" s="25" customFormat="1" ht="13.5" customHeight="1" x14ac:dyDescent="0.25">
      <c r="A200" s="2"/>
      <c r="B200" s="1"/>
      <c r="C200" s="1"/>
      <c r="D200" s="1"/>
      <c r="E200" s="1"/>
      <c r="F200" s="1"/>
      <c r="G200" s="1"/>
      <c r="H200" s="1"/>
      <c r="I200" s="1"/>
      <c r="J200" s="1"/>
      <c r="K200" s="1"/>
    </row>
    <row r="201" spans="1:11" s="25" customFormat="1" ht="13.5" customHeight="1" x14ac:dyDescent="0.25">
      <c r="A201" s="2"/>
      <c r="B201" s="1"/>
      <c r="C201" s="1"/>
      <c r="D201" s="1"/>
      <c r="E201" s="1"/>
      <c r="F201" s="1"/>
      <c r="G201" s="1"/>
      <c r="H201" s="1"/>
      <c r="I201" s="1"/>
      <c r="J201" s="1"/>
      <c r="K201" s="1"/>
    </row>
    <row r="202" spans="1:11" s="25" customFormat="1" ht="13.5" customHeight="1" x14ac:dyDescent="0.25">
      <c r="A202" s="2"/>
      <c r="B202" s="1"/>
      <c r="C202" s="1"/>
      <c r="D202" s="1"/>
      <c r="E202" s="1"/>
      <c r="F202" s="1"/>
      <c r="G202" s="1"/>
      <c r="H202" s="1"/>
      <c r="I202" s="1"/>
      <c r="J202" s="1"/>
      <c r="K202" s="1"/>
    </row>
    <row r="203" spans="1:11" s="25" customFormat="1" ht="13.5" customHeight="1" x14ac:dyDescent="0.25">
      <c r="A203" s="2"/>
      <c r="B203" s="1"/>
      <c r="C203" s="1"/>
      <c r="D203" s="1"/>
      <c r="E203" s="1"/>
      <c r="F203" s="1"/>
      <c r="G203" s="1"/>
      <c r="H203" s="1"/>
      <c r="I203" s="1"/>
      <c r="J203" s="1"/>
      <c r="K203" s="1"/>
    </row>
    <row r="204" spans="1:11" s="25" customFormat="1" ht="13.5" customHeight="1" x14ac:dyDescent="0.25">
      <c r="A204" s="2"/>
      <c r="B204" s="1"/>
      <c r="C204" s="1"/>
      <c r="D204" s="1"/>
      <c r="E204" s="1"/>
      <c r="F204" s="1"/>
      <c r="G204" s="1"/>
      <c r="H204" s="1"/>
      <c r="I204" s="1"/>
      <c r="J204" s="1"/>
      <c r="K204" s="1"/>
    </row>
    <row r="205" spans="1:11" s="25" customFormat="1" ht="13.5" customHeight="1" x14ac:dyDescent="0.25">
      <c r="A205" s="2"/>
      <c r="B205" s="1"/>
      <c r="C205" s="1"/>
      <c r="D205" s="1"/>
      <c r="E205" s="1"/>
      <c r="F205" s="1"/>
      <c r="G205" s="1"/>
      <c r="H205" s="1"/>
      <c r="I205" s="1"/>
      <c r="J205" s="1"/>
      <c r="K205" s="1"/>
    </row>
    <row r="206" spans="1:11" s="25" customFormat="1" ht="13.5" customHeight="1" x14ac:dyDescent="0.25">
      <c r="A206" s="2"/>
      <c r="B206" s="1"/>
      <c r="C206" s="1"/>
      <c r="D206" s="1"/>
      <c r="E206" s="1"/>
      <c r="F206" s="1"/>
      <c r="G206" s="1"/>
      <c r="H206" s="1"/>
      <c r="I206" s="1"/>
      <c r="J206" s="1"/>
      <c r="K206" s="1"/>
    </row>
    <row r="207" spans="1:11" s="25" customFormat="1" ht="13.5" customHeight="1" x14ac:dyDescent="0.25">
      <c r="A207" s="2"/>
      <c r="B207" s="1"/>
      <c r="C207" s="1"/>
      <c r="D207" s="1"/>
      <c r="E207" s="1"/>
      <c r="F207" s="1"/>
      <c r="G207" s="1"/>
      <c r="H207" s="1"/>
      <c r="I207" s="1"/>
      <c r="J207" s="1"/>
      <c r="K207" s="1"/>
    </row>
    <row r="208" spans="1:11" s="25" customFormat="1" ht="13.5" customHeight="1" x14ac:dyDescent="0.25">
      <c r="A208" s="2"/>
      <c r="B208" s="1"/>
      <c r="C208" s="1"/>
      <c r="D208" s="1"/>
      <c r="E208" s="1"/>
      <c r="F208" s="1"/>
      <c r="G208" s="1"/>
      <c r="H208" s="1"/>
      <c r="I208" s="1"/>
      <c r="J208" s="1"/>
      <c r="K208" s="1"/>
    </row>
    <row r="209" spans="1:11" s="25" customFormat="1" ht="13.5" customHeight="1" x14ac:dyDescent="0.25">
      <c r="A209" s="2"/>
      <c r="B209" s="1"/>
      <c r="C209" s="1"/>
      <c r="D209" s="1"/>
      <c r="E209" s="1"/>
      <c r="F209" s="1"/>
      <c r="G209" s="1"/>
      <c r="H209" s="1"/>
      <c r="I209" s="1"/>
      <c r="J209" s="1"/>
      <c r="K209" s="1"/>
    </row>
    <row r="210" spans="1:11" s="25" customFormat="1" ht="13.5" customHeight="1" x14ac:dyDescent="0.25">
      <c r="A210" s="2"/>
      <c r="B210" s="1"/>
      <c r="C210" s="1"/>
      <c r="D210" s="1"/>
      <c r="E210" s="1"/>
      <c r="F210" s="1"/>
      <c r="G210" s="1"/>
      <c r="H210" s="1"/>
      <c r="I210" s="1"/>
      <c r="J210" s="1"/>
      <c r="K210" s="1"/>
    </row>
    <row r="211" spans="1:11" s="25" customFormat="1" ht="13.5" customHeight="1" x14ac:dyDescent="0.25">
      <c r="A211" s="2"/>
      <c r="B211" s="1"/>
      <c r="C211" s="1"/>
      <c r="D211" s="1"/>
      <c r="E211" s="1"/>
      <c r="F211" s="1"/>
      <c r="G211" s="1"/>
      <c r="H211" s="1"/>
      <c r="I211" s="1"/>
      <c r="J211" s="1"/>
      <c r="K211" s="1"/>
    </row>
    <row r="212" spans="1:11" s="25" customFormat="1" ht="13.5" customHeight="1" x14ac:dyDescent="0.25">
      <c r="A212" s="2"/>
      <c r="B212" s="1"/>
      <c r="C212" s="1"/>
      <c r="D212" s="1"/>
      <c r="E212" s="1"/>
      <c r="F212" s="1"/>
      <c r="G212" s="1"/>
      <c r="H212" s="1"/>
      <c r="I212" s="1"/>
      <c r="J212" s="1"/>
      <c r="K212" s="1"/>
    </row>
    <row r="213" spans="1:11" s="25" customFormat="1" ht="13.5" customHeight="1" x14ac:dyDescent="0.25">
      <c r="A213" s="2"/>
      <c r="B213" s="1"/>
      <c r="C213" s="1"/>
      <c r="D213" s="1"/>
      <c r="E213" s="1"/>
      <c r="F213" s="1"/>
      <c r="G213" s="1"/>
      <c r="H213" s="1"/>
      <c r="I213" s="1"/>
      <c r="J213" s="1"/>
      <c r="K213" s="1"/>
    </row>
    <row r="214" spans="1:11" s="25" customFormat="1" ht="13.5" customHeight="1" x14ac:dyDescent="0.25">
      <c r="A214" s="2"/>
      <c r="B214" s="1"/>
      <c r="C214" s="1"/>
      <c r="D214" s="1"/>
      <c r="E214" s="1"/>
      <c r="F214" s="1"/>
      <c r="G214" s="1"/>
      <c r="H214" s="1"/>
      <c r="I214" s="1"/>
      <c r="J214" s="1"/>
      <c r="K214" s="1"/>
    </row>
    <row r="215" spans="1:11" s="25" customFormat="1" ht="13.5" customHeight="1" x14ac:dyDescent="0.25">
      <c r="A215" s="2"/>
      <c r="B215" s="1"/>
      <c r="C215" s="1"/>
      <c r="D215" s="1"/>
      <c r="E215" s="1"/>
      <c r="F215" s="1"/>
      <c r="G215" s="1"/>
      <c r="H215" s="1"/>
      <c r="I215" s="1"/>
      <c r="J215" s="1"/>
      <c r="K215" s="1"/>
    </row>
    <row r="216" spans="1:11" s="25" customFormat="1" ht="13.5" customHeight="1" x14ac:dyDescent="0.25">
      <c r="A216" s="2"/>
      <c r="B216" s="1"/>
      <c r="C216" s="1"/>
      <c r="D216" s="1"/>
      <c r="E216" s="1"/>
      <c r="F216" s="1"/>
      <c r="G216" s="1"/>
      <c r="H216" s="1"/>
      <c r="I216" s="1"/>
      <c r="J216" s="1"/>
      <c r="K216" s="1"/>
    </row>
    <row r="217" spans="1:11" s="25" customFormat="1" ht="13.5" customHeight="1" x14ac:dyDescent="0.25">
      <c r="A217" s="2"/>
      <c r="B217" s="1"/>
      <c r="C217" s="1"/>
      <c r="D217" s="1"/>
      <c r="E217" s="1"/>
      <c r="F217" s="1"/>
      <c r="G217" s="1"/>
      <c r="H217" s="1"/>
      <c r="I217" s="1"/>
      <c r="J217" s="1"/>
      <c r="K217" s="1"/>
    </row>
    <row r="218" spans="1:11" s="25" customFormat="1" ht="13.5" customHeight="1" x14ac:dyDescent="0.25">
      <c r="A218" s="2"/>
      <c r="B218" s="1"/>
      <c r="C218" s="1"/>
      <c r="D218" s="1"/>
      <c r="E218" s="1"/>
      <c r="F218" s="1"/>
      <c r="G218" s="1"/>
      <c r="H218" s="1"/>
      <c r="I218" s="1"/>
      <c r="J218" s="1"/>
      <c r="K218" s="1"/>
    </row>
    <row r="219" spans="1:11" s="25" customFormat="1" ht="13.5" customHeight="1" x14ac:dyDescent="0.25">
      <c r="A219" s="2"/>
      <c r="B219" s="1"/>
      <c r="C219" s="1"/>
      <c r="D219" s="1"/>
      <c r="E219" s="1"/>
      <c r="F219" s="1"/>
      <c r="G219" s="1"/>
      <c r="H219" s="1"/>
      <c r="I219" s="1"/>
      <c r="J219" s="1"/>
      <c r="K219" s="1"/>
    </row>
    <row r="220" spans="1:11" s="25" customFormat="1" ht="13.5" customHeight="1" x14ac:dyDescent="0.25">
      <c r="A220" s="2"/>
      <c r="B220" s="1"/>
      <c r="C220" s="1"/>
      <c r="D220" s="1"/>
      <c r="E220" s="1"/>
      <c r="F220" s="1"/>
      <c r="G220" s="1"/>
      <c r="H220" s="1"/>
      <c r="I220" s="1"/>
      <c r="J220" s="1"/>
      <c r="K220" s="1"/>
    </row>
    <row r="221" spans="1:11" s="25" customFormat="1" ht="13.5" customHeight="1" x14ac:dyDescent="0.25">
      <c r="A221" s="2"/>
      <c r="B221" s="1"/>
      <c r="C221" s="1"/>
      <c r="D221" s="1"/>
      <c r="E221" s="1"/>
      <c r="F221" s="1"/>
      <c r="G221" s="1"/>
      <c r="H221" s="1"/>
      <c r="I221" s="1"/>
      <c r="J221" s="1"/>
      <c r="K221" s="1"/>
    </row>
    <row r="222" spans="1:11" s="25" customFormat="1" ht="13.5" customHeight="1" x14ac:dyDescent="0.25">
      <c r="A222" s="2"/>
      <c r="B222" s="1"/>
      <c r="C222" s="1"/>
      <c r="D222" s="1"/>
      <c r="E222" s="1"/>
      <c r="F222" s="1"/>
      <c r="G222" s="1"/>
      <c r="H222" s="1"/>
      <c r="I222" s="1"/>
      <c r="J222" s="1"/>
      <c r="K222" s="1"/>
    </row>
    <row r="223" spans="1:11" s="25" customFormat="1" ht="13.5" customHeight="1" x14ac:dyDescent="0.25">
      <c r="A223" s="2"/>
      <c r="B223" s="1"/>
      <c r="C223" s="1"/>
      <c r="D223" s="1"/>
      <c r="E223" s="1"/>
      <c r="F223" s="1"/>
      <c r="G223" s="1"/>
      <c r="H223" s="1"/>
      <c r="I223" s="1"/>
      <c r="J223" s="1"/>
      <c r="K223" s="1"/>
    </row>
    <row r="224" spans="1:11" s="25" customFormat="1" ht="13.5" customHeight="1" x14ac:dyDescent="0.25">
      <c r="A224" s="2"/>
      <c r="B224" s="1"/>
      <c r="C224" s="1"/>
      <c r="D224" s="1"/>
      <c r="E224" s="1"/>
      <c r="F224" s="1"/>
      <c r="G224" s="1"/>
      <c r="H224" s="1"/>
      <c r="I224" s="1"/>
      <c r="J224" s="1"/>
      <c r="K224" s="1"/>
    </row>
    <row r="225" spans="1:11" s="25" customFormat="1" ht="13.5" customHeight="1" x14ac:dyDescent="0.25">
      <c r="A225" s="2"/>
      <c r="B225" s="1"/>
      <c r="C225" s="1"/>
      <c r="D225" s="1"/>
      <c r="E225" s="1"/>
      <c r="F225" s="1"/>
      <c r="G225" s="1"/>
      <c r="H225" s="1"/>
      <c r="I225" s="1"/>
      <c r="J225" s="1"/>
      <c r="K225" s="1"/>
    </row>
    <row r="226" spans="1:11" s="25" customFormat="1" ht="13.5" customHeight="1" x14ac:dyDescent="0.25">
      <c r="A226" s="2"/>
      <c r="B226" s="1"/>
      <c r="C226" s="1"/>
      <c r="D226" s="1"/>
      <c r="E226" s="1"/>
      <c r="F226" s="1"/>
      <c r="G226" s="1"/>
      <c r="H226" s="1"/>
      <c r="I226" s="1"/>
      <c r="J226" s="1"/>
      <c r="K226" s="1"/>
    </row>
    <row r="227" spans="1:11" s="25" customFormat="1" ht="13.5" customHeight="1" x14ac:dyDescent="0.25">
      <c r="A227" s="2"/>
      <c r="B227" s="1"/>
      <c r="C227" s="1"/>
      <c r="D227" s="1"/>
      <c r="E227" s="1"/>
      <c r="F227" s="1"/>
      <c r="G227" s="1"/>
      <c r="H227" s="1"/>
      <c r="I227" s="1"/>
      <c r="J227" s="1"/>
      <c r="K227" s="1"/>
    </row>
    <row r="228" spans="1:11" s="25" customFormat="1" ht="13.5" customHeight="1" x14ac:dyDescent="0.25">
      <c r="A228" s="2"/>
      <c r="B228" s="1"/>
      <c r="C228" s="1"/>
      <c r="D228" s="1"/>
      <c r="E228" s="1"/>
      <c r="F228" s="1"/>
      <c r="G228" s="1"/>
      <c r="H228" s="1"/>
      <c r="I228" s="1"/>
      <c r="J228" s="1"/>
      <c r="K228" s="1"/>
    </row>
    <row r="229" spans="1:11" s="25" customFormat="1" ht="13.5" customHeight="1" x14ac:dyDescent="0.25">
      <c r="A229" s="2"/>
      <c r="B229" s="1"/>
      <c r="C229" s="1"/>
      <c r="D229" s="1"/>
      <c r="E229" s="1"/>
      <c r="F229" s="1"/>
      <c r="G229" s="1"/>
      <c r="H229" s="1"/>
      <c r="I229" s="1"/>
      <c r="J229" s="1"/>
      <c r="K229" s="1"/>
    </row>
    <row r="230" spans="1:11" s="25" customFormat="1" ht="13.5" customHeight="1" x14ac:dyDescent="0.25">
      <c r="A230" s="2"/>
      <c r="B230" s="1"/>
      <c r="C230" s="1"/>
      <c r="D230" s="1"/>
      <c r="E230" s="1"/>
      <c r="F230" s="1"/>
      <c r="G230" s="1"/>
      <c r="H230" s="1"/>
      <c r="I230" s="1"/>
      <c r="J230" s="1"/>
      <c r="K230" s="1"/>
    </row>
    <row r="231" spans="1:11" s="25" customFormat="1" ht="13.5" customHeight="1" x14ac:dyDescent="0.25">
      <c r="A231" s="2"/>
      <c r="B231" s="1"/>
      <c r="C231" s="1"/>
      <c r="D231" s="1"/>
      <c r="E231" s="1"/>
      <c r="F231" s="1"/>
      <c r="G231" s="1"/>
      <c r="H231" s="1"/>
      <c r="I231" s="1"/>
      <c r="J231" s="1"/>
      <c r="K231" s="1"/>
    </row>
    <row r="232" spans="1:11" s="25" customFormat="1" ht="13.5" customHeight="1" x14ac:dyDescent="0.25">
      <c r="A232" s="2"/>
      <c r="B232" s="1"/>
      <c r="C232" s="1"/>
      <c r="D232" s="1"/>
      <c r="E232" s="1"/>
      <c r="F232" s="1"/>
      <c r="G232" s="1"/>
      <c r="H232" s="1"/>
      <c r="I232" s="1"/>
      <c r="J232" s="1"/>
      <c r="K232" s="1"/>
    </row>
    <row r="233" spans="1:11" s="25" customFormat="1" ht="13.5" customHeight="1" x14ac:dyDescent="0.25">
      <c r="A233" s="2"/>
      <c r="B233" s="1"/>
      <c r="C233" s="1"/>
      <c r="D233" s="1"/>
      <c r="E233" s="1"/>
      <c r="F233" s="1"/>
      <c r="G233" s="1"/>
      <c r="H233" s="1"/>
      <c r="I233" s="1"/>
      <c r="J233" s="1"/>
      <c r="K233" s="1"/>
    </row>
    <row r="234" spans="1:11" s="25" customFormat="1" ht="13.5" customHeight="1" x14ac:dyDescent="0.25">
      <c r="A234" s="2"/>
      <c r="B234" s="1"/>
      <c r="C234" s="1"/>
      <c r="D234" s="1"/>
      <c r="E234" s="1"/>
      <c r="F234" s="1"/>
      <c r="G234" s="1"/>
      <c r="H234" s="1"/>
      <c r="I234" s="1"/>
      <c r="J234" s="1"/>
      <c r="K234" s="1"/>
    </row>
    <row r="235" spans="1:11" s="25" customFormat="1" ht="13.5" customHeight="1" x14ac:dyDescent="0.25">
      <c r="A235" s="2"/>
      <c r="B235" s="1"/>
      <c r="C235" s="1"/>
      <c r="D235" s="1"/>
      <c r="E235" s="1"/>
      <c r="F235" s="1"/>
      <c r="G235" s="1"/>
      <c r="H235" s="1"/>
      <c r="I235" s="1"/>
      <c r="J235" s="1"/>
      <c r="K235" s="1"/>
    </row>
    <row r="236" spans="1:11" s="25" customFormat="1" ht="16.5" customHeight="1" x14ac:dyDescent="0.25">
      <c r="A236" s="2"/>
      <c r="B236" s="1"/>
      <c r="C236" s="1"/>
      <c r="D236" s="1"/>
      <c r="E236" s="1"/>
      <c r="F236" s="1"/>
      <c r="G236" s="1"/>
      <c r="H236" s="1"/>
      <c r="I236" s="1"/>
      <c r="J236" s="1"/>
      <c r="K236" s="1"/>
    </row>
    <row r="237" spans="1:11" customFormat="1" ht="14.25" customHeight="1" x14ac:dyDescent="0.3">
      <c r="A237" s="2"/>
      <c r="B237" s="1"/>
      <c r="C237" s="1"/>
      <c r="D237" s="1"/>
      <c r="E237" s="1"/>
      <c r="F237" s="1"/>
      <c r="G237" s="1"/>
      <c r="H237" s="1"/>
      <c r="I237" s="1"/>
      <c r="J237" s="1"/>
      <c r="K237" s="1"/>
    </row>
  </sheetData>
  <mergeCells count="9">
    <mergeCell ref="F48:K48"/>
    <mergeCell ref="F3:K3"/>
    <mergeCell ref="B1:E2"/>
    <mergeCell ref="F1:G1"/>
    <mergeCell ref="H1:K1"/>
    <mergeCell ref="B46:E47"/>
    <mergeCell ref="F46:G46"/>
    <mergeCell ref="H46:K46"/>
    <mergeCell ref="H47:K47"/>
  </mergeCells>
  <printOptions horizontalCentered="1" verticalCentered="1"/>
  <pageMargins left="0.2" right="0.25" top="0.25" bottom="0.25" header="0.3" footer="0.3"/>
  <pageSetup scale="75" orientation="landscape" r:id="rId1"/>
  <ignoredErrors>
    <ignoredError sqref="E21 E27 E30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L68"/>
  <sheetViews>
    <sheetView zoomScale="77" zoomScaleNormal="77" workbookViewId="0">
      <selection activeCell="L8" sqref="L8"/>
    </sheetView>
  </sheetViews>
  <sheetFormatPr defaultColWidth="11.5546875" defaultRowHeight="13.8" x14ac:dyDescent="0.25"/>
  <cols>
    <col min="1" max="1" width="11.5546875" style="2"/>
    <col min="2" max="16384" width="11.5546875" style="1"/>
  </cols>
  <sheetData>
    <row r="1" spans="1:12" ht="51.75" customHeight="1" x14ac:dyDescent="0.3">
      <c r="A1" s="13"/>
      <c r="B1" s="191"/>
      <c r="C1" s="192"/>
      <c r="D1" s="192"/>
      <c r="E1" s="193"/>
      <c r="F1" s="200"/>
      <c r="G1" s="193"/>
      <c r="H1" s="200"/>
      <c r="I1" s="192"/>
      <c r="J1" s="192"/>
      <c r="K1" s="193"/>
    </row>
    <row r="2" spans="1:12" ht="35.25" customHeight="1" x14ac:dyDescent="0.3">
      <c r="A2" s="14"/>
      <c r="B2" s="194"/>
      <c r="C2" s="194"/>
      <c r="D2" s="194"/>
      <c r="E2" s="195"/>
      <c r="F2" s="15" t="s">
        <v>0</v>
      </c>
      <c r="G2" s="31"/>
      <c r="H2" s="206"/>
      <c r="I2" s="207"/>
      <c r="J2" s="207"/>
      <c r="K2" s="208"/>
    </row>
    <row r="3" spans="1:12" ht="24" customHeight="1" x14ac:dyDescent="0.3">
      <c r="A3" s="21"/>
      <c r="B3" s="22"/>
      <c r="C3" s="23"/>
      <c r="D3" s="24"/>
      <c r="E3" s="23"/>
      <c r="F3" s="188"/>
      <c r="G3" s="189"/>
      <c r="H3" s="189"/>
      <c r="I3" s="189"/>
      <c r="J3" s="189"/>
      <c r="K3" s="190"/>
      <c r="L3" s="7"/>
    </row>
    <row r="4" spans="1:12" ht="57" customHeight="1" x14ac:dyDescent="0.25">
      <c r="A4" s="53"/>
      <c r="B4" s="54"/>
      <c r="C4" s="55"/>
      <c r="D4" s="4"/>
      <c r="E4" s="4"/>
      <c r="F4" s="4"/>
      <c r="G4" s="10"/>
      <c r="H4" s="4"/>
      <c r="I4" s="4"/>
      <c r="J4" s="9"/>
      <c r="K4" s="9"/>
      <c r="L4" s="7"/>
    </row>
    <row r="5" spans="1:12" s="25" customFormat="1" ht="10.5" customHeight="1" x14ac:dyDescent="0.25">
      <c r="A5" s="57" t="s">
        <v>2</v>
      </c>
      <c r="B5" s="58"/>
      <c r="C5" s="59"/>
      <c r="D5" s="48" t="s">
        <v>5</v>
      </c>
      <c r="E5" s="37" t="s">
        <v>6</v>
      </c>
      <c r="F5" s="40"/>
      <c r="G5" s="44"/>
      <c r="H5" s="40"/>
      <c r="I5" s="47">
        <v>30</v>
      </c>
      <c r="J5" s="47"/>
      <c r="K5" s="26"/>
    </row>
    <row r="6" spans="1:12" s="25" customFormat="1" ht="10.5" customHeight="1" x14ac:dyDescent="0.25">
      <c r="A6" s="60" t="s">
        <v>3</v>
      </c>
      <c r="B6" s="56"/>
      <c r="C6" s="49"/>
      <c r="D6" s="49" t="s">
        <v>7</v>
      </c>
      <c r="E6" s="38"/>
      <c r="F6" s="41">
        <v>1800</v>
      </c>
      <c r="G6" s="45">
        <v>0.75</v>
      </c>
      <c r="H6" s="43">
        <f>SUM(F6*G6)</f>
        <v>1350</v>
      </c>
      <c r="I6" s="45">
        <v>0.5</v>
      </c>
      <c r="J6" s="45"/>
      <c r="K6" s="27">
        <f>SUM(H6*I6)</f>
        <v>675</v>
      </c>
    </row>
    <row r="7" spans="1:12" s="25" customFormat="1" ht="10.5" customHeight="1" x14ac:dyDescent="0.25">
      <c r="A7" s="61" t="s">
        <v>4</v>
      </c>
      <c r="B7" s="62"/>
      <c r="C7" s="51"/>
      <c r="D7" s="50"/>
      <c r="E7" s="39"/>
      <c r="F7" s="42"/>
      <c r="G7" s="46"/>
      <c r="H7" s="42"/>
      <c r="I7" s="46"/>
      <c r="J7" s="46"/>
      <c r="K7" s="28"/>
    </row>
    <row r="8" spans="1:12" s="25" customFormat="1" ht="10.5" customHeight="1" x14ac:dyDescent="0.25">
      <c r="A8" s="57" t="s">
        <v>2</v>
      </c>
      <c r="B8" s="58"/>
      <c r="C8" s="48"/>
      <c r="D8" s="49" t="s">
        <v>5</v>
      </c>
      <c r="E8" s="37"/>
      <c r="F8" s="40"/>
      <c r="G8" s="47"/>
      <c r="H8" s="40"/>
      <c r="I8" s="47">
        <v>1</v>
      </c>
      <c r="J8" s="47"/>
      <c r="K8" s="26"/>
    </row>
    <row r="9" spans="1:12" s="25" customFormat="1" ht="10.5" customHeight="1" x14ac:dyDescent="0.25">
      <c r="A9" s="60" t="s">
        <v>8</v>
      </c>
      <c r="B9" s="56"/>
      <c r="C9" s="49"/>
      <c r="D9" s="49" t="s">
        <v>7</v>
      </c>
      <c r="E9" s="38"/>
      <c r="F9" s="41">
        <v>455</v>
      </c>
      <c r="G9" s="45">
        <v>0.33</v>
      </c>
      <c r="H9" s="43">
        <f>SUM(F9*G9)</f>
        <v>150.15</v>
      </c>
      <c r="I9" s="45">
        <v>1</v>
      </c>
      <c r="J9" s="45"/>
      <c r="K9" s="29">
        <f>SUM(H9*I9)</f>
        <v>150.15</v>
      </c>
    </row>
    <row r="10" spans="1:12" s="25" customFormat="1" ht="10.5" customHeight="1" x14ac:dyDescent="0.25">
      <c r="A10" s="61" t="s">
        <v>4</v>
      </c>
      <c r="B10" s="62"/>
      <c r="C10" s="51"/>
      <c r="D10" s="51"/>
      <c r="E10" s="36"/>
      <c r="F10" s="42"/>
      <c r="G10" s="46"/>
      <c r="H10" s="42"/>
      <c r="I10" s="46"/>
      <c r="J10" s="46"/>
      <c r="K10" s="28"/>
    </row>
    <row r="11" spans="1:12" s="25" customFormat="1" ht="10.5" customHeight="1" x14ac:dyDescent="0.25">
      <c r="A11" s="57" t="s">
        <v>2</v>
      </c>
      <c r="B11" s="58"/>
      <c r="C11" s="48"/>
      <c r="D11" s="49" t="s">
        <v>5</v>
      </c>
      <c r="E11" s="37"/>
      <c r="F11" s="40"/>
      <c r="G11" s="47"/>
      <c r="H11" s="40"/>
      <c r="I11" s="47">
        <v>30</v>
      </c>
      <c r="J11" s="47"/>
      <c r="K11" s="26"/>
    </row>
    <row r="12" spans="1:12" s="25" customFormat="1" ht="10.5" customHeight="1" x14ac:dyDescent="0.25">
      <c r="A12" s="63" t="s">
        <v>9</v>
      </c>
      <c r="B12" s="56"/>
      <c r="C12" s="49"/>
      <c r="D12" s="49" t="s">
        <v>7</v>
      </c>
      <c r="E12" s="38"/>
      <c r="F12" s="41">
        <v>224</v>
      </c>
      <c r="G12" s="45">
        <v>0.67</v>
      </c>
      <c r="H12" s="43">
        <f>SUM(F12*G12)</f>
        <v>150.08000000000001</v>
      </c>
      <c r="I12" s="45">
        <v>0.5</v>
      </c>
      <c r="J12" s="45"/>
      <c r="K12" s="29">
        <f>SUM(H12*I12)</f>
        <v>75.040000000000006</v>
      </c>
    </row>
    <row r="13" spans="1:12" s="25" customFormat="1" ht="10.5" customHeight="1" x14ac:dyDescent="0.25">
      <c r="A13" s="61" t="s">
        <v>10</v>
      </c>
      <c r="B13" s="62"/>
      <c r="C13" s="51"/>
      <c r="D13" s="51"/>
      <c r="E13" s="36"/>
      <c r="F13" s="42"/>
      <c r="G13" s="46"/>
      <c r="H13" s="42"/>
      <c r="I13" s="46"/>
      <c r="J13" s="46"/>
      <c r="K13" s="28"/>
    </row>
    <row r="14" spans="1:12" s="25" customFormat="1" ht="10.5" customHeight="1" x14ac:dyDescent="0.25">
      <c r="A14" s="57" t="s">
        <v>2</v>
      </c>
      <c r="B14" s="58"/>
      <c r="C14" s="48"/>
      <c r="D14" s="49" t="s">
        <v>5</v>
      </c>
      <c r="E14" s="37"/>
      <c r="F14" s="40"/>
      <c r="G14" s="47"/>
      <c r="H14" s="43"/>
      <c r="I14" s="47">
        <v>30</v>
      </c>
      <c r="J14" s="47"/>
      <c r="K14" s="26"/>
    </row>
    <row r="15" spans="1:12" s="25" customFormat="1" ht="10.5" customHeight="1" x14ac:dyDescent="0.25">
      <c r="A15" s="63" t="s">
        <v>11</v>
      </c>
      <c r="B15" s="56"/>
      <c r="C15" s="49"/>
      <c r="D15" s="49" t="s">
        <v>7</v>
      </c>
      <c r="E15" s="38"/>
      <c r="F15" s="41">
        <v>16</v>
      </c>
      <c r="G15" s="45">
        <v>1</v>
      </c>
      <c r="H15" s="43">
        <f t="shared" ref="H15" si="0">SUM(F15*G15)</f>
        <v>16</v>
      </c>
      <c r="I15" s="45">
        <v>0.5</v>
      </c>
      <c r="J15" s="45"/>
      <c r="K15" s="29">
        <f>SUM(H15*I15)</f>
        <v>8</v>
      </c>
    </row>
    <row r="16" spans="1:12" s="25" customFormat="1" ht="10.5" customHeight="1" x14ac:dyDescent="0.25">
      <c r="A16" s="61" t="s">
        <v>10</v>
      </c>
      <c r="B16" s="62"/>
      <c r="C16" s="51"/>
      <c r="D16" s="51"/>
      <c r="E16" s="36"/>
      <c r="F16" s="42"/>
      <c r="G16" s="46"/>
      <c r="H16" s="42"/>
      <c r="I16" s="46"/>
      <c r="J16" s="46"/>
      <c r="K16" s="28"/>
    </row>
    <row r="17" spans="1:11" s="25" customFormat="1" ht="10.5" customHeight="1" x14ac:dyDescent="0.25">
      <c r="A17" s="57" t="s">
        <v>2</v>
      </c>
      <c r="B17" s="58"/>
      <c r="C17" s="48"/>
      <c r="D17" s="49" t="s">
        <v>5</v>
      </c>
      <c r="E17" s="37"/>
      <c r="F17" s="40"/>
      <c r="G17" s="47"/>
      <c r="H17" s="40"/>
      <c r="I17" s="47">
        <v>30</v>
      </c>
      <c r="J17" s="47"/>
      <c r="K17" s="26"/>
    </row>
    <row r="18" spans="1:11" s="25" customFormat="1" ht="10.5" customHeight="1" x14ac:dyDescent="0.25">
      <c r="A18" s="63" t="s">
        <v>19</v>
      </c>
      <c r="B18" s="56"/>
      <c r="C18" s="49"/>
      <c r="D18" s="49" t="s">
        <v>7</v>
      </c>
      <c r="E18" s="38"/>
      <c r="F18" s="41">
        <v>13</v>
      </c>
      <c r="G18" s="45">
        <v>1</v>
      </c>
      <c r="H18" s="43">
        <f>SUM(F18*G18)</f>
        <v>13</v>
      </c>
      <c r="I18" s="45">
        <v>0.5</v>
      </c>
      <c r="J18" s="45"/>
      <c r="K18" s="29">
        <f>SUM(H18*I18)</f>
        <v>6.5</v>
      </c>
    </row>
    <row r="19" spans="1:11" s="25" customFormat="1" ht="10.5" customHeight="1" x14ac:dyDescent="0.25">
      <c r="A19" s="61" t="s">
        <v>10</v>
      </c>
      <c r="B19" s="62"/>
      <c r="C19" s="51"/>
      <c r="D19" s="51"/>
      <c r="E19" s="36"/>
      <c r="F19" s="42"/>
      <c r="G19" s="46"/>
      <c r="H19" s="42"/>
      <c r="I19" s="46"/>
      <c r="J19" s="46"/>
      <c r="K19" s="28"/>
    </row>
    <row r="20" spans="1:11" s="25" customFormat="1" ht="10.5" customHeight="1" x14ac:dyDescent="0.25">
      <c r="A20" s="57" t="s">
        <v>2</v>
      </c>
      <c r="B20" s="58"/>
      <c r="C20" s="48"/>
      <c r="D20" s="49" t="s">
        <v>5</v>
      </c>
      <c r="E20" s="37"/>
      <c r="F20" s="40"/>
      <c r="G20" s="47"/>
      <c r="H20" s="40"/>
      <c r="I20" s="47">
        <v>30</v>
      </c>
      <c r="J20" s="47"/>
      <c r="K20" s="26"/>
    </row>
    <row r="21" spans="1:11" s="25" customFormat="1" ht="10.5" customHeight="1" x14ac:dyDescent="0.25">
      <c r="A21" s="63" t="s">
        <v>20</v>
      </c>
      <c r="B21" s="56"/>
      <c r="C21" s="49"/>
      <c r="D21" s="49" t="s">
        <v>7</v>
      </c>
      <c r="E21" s="38"/>
      <c r="F21" s="41">
        <v>13</v>
      </c>
      <c r="G21" s="45">
        <v>1</v>
      </c>
      <c r="H21" s="43">
        <f>SUM(F21*G21)</f>
        <v>13</v>
      </c>
      <c r="I21" s="45">
        <v>0.5</v>
      </c>
      <c r="J21" s="45"/>
      <c r="K21" s="29">
        <f>SUM(H21*I21)</f>
        <v>6.5</v>
      </c>
    </row>
    <row r="22" spans="1:11" s="25" customFormat="1" ht="10.5" customHeight="1" x14ac:dyDescent="0.25">
      <c r="A22" s="61" t="s">
        <v>10</v>
      </c>
      <c r="B22" s="62"/>
      <c r="C22" s="51"/>
      <c r="D22" s="51"/>
      <c r="E22" s="36"/>
      <c r="F22" s="42"/>
      <c r="G22" s="46"/>
      <c r="H22" s="42"/>
      <c r="I22" s="46"/>
      <c r="J22" s="46"/>
      <c r="K22" s="28"/>
    </row>
    <row r="23" spans="1:11" s="25" customFormat="1" ht="10.5" customHeight="1" x14ac:dyDescent="0.25">
      <c r="A23" s="57" t="s">
        <v>2</v>
      </c>
      <c r="B23" s="58"/>
      <c r="C23" s="48"/>
      <c r="D23" s="49" t="s">
        <v>5</v>
      </c>
      <c r="E23" s="37"/>
      <c r="F23" s="40"/>
      <c r="G23" s="47"/>
      <c r="H23" s="40"/>
      <c r="I23" s="47">
        <v>30</v>
      </c>
      <c r="J23" s="47"/>
      <c r="K23" s="26"/>
    </row>
    <row r="24" spans="1:11" s="25" customFormat="1" ht="10.5" customHeight="1" x14ac:dyDescent="0.25">
      <c r="A24" s="63" t="s">
        <v>12</v>
      </c>
      <c r="B24" s="56"/>
      <c r="C24" s="49"/>
      <c r="D24" s="49" t="s">
        <v>7</v>
      </c>
      <c r="E24" s="38"/>
      <c r="F24" s="41">
        <v>80</v>
      </c>
      <c r="G24" s="45">
        <v>1</v>
      </c>
      <c r="H24" s="43">
        <f>SUM(F24*G24)</f>
        <v>80</v>
      </c>
      <c r="I24" s="45">
        <v>0.5</v>
      </c>
      <c r="J24" s="45"/>
      <c r="K24" s="29">
        <f>SUM(H24*I24)</f>
        <v>40</v>
      </c>
    </row>
    <row r="25" spans="1:11" s="25" customFormat="1" ht="10.5" customHeight="1" x14ac:dyDescent="0.25">
      <c r="A25" s="61" t="s">
        <v>21</v>
      </c>
      <c r="B25" s="62"/>
      <c r="C25" s="51"/>
      <c r="D25" s="51"/>
      <c r="E25" s="36"/>
      <c r="F25" s="42"/>
      <c r="G25" s="46"/>
      <c r="H25" s="42"/>
      <c r="I25" s="46"/>
      <c r="J25" s="46"/>
      <c r="K25" s="28"/>
    </row>
    <row r="26" spans="1:11" s="25" customFormat="1" ht="10.5" customHeight="1" x14ac:dyDescent="0.25">
      <c r="A26" s="57" t="s">
        <v>2</v>
      </c>
      <c r="B26" s="58"/>
      <c r="C26" s="48"/>
      <c r="D26" s="49" t="s">
        <v>5</v>
      </c>
      <c r="E26" s="37"/>
      <c r="F26" s="40"/>
      <c r="G26" s="47"/>
      <c r="H26" s="40"/>
      <c r="I26" s="47">
        <v>75</v>
      </c>
      <c r="J26" s="47"/>
      <c r="K26" s="26"/>
    </row>
    <row r="27" spans="1:11" s="25" customFormat="1" ht="10.5" customHeight="1" x14ac:dyDescent="0.25">
      <c r="A27" s="63" t="s">
        <v>13</v>
      </c>
      <c r="B27" s="56"/>
      <c r="C27" s="49"/>
      <c r="D27" s="49" t="s">
        <v>7</v>
      </c>
      <c r="E27" s="38"/>
      <c r="F27" s="41">
        <v>1</v>
      </c>
      <c r="G27" s="45">
        <v>1</v>
      </c>
      <c r="H27" s="43">
        <f>SUM(F27*G27)</f>
        <v>1</v>
      </c>
      <c r="I27" s="45">
        <v>1.25</v>
      </c>
      <c r="J27" s="45"/>
      <c r="K27" s="29">
        <f>SUM(H27*I27)</f>
        <v>1.25</v>
      </c>
    </row>
    <row r="28" spans="1:11" s="25" customFormat="1" ht="10.5" customHeight="1" x14ac:dyDescent="0.25">
      <c r="A28" s="61" t="s">
        <v>21</v>
      </c>
      <c r="B28" s="62"/>
      <c r="C28" s="51"/>
      <c r="D28" s="51"/>
      <c r="E28" s="36"/>
      <c r="F28" s="42"/>
      <c r="G28" s="46"/>
      <c r="H28" s="42"/>
      <c r="I28" s="46"/>
      <c r="J28" s="46"/>
      <c r="K28" s="28"/>
    </row>
    <row r="29" spans="1:11" s="25" customFormat="1" ht="10.5" customHeight="1" x14ac:dyDescent="0.25">
      <c r="A29" s="57" t="s">
        <v>15</v>
      </c>
      <c r="B29" s="58"/>
      <c r="C29" s="48"/>
      <c r="D29" s="49" t="s">
        <v>14</v>
      </c>
      <c r="E29" s="37"/>
      <c r="F29" s="40"/>
      <c r="G29" s="47"/>
      <c r="H29" s="40"/>
      <c r="I29" s="47">
        <v>75</v>
      </c>
      <c r="J29" s="47"/>
      <c r="K29" s="26"/>
    </row>
    <row r="30" spans="1:11" s="25" customFormat="1" ht="10.5" customHeight="1" x14ac:dyDescent="0.25">
      <c r="A30" s="60" t="s">
        <v>22</v>
      </c>
      <c r="B30" s="56"/>
      <c r="C30" s="49"/>
      <c r="D30" s="49" t="s">
        <v>7</v>
      </c>
      <c r="E30" s="38"/>
      <c r="F30" s="41">
        <v>1500</v>
      </c>
      <c r="G30" s="45">
        <v>1</v>
      </c>
      <c r="H30" s="43">
        <f>SUM(F30*G30)</f>
        <v>1500</v>
      </c>
      <c r="I30" s="45">
        <v>1.25</v>
      </c>
      <c r="J30" s="45"/>
      <c r="K30" s="29">
        <f>SUM(H30*I30)</f>
        <v>1875</v>
      </c>
    </row>
    <row r="31" spans="1:11" s="25" customFormat="1" ht="10.5" customHeight="1" x14ac:dyDescent="0.25">
      <c r="A31" s="61" t="s">
        <v>17</v>
      </c>
      <c r="B31" s="62"/>
      <c r="C31" s="51"/>
      <c r="D31" s="51"/>
      <c r="E31" s="36"/>
      <c r="F31" s="42"/>
      <c r="G31" s="46"/>
      <c r="H31" s="42"/>
      <c r="I31" s="46"/>
      <c r="J31" s="46"/>
      <c r="K31" s="28"/>
    </row>
    <row r="32" spans="1:11" s="25" customFormat="1" ht="10.5" customHeight="1" x14ac:dyDescent="0.25">
      <c r="A32" s="57" t="s">
        <v>15</v>
      </c>
      <c r="B32" s="58"/>
      <c r="C32" s="48"/>
      <c r="D32" s="49" t="s">
        <v>14</v>
      </c>
      <c r="E32" s="37"/>
      <c r="F32" s="40"/>
      <c r="G32" s="47"/>
      <c r="H32" s="40"/>
      <c r="I32" s="47">
        <v>75</v>
      </c>
      <c r="J32" s="47"/>
      <c r="K32" s="26"/>
    </row>
    <row r="33" spans="1:11" s="25" customFormat="1" ht="10.5" customHeight="1" x14ac:dyDescent="0.25">
      <c r="A33" s="63" t="s">
        <v>9</v>
      </c>
      <c r="B33" s="56"/>
      <c r="C33" s="49"/>
      <c r="D33" s="49" t="s">
        <v>7</v>
      </c>
      <c r="E33" s="38"/>
      <c r="F33" s="43">
        <v>224</v>
      </c>
      <c r="G33" s="45">
        <v>1</v>
      </c>
      <c r="H33" s="43">
        <f>SUM(F33*G33)</f>
        <v>224</v>
      </c>
      <c r="I33" s="45">
        <v>1.25</v>
      </c>
      <c r="J33" s="45"/>
      <c r="K33" s="29">
        <f>SUM(H33*I33)</f>
        <v>280</v>
      </c>
    </row>
    <row r="34" spans="1:11" s="25" customFormat="1" ht="10.5" customHeight="1" x14ac:dyDescent="0.25">
      <c r="A34" s="61" t="s">
        <v>17</v>
      </c>
      <c r="B34" s="62"/>
      <c r="C34" s="51"/>
      <c r="D34" s="51"/>
      <c r="E34" s="36"/>
      <c r="F34" s="42"/>
      <c r="G34" s="46"/>
      <c r="H34" s="42"/>
      <c r="I34" s="46"/>
      <c r="J34" s="46"/>
      <c r="K34" s="28"/>
    </row>
    <row r="35" spans="1:11" s="25" customFormat="1" ht="10.5" customHeight="1" x14ac:dyDescent="0.25">
      <c r="A35" s="57" t="s">
        <v>15</v>
      </c>
      <c r="B35" s="58"/>
      <c r="C35" s="48"/>
      <c r="D35" s="48" t="s">
        <v>14</v>
      </c>
      <c r="E35" s="37"/>
      <c r="F35" s="40"/>
      <c r="G35" s="47"/>
      <c r="H35" s="40"/>
      <c r="I35" s="47">
        <v>75</v>
      </c>
      <c r="J35" s="47"/>
      <c r="K35" s="26"/>
    </row>
    <row r="36" spans="1:11" s="25" customFormat="1" ht="10.5" customHeight="1" x14ac:dyDescent="0.25">
      <c r="A36" s="63" t="s">
        <v>12</v>
      </c>
      <c r="B36" s="56"/>
      <c r="C36" s="49"/>
      <c r="D36" s="49" t="s">
        <v>7</v>
      </c>
      <c r="E36" s="38"/>
      <c r="F36" s="43">
        <v>80</v>
      </c>
      <c r="G36" s="45">
        <v>1</v>
      </c>
      <c r="H36" s="43">
        <f>SUM(F36*G36)</f>
        <v>80</v>
      </c>
      <c r="I36" s="45">
        <v>1.25</v>
      </c>
      <c r="J36" s="45"/>
      <c r="K36" s="29">
        <f>SUM(H36*I36)</f>
        <v>100</v>
      </c>
    </row>
    <row r="37" spans="1:11" s="25" customFormat="1" ht="10.5" customHeight="1" x14ac:dyDescent="0.25">
      <c r="A37" s="61" t="s">
        <v>17</v>
      </c>
      <c r="B37" s="62"/>
      <c r="C37" s="51"/>
      <c r="D37" s="51"/>
      <c r="E37" s="36"/>
      <c r="F37" s="42"/>
      <c r="G37" s="46"/>
      <c r="H37" s="42"/>
      <c r="I37" s="46"/>
      <c r="J37" s="46"/>
      <c r="K37" s="28"/>
    </row>
    <row r="38" spans="1:11" s="25" customFormat="1" ht="10.5" customHeight="1" x14ac:dyDescent="0.25">
      <c r="A38" s="57" t="s">
        <v>16</v>
      </c>
      <c r="B38" s="58"/>
      <c r="C38" s="48"/>
      <c r="D38" s="48" t="s">
        <v>23</v>
      </c>
      <c r="E38" s="37"/>
      <c r="F38" s="40"/>
      <c r="G38" s="47"/>
      <c r="H38" s="40"/>
      <c r="I38" s="47">
        <v>75</v>
      </c>
      <c r="J38" s="47"/>
      <c r="K38" s="26"/>
    </row>
    <row r="39" spans="1:11" s="25" customFormat="1" ht="10.5" customHeight="1" x14ac:dyDescent="0.25">
      <c r="A39" s="60" t="s">
        <v>24</v>
      </c>
      <c r="B39" s="56"/>
      <c r="C39" s="49"/>
      <c r="D39" s="49" t="s">
        <v>7</v>
      </c>
      <c r="E39" s="38"/>
      <c r="F39" s="41">
        <v>750</v>
      </c>
      <c r="G39" s="45">
        <v>1</v>
      </c>
      <c r="H39" s="43">
        <f>SUM(F39*G39)</f>
        <v>750</v>
      </c>
      <c r="I39" s="45">
        <v>1.25</v>
      </c>
      <c r="J39" s="45"/>
      <c r="K39" s="29">
        <f>SUM(H39*I39)</f>
        <v>937.5</v>
      </c>
    </row>
    <row r="40" spans="1:11" s="25" customFormat="1" ht="10.5" customHeight="1" x14ac:dyDescent="0.25">
      <c r="A40" s="61" t="s">
        <v>17</v>
      </c>
      <c r="B40" s="62"/>
      <c r="C40" s="51"/>
      <c r="D40" s="51"/>
      <c r="E40" s="36"/>
      <c r="F40" s="42"/>
      <c r="G40" s="46"/>
      <c r="H40" s="42"/>
      <c r="I40" s="46"/>
      <c r="J40" s="46"/>
      <c r="K40" s="28"/>
    </row>
    <row r="41" spans="1:11" s="25" customFormat="1" ht="10.5" customHeight="1" x14ac:dyDescent="0.25">
      <c r="A41" s="57" t="s">
        <v>16</v>
      </c>
      <c r="B41" s="58"/>
      <c r="C41" s="48"/>
      <c r="D41" s="48" t="s">
        <v>23</v>
      </c>
      <c r="E41" s="37"/>
      <c r="F41" s="40"/>
      <c r="G41" s="47"/>
      <c r="H41" s="40"/>
      <c r="I41" s="47">
        <v>75</v>
      </c>
      <c r="J41" s="47"/>
      <c r="K41" s="26"/>
    </row>
    <row r="42" spans="1:11" s="25" customFormat="1" ht="10.5" customHeight="1" x14ac:dyDescent="0.25">
      <c r="A42" s="63" t="s">
        <v>9</v>
      </c>
      <c r="B42" s="56"/>
      <c r="C42" s="49"/>
      <c r="D42" s="49" t="s">
        <v>7</v>
      </c>
      <c r="E42" s="38"/>
      <c r="F42" s="43">
        <v>224</v>
      </c>
      <c r="G42" s="45">
        <v>1</v>
      </c>
      <c r="H42" s="43">
        <f>SUM(F42*G42)</f>
        <v>224</v>
      </c>
      <c r="I42" s="45">
        <v>1.25</v>
      </c>
      <c r="J42" s="45"/>
      <c r="K42" s="29">
        <f>SUM(H42*I42)</f>
        <v>280</v>
      </c>
    </row>
    <row r="43" spans="1:11" s="25" customFormat="1" ht="10.5" customHeight="1" x14ac:dyDescent="0.25">
      <c r="A43" s="61" t="s">
        <v>17</v>
      </c>
      <c r="B43" s="62"/>
      <c r="C43" s="51"/>
      <c r="D43" s="51"/>
      <c r="E43" s="36"/>
      <c r="F43" s="42"/>
      <c r="G43" s="46"/>
      <c r="H43" s="42"/>
      <c r="I43" s="46"/>
      <c r="J43" s="46"/>
      <c r="K43" s="28"/>
    </row>
    <row r="44" spans="1:11" s="25" customFormat="1" ht="10.5" customHeight="1" x14ac:dyDescent="0.25">
      <c r="A44" s="57" t="s">
        <v>18</v>
      </c>
      <c r="B44" s="58"/>
      <c r="C44" s="48"/>
      <c r="D44" s="49" t="s">
        <v>23</v>
      </c>
      <c r="E44" s="38"/>
      <c r="F44" s="43"/>
      <c r="G44" s="45"/>
      <c r="H44" s="43"/>
      <c r="I44" s="45">
        <v>75</v>
      </c>
      <c r="J44" s="45"/>
      <c r="K44" s="27"/>
    </row>
    <row r="45" spans="1:11" s="25" customFormat="1" ht="10.5" customHeight="1" x14ac:dyDescent="0.25">
      <c r="A45" s="63" t="s">
        <v>12</v>
      </c>
      <c r="B45" s="56"/>
      <c r="C45" s="49"/>
      <c r="D45" s="49" t="s">
        <v>7</v>
      </c>
      <c r="E45" s="38"/>
      <c r="F45" s="43">
        <v>224</v>
      </c>
      <c r="G45" s="45">
        <v>1</v>
      </c>
      <c r="H45" s="43">
        <f>SUM(F45*G45)</f>
        <v>224</v>
      </c>
      <c r="I45" s="45">
        <v>1.25</v>
      </c>
      <c r="J45" s="45"/>
      <c r="K45" s="29">
        <f>SUM(H45*I45)</f>
        <v>280</v>
      </c>
    </row>
    <row r="46" spans="1:11" s="25" customFormat="1" ht="10.5" customHeight="1" x14ac:dyDescent="0.25">
      <c r="A46" s="64" t="s">
        <v>17</v>
      </c>
      <c r="B46" s="56"/>
      <c r="C46" s="49"/>
      <c r="D46" s="51"/>
      <c r="E46" s="36"/>
      <c r="F46" s="42"/>
      <c r="G46" s="46"/>
      <c r="H46" s="42"/>
      <c r="I46" s="46"/>
      <c r="J46" s="46"/>
      <c r="K46" s="28"/>
    </row>
    <row r="47" spans="1:11" s="25" customFormat="1" ht="10.5" customHeight="1" x14ac:dyDescent="0.25">
      <c r="A47" s="65" t="s">
        <v>1</v>
      </c>
      <c r="B47" s="62"/>
      <c r="C47" s="51"/>
      <c r="D47" s="52"/>
      <c r="E47" s="32"/>
      <c r="F47" s="35">
        <f>SUM(F6,F9,F12,F15,F18,F21,F24,F27,F30,F39)</f>
        <v>4852</v>
      </c>
      <c r="G47" s="34"/>
      <c r="H47" s="33">
        <f>SUM(H5:H46)</f>
        <v>4775.2299999999996</v>
      </c>
      <c r="I47" s="34"/>
      <c r="J47" s="34"/>
      <c r="K47" s="30">
        <f>SUM(K5:K45)</f>
        <v>4714.9400000000005</v>
      </c>
    </row>
    <row r="48" spans="1:11" ht="38.25" customHeight="1" x14ac:dyDescent="0.3">
      <c r="A48" s="20"/>
      <c r="B48" s="209"/>
      <c r="C48" s="210"/>
      <c r="D48" s="210"/>
      <c r="E48" s="211"/>
      <c r="F48" s="212"/>
      <c r="G48" s="211"/>
      <c r="H48" s="212"/>
      <c r="I48" s="210"/>
      <c r="J48" s="210"/>
      <c r="K48" s="211"/>
    </row>
    <row r="49" spans="1:11" ht="19.5" customHeight="1" x14ac:dyDescent="0.3">
      <c r="A49" s="14"/>
      <c r="B49" s="194"/>
      <c r="C49" s="194"/>
      <c r="D49" s="194"/>
      <c r="E49" s="195"/>
      <c r="F49" s="15" t="s">
        <v>0</v>
      </c>
      <c r="G49" s="31"/>
      <c r="H49" s="206"/>
      <c r="I49" s="207"/>
      <c r="J49" s="207"/>
      <c r="K49" s="208"/>
    </row>
    <row r="50" spans="1:11" ht="29.25" customHeight="1" x14ac:dyDescent="0.25">
      <c r="A50" s="16"/>
      <c r="B50" s="5"/>
      <c r="C50" s="6"/>
      <c r="D50" s="8"/>
      <c r="E50" s="6"/>
      <c r="F50" s="188"/>
      <c r="G50" s="204"/>
      <c r="H50" s="204"/>
      <c r="I50" s="204"/>
      <c r="J50" s="204"/>
      <c r="K50" s="205"/>
    </row>
    <row r="51" spans="1:11" ht="55.5" customHeight="1" x14ac:dyDescent="0.25">
      <c r="A51" s="11"/>
      <c r="B51" s="3"/>
      <c r="C51" s="12"/>
      <c r="D51" s="4"/>
      <c r="E51" s="4"/>
      <c r="F51" s="4"/>
      <c r="G51" s="10"/>
      <c r="H51" s="4"/>
      <c r="I51" s="4"/>
      <c r="J51" s="9"/>
      <c r="K51" s="9"/>
    </row>
    <row r="52" spans="1:11" ht="34.5" customHeight="1" x14ac:dyDescent="0.3">
      <c r="A52" s="17"/>
      <c r="B52" s="4"/>
      <c r="C52" s="12"/>
      <c r="D52" s="12"/>
      <c r="E52" s="4"/>
      <c r="F52" s="4"/>
      <c r="G52" s="10"/>
      <c r="H52" s="4"/>
      <c r="I52" s="4"/>
      <c r="J52" s="4"/>
      <c r="K52" s="4"/>
    </row>
    <row r="53" spans="1:11" ht="34.5" customHeight="1" x14ac:dyDescent="0.3">
      <c r="A53" s="17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ht="34.5" customHeight="1" x14ac:dyDescent="0.25">
      <c r="A54" s="18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ht="34.5" customHeight="1" x14ac:dyDescent="0.25">
      <c r="A55" s="18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ht="34.5" customHeight="1" x14ac:dyDescent="0.25">
      <c r="A56" s="18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ht="34.5" customHeight="1" x14ac:dyDescent="0.25">
      <c r="A57" s="18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ht="34.5" customHeight="1" x14ac:dyDescent="0.25">
      <c r="A58" s="18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ht="34.5" customHeight="1" x14ac:dyDescent="0.25">
      <c r="A59" s="18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ht="34.5" customHeight="1" x14ac:dyDescent="0.25">
      <c r="A60" s="18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ht="34.5" customHeight="1" x14ac:dyDescent="0.25">
      <c r="A61" s="18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ht="34.5" customHeight="1" x14ac:dyDescent="0.25">
      <c r="A62" s="18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ht="34.5" customHeight="1" x14ac:dyDescent="0.25">
      <c r="A63" s="18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ht="34.5" customHeight="1" x14ac:dyDescent="0.25">
      <c r="A64" s="18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ht="34.5" customHeight="1" x14ac:dyDescent="0.25">
      <c r="A65" s="18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ht="34.5" customHeight="1" x14ac:dyDescent="0.25">
      <c r="A66" s="18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ht="34.5" customHeight="1" x14ac:dyDescent="0.25">
      <c r="A67" s="18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ht="34.5" customHeight="1" x14ac:dyDescent="0.3">
      <c r="A68" s="19" t="s">
        <v>1</v>
      </c>
      <c r="B68" s="4"/>
      <c r="C68" s="4"/>
      <c r="D68" s="4"/>
      <c r="E68" s="4"/>
      <c r="F68" s="4"/>
      <c r="G68" s="4"/>
      <c r="H68" s="4">
        <f>SUM(H52:H67)</f>
        <v>0</v>
      </c>
      <c r="I68" s="4"/>
      <c r="J68" s="4"/>
      <c r="K68" s="4">
        <f>SUM(K52:K67)</f>
        <v>0</v>
      </c>
    </row>
  </sheetData>
  <mergeCells count="10">
    <mergeCell ref="F50:K50"/>
    <mergeCell ref="B1:E2"/>
    <mergeCell ref="F1:G1"/>
    <mergeCell ref="H1:K1"/>
    <mergeCell ref="H2:K2"/>
    <mergeCell ref="F3:K3"/>
    <mergeCell ref="B48:E49"/>
    <mergeCell ref="F48:G48"/>
    <mergeCell ref="H48:K48"/>
    <mergeCell ref="H49:K49"/>
  </mergeCells>
  <pageMargins left="0.7" right="0" top="0.25" bottom="0.25" header="0.3" footer="0.3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zoomScale="77" zoomScaleNormal="77" workbookViewId="0">
      <selection sqref="A1:XFD1048576"/>
    </sheetView>
  </sheetViews>
  <sheetFormatPr defaultRowHeight="14.4" x14ac:dyDescent="0.3"/>
  <sheetData/>
  <pageMargins left="0.45" right="0.2" top="0.5" bottom="0.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Sheet1!Text3</vt:lpstr>
      <vt:lpstr>Sheet1!Text58</vt:lpstr>
    </vt:vector>
  </TitlesOfParts>
  <Company>USDA OCIO-ITS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trent.rogers</dc:creator>
  <cp:lastModifiedBy>Ball, MaryAnn - FSA, Washington, DC</cp:lastModifiedBy>
  <cp:lastPrinted>2016-01-28T15:09:15Z</cp:lastPrinted>
  <dcterms:created xsi:type="dcterms:W3CDTF">2010-05-21T13:48:07Z</dcterms:created>
  <dcterms:modified xsi:type="dcterms:W3CDTF">2016-04-25T12:00:11Z</dcterms:modified>
</cp:coreProperties>
</file>