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<sst xmlns="http://schemas.openxmlformats.org/spreadsheetml/2006/main" count="47" uniqueCount="43">
  <si>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</si>
  <si>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</si>
  <si>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</si>
  <si>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</si>
  <si>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</si>
  <si>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</si>
  <si>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</si>
  <si>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</si>
  <si>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</si>
  <si>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</si>
  <si>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</si>
  <si>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</si>
  <si>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</si>
  <si>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</si>
  <si>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</si>
  <si>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</si>
  <si>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</si>
  <si>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</si>
  <si>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</si>
  <si>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</si>
  <si>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</si>
  <si>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</si>
  <si>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</si>
  <si>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</si>
  <si>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</si>
  <si>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</si>
  <si>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</si>
  <si>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</si>
  <si>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</si>
  <si>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Citrus from Peru</t>
  </si>
  <si>
    <t>Foreign Phytosanitary Certificate</t>
  </si>
  <si>
    <t>11</t>
  </si>
  <si>
    <t>Recordkeeping</t>
  </si>
  <si>
    <t>7</t>
  </si>
  <si>
    <t>APHIS Inspectors review inspections for compliance</t>
  </si>
  <si>
    <t>Fruit Fly Management Program</t>
  </si>
  <si>
    <t>13</t>
  </si>
  <si>
    <t>Certification of cold treatment carrier</t>
  </si>
  <si>
    <t>Recertification of cold treatment carrier</t>
  </si>
  <si>
    <t>Reinstatement of production site</t>
  </si>
  <si>
    <t>PPQ 587</t>
  </si>
  <si>
    <t>12</t>
  </si>
  <si>
    <t>OMB Control No.
0579-0289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</si>
</sst>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2" sqref="H2:I2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29</v>
      </c>
      <c r="B2" s="44"/>
      <c r="C2" s="44"/>
      <c r="D2" s="44"/>
      <c r="E2" s="44"/>
      <c r="F2" s="44"/>
      <c r="G2" s="44"/>
      <c r="H2" s="50" t="s">
        <v>42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30</v>
      </c>
      <c r="C6" s="5">
        <v>115</v>
      </c>
      <c r="D6" s="29">
        <v>0.5</v>
      </c>
      <c r="E6" s="5">
        <f>+C6*D6</f>
        <v>57.5</v>
      </c>
      <c r="F6" s="21" t="s">
        <v>31</v>
      </c>
      <c r="G6" s="25">
        <v>33.59</v>
      </c>
      <c r="H6" s="26">
        <f>+E6*G6</f>
        <v>1931.4250000000002</v>
      </c>
      <c r="I6" s="26">
        <f aca="true" t="shared" si="0" ref="I6:I17">+H6*0.139</f>
        <v>268.46807500000006</v>
      </c>
      <c r="J6" s="26">
        <f aca="true" t="shared" si="1" ref="J6:J17">+H6+I6</f>
        <v>2199.8930750000004</v>
      </c>
      <c r="K6" s="2"/>
    </row>
    <row r="7" spans="1:11" ht="12.75">
      <c r="A7" s="2"/>
      <c r="B7" s="2" t="s">
        <v>32</v>
      </c>
      <c r="C7" s="5">
        <v>30</v>
      </c>
      <c r="D7" s="29">
        <v>0.083</v>
      </c>
      <c r="E7" s="5">
        <f aca="true" t="shared" si="2" ref="E7:E17">+C7*D7</f>
        <v>2.49</v>
      </c>
      <c r="F7" s="21" t="s">
        <v>33</v>
      </c>
      <c r="G7" s="25">
        <v>22.69</v>
      </c>
      <c r="H7" s="26">
        <f aca="true" t="shared" si="3" ref="H7:H17">+E7*G7</f>
        <v>56.49810000000001</v>
      </c>
      <c r="I7" s="26">
        <f t="shared" si="0"/>
        <v>7.853235900000001</v>
      </c>
      <c r="J7" s="26">
        <f t="shared" si="1"/>
        <v>64.35133590000001</v>
      </c>
      <c r="K7" s="2"/>
    </row>
    <row r="8" spans="1:11" s="31" customFormat="1" ht="12.75">
      <c r="A8" s="30"/>
      <c r="B8" s="30" t="s">
        <v>34</v>
      </c>
      <c r="C8" s="32">
        <v>3900</v>
      </c>
      <c r="D8" s="33">
        <v>2</v>
      </c>
      <c r="E8" s="32">
        <f>+C8*D8</f>
        <v>7800</v>
      </c>
      <c r="F8" s="34" t="s">
        <v>31</v>
      </c>
      <c r="G8" s="35">
        <v>33.59</v>
      </c>
      <c r="H8" s="36">
        <f t="shared" si="3"/>
        <v>262002.00000000003</v>
      </c>
      <c r="I8" s="36">
        <f t="shared" si="0"/>
        <v>36418.278000000006</v>
      </c>
      <c r="J8" s="36">
        <f t="shared" si="1"/>
        <v>298420.27800000005</v>
      </c>
      <c r="K8" s="30"/>
    </row>
    <row r="9" spans="1:11" s="31" customFormat="1" ht="12.75">
      <c r="A9" s="30"/>
      <c r="B9" s="30"/>
      <c r="C9" s="32"/>
      <c r="D9" s="33"/>
      <c r="E9" s="32"/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2"/>
        <v>0</v>
      </c>
      <c r="F10" s="21"/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ht="12.75">
      <c r="A11" s="30"/>
      <c r="B11" s="30" t="s">
        <v>35</v>
      </c>
      <c r="C11" s="5">
        <v>1</v>
      </c>
      <c r="D11" s="29">
        <v>8</v>
      </c>
      <c r="E11" s="5">
        <f t="shared" si="2"/>
        <v>8</v>
      </c>
      <c r="F11" s="21" t="s">
        <v>36</v>
      </c>
      <c r="G11" s="25">
        <v>47.87</v>
      </c>
      <c r="H11" s="26">
        <f t="shared" si="3"/>
        <v>382.96</v>
      </c>
      <c r="I11" s="26">
        <f t="shared" si="0"/>
        <v>53.23144</v>
      </c>
      <c r="J11" s="26">
        <f t="shared" si="1"/>
        <v>436.19144</v>
      </c>
      <c r="K11" s="2"/>
    </row>
    <row r="12" spans="1:11" ht="12.75">
      <c r="A12" s="2"/>
      <c r="B12" s="2" t="s">
        <v>37</v>
      </c>
      <c r="C12" s="5">
        <v>3</v>
      </c>
      <c r="D12" s="29">
        <v>0.5</v>
      </c>
      <c r="E12" s="5">
        <f t="shared" si="2"/>
        <v>1.5</v>
      </c>
      <c r="F12" s="21" t="s">
        <v>36</v>
      </c>
      <c r="G12" s="25">
        <v>47.87</v>
      </c>
      <c r="H12" s="26">
        <f t="shared" si="3"/>
        <v>71.80499999999999</v>
      </c>
      <c r="I12" s="26">
        <f t="shared" si="0"/>
        <v>9.980895</v>
      </c>
      <c r="J12" s="26">
        <f t="shared" si="1"/>
        <v>81.785895</v>
      </c>
      <c r="K12" s="2"/>
    </row>
    <row r="13" spans="1:11" ht="12.75">
      <c r="A13" s="2"/>
      <c r="B13" s="2" t="s">
        <v>38</v>
      </c>
      <c r="C13" s="5">
        <v>1</v>
      </c>
      <c r="D13" s="29">
        <v>0.5</v>
      </c>
      <c r="E13" s="5">
        <f t="shared" si="2"/>
        <v>0.5</v>
      </c>
      <c r="F13" s="21" t="s">
        <v>36</v>
      </c>
      <c r="G13" s="25">
        <v>47.87</v>
      </c>
      <c r="H13" s="26">
        <f t="shared" si="3"/>
        <v>23.935</v>
      </c>
      <c r="I13" s="26">
        <f t="shared" si="0"/>
        <v>3.326965</v>
      </c>
      <c r="J13" s="26">
        <f t="shared" si="1"/>
        <v>27.261965</v>
      </c>
      <c r="K13" s="2"/>
    </row>
    <row r="14" spans="1:11" s="31" customFormat="1" ht="12.75">
      <c r="A14" s="30"/>
      <c r="B14" s="30" t="s">
        <v>39</v>
      </c>
      <c r="C14" s="32">
        <v>1</v>
      </c>
      <c r="D14" s="33">
        <v>0.5</v>
      </c>
      <c r="E14" s="32">
        <f t="shared" si="2"/>
        <v>0.5</v>
      </c>
      <c r="F14" s="34" t="s">
        <v>36</v>
      </c>
      <c r="G14" s="35">
        <v>47.87</v>
      </c>
      <c r="H14" s="36">
        <f t="shared" si="3"/>
        <v>23.935</v>
      </c>
      <c r="I14" s="36">
        <f t="shared" si="0"/>
        <v>3.326965</v>
      </c>
      <c r="J14" s="36">
        <f t="shared" si="1"/>
        <v>27.261965</v>
      </c>
      <c r="K14" s="30"/>
    </row>
    <row r="15" spans="1:11" s="31" customFormat="1" ht="12.75">
      <c r="A15" s="30"/>
      <c r="B15" s="30" t="s">
        <v>40</v>
      </c>
      <c r="C15" s="32">
        <v>10</v>
      </c>
      <c r="D15" s="33">
        <v>0.5</v>
      </c>
      <c r="E15" s="32">
        <f t="shared" si="2"/>
        <v>5</v>
      </c>
      <c r="F15" s="34" t="s">
        <v>41</v>
      </c>
      <c r="G15" s="35">
        <v>40.26</v>
      </c>
      <c r="H15" s="36">
        <f t="shared" si="3"/>
        <v>201.29999999999998</v>
      </c>
      <c r="I15" s="36">
        <f t="shared" si="0"/>
        <v>27.9807</v>
      </c>
      <c r="J15" s="36">
        <f t="shared" si="1"/>
        <v>229.28069999999997</v>
      </c>
      <c r="K15" s="30"/>
    </row>
    <row r="16" spans="1:11" ht="12.75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7875.49</v>
      </c>
      <c r="F39" s="27"/>
      <c r="G39" s="25"/>
      <c r="H39" s="26">
        <f>SUM(H6:H38)</f>
        <v>264693.8581</v>
      </c>
      <c r="I39" s="26">
        <f>SUM(I6:I38)</f>
        <v>36792.44627590001</v>
      </c>
      <c r="J39" s="26">
        <f>SUM(J6:J38)</f>
        <v>301486.3043759001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- APHIS</cp:lastModifiedBy>
  <cp:lastPrinted>2015-07-28T20:47:27Z</cp:lastPrinted>
  <dcterms:created xsi:type="dcterms:W3CDTF">2001-05-15T11:23:39Z</dcterms:created>
  <dcterms:modified xsi:type="dcterms:W3CDTF">2015-07-28T20:47:55Z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A7UXA6N55WET-2455-616</vt:lpwstr>
  </property>
  <property fmtid="{D5CDD505-2E9C-101B-9397-08002B2CF9AE}" pid="3" name="_dlc_DocIdItemGuid">
    <vt:lpwstr>8c437bea-810e-4189-b0ad-fd617bef1c9a</vt:lpwstr>
  </property>
  <property fmtid="{D5CDD505-2E9C-101B-9397-08002B2CF9AE}" pid="4" name="_dlc_DocIdUrl">
    <vt:lpwstr>http://sp.we.aphis.gov/PPQ/policy/php/rpm/Paperwork Burden/_layouts/DocIdRedir.aspx?ID=A7UXA6N55WET-2455-616, A7UXA6N55WET-2455-616</vt:lpwstr>
  </property>
  <property fmtid="{D5CDD505-2E9C-101B-9397-08002B2CF9AE}" pid="5" name="APHIS docket #">
    <vt:lpwstr/>
  </property>
  <property fmtid="{D5CDD505-2E9C-101B-9397-08002B2CF9AE}" pid="6" name="OMB control #">
    <vt:lpwstr>0579-0289</vt:lpwstr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Renewal</vt:lpwstr>
  </property>
  <property fmtid="{D5CDD505-2E9C-101B-9397-08002B2CF9AE}" pid="10" name="Project Name">
    <vt:lpwstr>Peru Citrus</vt:lpwstr>
  </property>
</Properties>
</file>