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PPQ - ICs\0383 Irridiation Treatment\0383 (2015)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16" i="2" l="1"/>
  <c r="H16" i="2" s="1"/>
  <c r="E25" i="2"/>
  <c r="H25" i="2" s="1"/>
  <c r="E24" i="2"/>
  <c r="H24" i="2" s="1"/>
  <c r="E23" i="2"/>
  <c r="H23" i="2" s="1"/>
  <c r="E22" i="2"/>
  <c r="H22" i="2" s="1"/>
  <c r="E21" i="2"/>
  <c r="H21" i="2" s="1"/>
  <c r="E20" i="2"/>
  <c r="H20" i="2" s="1"/>
  <c r="E19" i="2"/>
  <c r="H19" i="2" s="1"/>
  <c r="E18" i="2"/>
  <c r="H18" i="2" s="1"/>
  <c r="E17" i="2"/>
  <c r="H17" i="2" s="1"/>
  <c r="E9" i="2"/>
  <c r="H9" i="2" s="1"/>
  <c r="I9" i="2" s="1"/>
  <c r="E8" i="2"/>
  <c r="E7" i="2"/>
  <c r="E6" i="2"/>
  <c r="E15" i="2"/>
  <c r="H15" i="2" s="1"/>
  <c r="H14" i="2"/>
  <c r="E13" i="2"/>
  <c r="H13" i="2" s="1"/>
  <c r="H12" i="2"/>
  <c r="I12" i="2" s="1"/>
  <c r="J12" i="2" s="1"/>
  <c r="I16" i="2" l="1"/>
  <c r="J16" i="2" s="1"/>
  <c r="I24" i="2"/>
  <c r="J24" i="2" s="1"/>
  <c r="I22" i="2"/>
  <c r="J22" i="2" s="1"/>
  <c r="I20" i="2"/>
  <c r="J20" i="2" s="1"/>
  <c r="I25" i="2"/>
  <c r="J25" i="2" s="1"/>
  <c r="I17" i="2"/>
  <c r="J17" i="2" s="1"/>
  <c r="I21" i="2"/>
  <c r="J21" i="2"/>
  <c r="I18" i="2"/>
  <c r="J18" i="2" s="1"/>
  <c r="I19" i="2"/>
  <c r="J19" i="2" s="1"/>
  <c r="I23" i="2"/>
  <c r="J23" i="2" s="1"/>
  <c r="I15" i="2"/>
  <c r="J15" i="2" s="1"/>
  <c r="I13" i="2"/>
  <c r="J13" i="2"/>
  <c r="I14" i="2"/>
  <c r="J14" i="2" s="1"/>
  <c r="H6" i="2"/>
  <c r="I6" i="2" s="1"/>
  <c r="E35" i="2"/>
  <c r="H35" i="2" s="1"/>
  <c r="E34" i="2"/>
  <c r="H34" i="2" s="1"/>
  <c r="I34" i="2" s="1"/>
  <c r="E32" i="2"/>
  <c r="H32" i="2"/>
  <c r="I32" i="2" s="1"/>
  <c r="J32" i="2" s="1"/>
  <c r="J9" i="2"/>
  <c r="H8" i="2"/>
  <c r="I8" i="2" s="1"/>
  <c r="E11" i="2"/>
  <c r="H11" i="2" s="1"/>
  <c r="I11" i="2" s="1"/>
  <c r="J11" i="2" s="1"/>
  <c r="E10" i="2"/>
  <c r="H10" i="2" s="1"/>
  <c r="E31" i="2"/>
  <c r="H31" i="2"/>
  <c r="I31" i="2" s="1"/>
  <c r="J31" i="2" s="1"/>
  <c r="H7" i="2"/>
  <c r="I7" i="2" s="1"/>
  <c r="J7" i="2" s="1"/>
  <c r="E26" i="2"/>
  <c r="H26" i="2" s="1"/>
  <c r="E33" i="2"/>
  <c r="H33" i="2"/>
  <c r="E29" i="2"/>
  <c r="H29" i="2" s="1"/>
  <c r="E30" i="2"/>
  <c r="H30" i="2" s="1"/>
  <c r="I30" i="2" s="1"/>
  <c r="J30" i="2" s="1"/>
  <c r="E27" i="2"/>
  <c r="H27" i="2" s="1"/>
  <c r="E28" i="2"/>
  <c r="H28" i="2" s="1"/>
  <c r="I33" i="2"/>
  <c r="I28" i="2" l="1"/>
  <c r="J28" i="2" s="1"/>
  <c r="J33" i="2"/>
  <c r="E36" i="2"/>
  <c r="J8" i="2"/>
  <c r="I27" i="2"/>
  <c r="J27" i="2" s="1"/>
  <c r="I35" i="2"/>
  <c r="J35" i="2" s="1"/>
  <c r="J6" i="2"/>
  <c r="I29" i="2"/>
  <c r="J29" i="2" s="1"/>
  <c r="I26" i="2"/>
  <c r="J26" i="2"/>
  <c r="I10" i="2"/>
  <c r="J10" i="2" s="1"/>
  <c r="J34" i="2"/>
  <c r="H36" i="2"/>
  <c r="J36" i="2" l="1"/>
  <c r="I36" i="2"/>
</calcChain>
</file>

<file path=xl/sharedStrings.xml><?xml version="1.0" encoding="utf-8"?>
<sst xmlns="http://schemas.openxmlformats.org/spreadsheetml/2006/main" count="51" uniqueCount="42">
  <si>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</si>
  <si>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</si>
  <si>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</si>
  <si>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</si>
  <si>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</si>
  <si>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</si>
  <si>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</si>
  <si>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</si>
  <si>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</si>
  <si>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</si>
  <si>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</si>
  <si>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</si>
  <si>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</si>
  <si>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</si>
  <si>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</si>
  <si>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</si>
  <si>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</si>
  <si>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</si>
  <si>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</si>
  <si>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</si>
  <si>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</si>
  <si>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</si>
  <si>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</si>
  <si>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</si>
  <si>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</si>
  <si>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</si>
  <si>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</si>
  <si>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</si>
  <si>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</si>
  <si>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APHIS reviewing horticultural/crop areas</t>
  </si>
  <si>
    <t>13</t>
  </si>
  <si>
    <t>Review of contingency plan</t>
  </si>
  <si>
    <t>OMB Control No.
0579-0383</t>
  </si>
  <si>
    <t>review of facility map</t>
  </si>
  <si>
    <t>Treatment arrangements</t>
  </si>
  <si>
    <t>Request for Initial Certification and Inspection of Facility</t>
  </si>
  <si>
    <t>Certification and Recertification of Facility (business)</t>
  </si>
  <si>
    <t>Denial and Withdrawal of Certification</t>
  </si>
  <si>
    <t>PPQ 519 - Compliance Agreements</t>
  </si>
  <si>
    <t>Irradiation facilities treating imported articles; irradiation treatment framework equivalency workplan</t>
  </si>
  <si>
    <t>Irradiation Facilities Notification</t>
  </si>
  <si>
    <t>Location of Irradiation Treatment Facilities in the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</si>
</sst>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3" fontId="0" fillId="0" borderId="4" xfId="0" applyNumberFormat="1" applyBorder="1"/>
    <xf numFmtId="0" fontId="1" fillId="0" borderId="1" xfId="0" applyFont="1" applyFill="1" applyBorder="1" applyAlignment="1">
      <alignment wrapText="1"/>
    </xf>
    <xf numFmtId="166" fontId="1" fillId="0" borderId="2" xfId="0" applyNumberFormat="1" applyFont="1" applyFill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selection activeCell="A2" sqref="A2:G2"/>
    </sheetView>
  </sheetViews>
  <sheetFormatPr defaultRowHeight="12.75" x14ac:dyDescent="0.2"/>
  <cols>
    <col min="2" max="2" width="41.7109375" customWidth="1"/>
    <col min="4" max="4" width="9.140625" style="9" customWidth="1"/>
    <col min="5" max="5" width="9.140625" style="7" customWidth="1"/>
    <col min="6" max="6" width="9.140625" style="12" customWidth="1"/>
    <col min="7" max="7" width="12.28515625" style="4" customWidth="1"/>
    <col min="8" max="8" width="9.140625" style="7" customWidth="1"/>
    <col min="9" max="10" width="9.140625" style="15" customWidth="1"/>
  </cols>
  <sheetData>
    <row r="1" spans="1:11" ht="30" customHeight="1" x14ac:dyDescent="0.2">
      <c r="A1" s="44" t="s">
        <v>26</v>
      </c>
      <c r="B1" s="45"/>
      <c r="C1" s="45"/>
      <c r="D1" s="45"/>
      <c r="E1" s="45"/>
      <c r="F1" s="45"/>
      <c r="G1" s="45"/>
      <c r="H1" s="45"/>
      <c r="I1" s="16"/>
      <c r="J1" s="16"/>
      <c r="K1" s="1"/>
    </row>
    <row r="2" spans="1:11" ht="24.95" customHeight="1" x14ac:dyDescent="0.2">
      <c r="A2" s="42" t="s">
        <v>41</v>
      </c>
      <c r="B2" s="43"/>
      <c r="C2" s="43"/>
      <c r="D2" s="43"/>
      <c r="E2" s="43"/>
      <c r="F2" s="43"/>
      <c r="G2" s="43"/>
      <c r="H2" s="49" t="s">
        <v>32</v>
      </c>
      <c r="I2" s="50"/>
      <c r="J2" s="16"/>
      <c r="K2" s="8"/>
    </row>
    <row r="3" spans="1:11" ht="33.950000000000003" customHeight="1" x14ac:dyDescent="0.2">
      <c r="A3" s="46" t="s">
        <v>15</v>
      </c>
      <c r="B3" s="46"/>
      <c r="C3" s="17" t="s">
        <v>0</v>
      </c>
      <c r="D3" s="18" t="s">
        <v>16</v>
      </c>
      <c r="E3" s="19" t="s">
        <v>17</v>
      </c>
      <c r="F3" s="48" t="s">
        <v>18</v>
      </c>
      <c r="G3" s="48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7" t="s">
        <v>1</v>
      </c>
      <c r="B5" s="47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35</v>
      </c>
      <c r="C6" s="5">
        <v>1</v>
      </c>
      <c r="D6" s="28">
        <v>40</v>
      </c>
      <c r="E6" s="5">
        <f t="shared" ref="E6:E11" si="0">+C6*D6</f>
        <v>40</v>
      </c>
      <c r="F6" s="21" t="s">
        <v>30</v>
      </c>
      <c r="G6" s="25">
        <v>47.87</v>
      </c>
      <c r="H6" s="25">
        <f>+E6*G6</f>
        <v>1914.8</v>
      </c>
      <c r="I6" s="25">
        <f t="shared" ref="I6:I10" si="1">+H6*0.139</f>
        <v>266.15720000000005</v>
      </c>
      <c r="J6" s="25">
        <f t="shared" ref="J6:J10" si="2">+H6+I6</f>
        <v>2180.9571999999998</v>
      </c>
      <c r="K6" s="2"/>
    </row>
    <row r="7" spans="1:11" x14ac:dyDescent="0.2">
      <c r="A7" s="2"/>
      <c r="B7" s="2" t="s">
        <v>36</v>
      </c>
      <c r="C7" s="5">
        <v>1</v>
      </c>
      <c r="D7" s="28">
        <v>12</v>
      </c>
      <c r="E7" s="5">
        <f>+C7*D7</f>
        <v>12</v>
      </c>
      <c r="F7" s="21" t="s">
        <v>30</v>
      </c>
      <c r="G7" s="25">
        <v>47.87</v>
      </c>
      <c r="H7" s="25">
        <f t="shared" ref="H7:H10" si="3">+E7*G7</f>
        <v>574.43999999999994</v>
      </c>
      <c r="I7" s="25">
        <f t="shared" si="1"/>
        <v>79.847160000000002</v>
      </c>
      <c r="J7" s="25">
        <f t="shared" si="2"/>
        <v>654.28715999999997</v>
      </c>
      <c r="K7" s="2"/>
    </row>
    <row r="8" spans="1:11" s="30" customFormat="1" x14ac:dyDescent="0.2">
      <c r="A8" s="29"/>
      <c r="B8" s="29" t="s">
        <v>37</v>
      </c>
      <c r="C8" s="31">
        <v>1</v>
      </c>
      <c r="D8" s="32">
        <v>4</v>
      </c>
      <c r="E8" s="5">
        <f>+C8*D8</f>
        <v>4</v>
      </c>
      <c r="F8" s="33" t="s">
        <v>30</v>
      </c>
      <c r="G8" s="34">
        <v>47.87</v>
      </c>
      <c r="H8" s="34">
        <f t="shared" si="3"/>
        <v>191.48</v>
      </c>
      <c r="I8" s="34">
        <f t="shared" si="1"/>
        <v>26.61572</v>
      </c>
      <c r="J8" s="34">
        <f t="shared" si="2"/>
        <v>218.09572</v>
      </c>
      <c r="K8" s="29"/>
    </row>
    <row r="9" spans="1:11" s="30" customFormat="1" x14ac:dyDescent="0.2">
      <c r="A9" s="29"/>
      <c r="B9" s="29" t="s">
        <v>38</v>
      </c>
      <c r="C9" s="31">
        <v>5</v>
      </c>
      <c r="D9" s="32">
        <v>1</v>
      </c>
      <c r="E9" s="5">
        <f>+C9*D9</f>
        <v>5</v>
      </c>
      <c r="F9" s="33" t="s">
        <v>30</v>
      </c>
      <c r="G9" s="34">
        <v>47.87</v>
      </c>
      <c r="H9" s="34">
        <f t="shared" si="3"/>
        <v>239.35</v>
      </c>
      <c r="I9" s="34">
        <f t="shared" si="1"/>
        <v>33.269650000000006</v>
      </c>
      <c r="J9" s="34">
        <f t="shared" si="2"/>
        <v>272.61964999999998</v>
      </c>
      <c r="K9" s="29"/>
    </row>
    <row r="10" spans="1:11" s="30" customFormat="1" ht="22.5" x14ac:dyDescent="0.2">
      <c r="A10" s="29"/>
      <c r="B10" s="40" t="s">
        <v>39</v>
      </c>
      <c r="C10" s="5">
        <v>4</v>
      </c>
      <c r="D10" s="28">
        <v>0.25</v>
      </c>
      <c r="E10" s="5">
        <f t="shared" si="0"/>
        <v>1</v>
      </c>
      <c r="F10" s="21" t="s">
        <v>30</v>
      </c>
      <c r="G10" s="25">
        <v>47.87</v>
      </c>
      <c r="H10" s="25">
        <f t="shared" si="3"/>
        <v>47.87</v>
      </c>
      <c r="I10" s="25">
        <f t="shared" si="1"/>
        <v>6.6539299999999999</v>
      </c>
      <c r="J10" s="25">
        <f t="shared" si="2"/>
        <v>54.52393</v>
      </c>
      <c r="K10" s="2"/>
    </row>
    <row r="11" spans="1:11" s="30" customFormat="1" x14ac:dyDescent="0.2">
      <c r="A11" s="29"/>
      <c r="B11" s="2" t="s">
        <v>40</v>
      </c>
      <c r="C11" s="5">
        <v>40</v>
      </c>
      <c r="D11" s="28">
        <v>0.25</v>
      </c>
      <c r="E11" s="5">
        <f t="shared" si="0"/>
        <v>10</v>
      </c>
      <c r="F11" s="21" t="s">
        <v>30</v>
      </c>
      <c r="G11" s="25">
        <v>47.87</v>
      </c>
      <c r="H11" s="25">
        <f t="shared" ref="H11" si="4">+E11*G11</f>
        <v>478.7</v>
      </c>
      <c r="I11" s="25">
        <f t="shared" ref="I11" si="5">+H11*0.139</f>
        <v>66.539300000000011</v>
      </c>
      <c r="J11" s="25">
        <f t="shared" ref="J11" si="6">+H11+I11</f>
        <v>545.23929999999996</v>
      </c>
      <c r="K11" s="2"/>
    </row>
    <row r="12" spans="1:11" x14ac:dyDescent="0.2">
      <c r="A12" s="2"/>
      <c r="B12" s="2" t="s">
        <v>29</v>
      </c>
      <c r="C12" s="5">
        <v>15</v>
      </c>
      <c r="D12" s="28">
        <v>0.25</v>
      </c>
      <c r="E12" s="5">
        <v>1</v>
      </c>
      <c r="F12" s="21" t="s">
        <v>30</v>
      </c>
      <c r="G12" s="25">
        <v>47.87</v>
      </c>
      <c r="H12" s="25">
        <f>+E12*G12</f>
        <v>47.87</v>
      </c>
      <c r="I12" s="25">
        <f t="shared" ref="I12:I14" si="7">+H12*0.139</f>
        <v>6.6539299999999999</v>
      </c>
      <c r="J12" s="25">
        <f t="shared" ref="J12:J24" si="8">+H12+I12</f>
        <v>54.52393</v>
      </c>
      <c r="K12" s="2"/>
    </row>
    <row r="13" spans="1:11" x14ac:dyDescent="0.2">
      <c r="A13" s="2"/>
      <c r="B13" s="2" t="s">
        <v>31</v>
      </c>
      <c r="C13" s="5">
        <v>15</v>
      </c>
      <c r="D13" s="28">
        <v>0.5</v>
      </c>
      <c r="E13" s="5">
        <f t="shared" ref="E13" si="9">+C13*D13</f>
        <v>7.5</v>
      </c>
      <c r="F13" s="21" t="s">
        <v>30</v>
      </c>
      <c r="G13" s="25">
        <v>47.87</v>
      </c>
      <c r="H13" s="25">
        <f t="shared" ref="H13:H14" si="10">+E13*G13</f>
        <v>359.02499999999998</v>
      </c>
      <c r="I13" s="25">
        <f t="shared" si="7"/>
        <v>49.904474999999998</v>
      </c>
      <c r="J13" s="25">
        <f t="shared" si="8"/>
        <v>408.92947499999997</v>
      </c>
      <c r="K13" s="2"/>
    </row>
    <row r="14" spans="1:11" s="30" customFormat="1" x14ac:dyDescent="0.2">
      <c r="A14" s="29"/>
      <c r="B14" s="29" t="s">
        <v>33</v>
      </c>
      <c r="C14" s="31">
        <v>15</v>
      </c>
      <c r="D14" s="32">
        <v>0.5</v>
      </c>
      <c r="E14" s="31">
        <v>8</v>
      </c>
      <c r="F14" s="33" t="s">
        <v>30</v>
      </c>
      <c r="G14" s="34">
        <v>47.87</v>
      </c>
      <c r="H14" s="34">
        <f t="shared" si="10"/>
        <v>382.96</v>
      </c>
      <c r="I14" s="34">
        <f t="shared" si="7"/>
        <v>53.231439999999999</v>
      </c>
      <c r="J14" s="34">
        <f t="shared" si="8"/>
        <v>436.19144</v>
      </c>
      <c r="K14" s="29"/>
    </row>
    <row r="15" spans="1:11" s="30" customFormat="1" x14ac:dyDescent="0.2">
      <c r="A15" s="29"/>
      <c r="B15" s="29" t="s">
        <v>34</v>
      </c>
      <c r="C15" s="5">
        <v>150</v>
      </c>
      <c r="D15" s="28">
        <v>0.03</v>
      </c>
      <c r="E15" s="5">
        <f>+C15*D15</f>
        <v>4.5</v>
      </c>
      <c r="F15" s="21" t="s">
        <v>30</v>
      </c>
      <c r="G15" s="25">
        <v>47.87</v>
      </c>
      <c r="H15" s="25">
        <f>+E15*G15</f>
        <v>215.41499999999999</v>
      </c>
      <c r="I15" s="25">
        <f>+H15*0.139</f>
        <v>29.942685000000001</v>
      </c>
      <c r="J15" s="25">
        <f>+H15+I15</f>
        <v>245.357685</v>
      </c>
      <c r="K15" s="29"/>
    </row>
    <row r="16" spans="1:11" s="30" customFormat="1" x14ac:dyDescent="0.2">
      <c r="A16" s="29"/>
      <c r="B16" s="2"/>
      <c r="C16" s="5"/>
      <c r="D16" s="28"/>
      <c r="E16" s="5">
        <f t="shared" ref="E16" si="11">+C16*D16</f>
        <v>0</v>
      </c>
      <c r="F16" s="21"/>
      <c r="G16" s="25"/>
      <c r="H16" s="25">
        <f t="shared" ref="H16" si="12">+E16*G16</f>
        <v>0</v>
      </c>
      <c r="I16" s="25">
        <f t="shared" ref="I16" si="13">+H16*0.139</f>
        <v>0</v>
      </c>
      <c r="J16" s="25">
        <f t="shared" ref="J16" si="14">+H16+I16</f>
        <v>0</v>
      </c>
      <c r="K16" s="29"/>
    </row>
    <row r="17" spans="1:11" s="30" customFormat="1" x14ac:dyDescent="0.2">
      <c r="A17" s="29"/>
      <c r="B17" s="2"/>
      <c r="C17" s="5"/>
      <c r="D17" s="28"/>
      <c r="E17" s="5">
        <f t="shared" ref="E17:E24" si="15">+C17*D17</f>
        <v>0</v>
      </c>
      <c r="F17" s="21"/>
      <c r="G17" s="25"/>
      <c r="H17" s="25">
        <f t="shared" ref="H17:H24" si="16">+E17*G17</f>
        <v>0</v>
      </c>
      <c r="I17" s="25">
        <f t="shared" ref="I17:I24" si="17">+H17*0.139</f>
        <v>0</v>
      </c>
      <c r="J17" s="25">
        <f t="shared" si="8"/>
        <v>0</v>
      </c>
      <c r="K17" s="29"/>
    </row>
    <row r="18" spans="1:11" s="30" customFormat="1" x14ac:dyDescent="0.2">
      <c r="A18" s="2"/>
      <c r="B18" s="2"/>
      <c r="C18" s="5"/>
      <c r="D18" s="28"/>
      <c r="E18" s="5">
        <f t="shared" si="15"/>
        <v>0</v>
      </c>
      <c r="F18" s="21"/>
      <c r="G18" s="25"/>
      <c r="H18" s="25">
        <f t="shared" si="16"/>
        <v>0</v>
      </c>
      <c r="I18" s="25">
        <f t="shared" si="17"/>
        <v>0</v>
      </c>
      <c r="J18" s="25">
        <f t="shared" si="8"/>
        <v>0</v>
      </c>
      <c r="K18" s="2"/>
    </row>
    <row r="19" spans="1:11" s="30" customFormat="1" x14ac:dyDescent="0.2">
      <c r="A19" s="2"/>
      <c r="B19" s="2"/>
      <c r="C19" s="5"/>
      <c r="D19" s="28"/>
      <c r="E19" s="5">
        <f t="shared" si="15"/>
        <v>0</v>
      </c>
      <c r="F19" s="21"/>
      <c r="G19" s="25"/>
      <c r="H19" s="25">
        <f t="shared" si="16"/>
        <v>0</v>
      </c>
      <c r="I19" s="25">
        <f t="shared" si="17"/>
        <v>0</v>
      </c>
      <c r="J19" s="25">
        <f t="shared" si="8"/>
        <v>0</v>
      </c>
      <c r="K19" s="2"/>
    </row>
    <row r="20" spans="1:11" s="30" customFormat="1" x14ac:dyDescent="0.2">
      <c r="A20" s="2"/>
      <c r="B20" s="2"/>
      <c r="C20" s="5"/>
      <c r="D20" s="28"/>
      <c r="E20" s="5">
        <f t="shared" si="15"/>
        <v>0</v>
      </c>
      <c r="F20" s="21"/>
      <c r="G20" s="25"/>
      <c r="H20" s="25">
        <f t="shared" si="16"/>
        <v>0</v>
      </c>
      <c r="I20" s="25">
        <f t="shared" si="17"/>
        <v>0</v>
      </c>
      <c r="J20" s="25">
        <f t="shared" si="8"/>
        <v>0</v>
      </c>
      <c r="K20" s="2"/>
    </row>
    <row r="21" spans="1:11" s="30" customFormat="1" x14ac:dyDescent="0.2">
      <c r="A21" s="2"/>
      <c r="B21" s="2"/>
      <c r="C21" s="5"/>
      <c r="D21" s="28"/>
      <c r="E21" s="5">
        <f t="shared" si="15"/>
        <v>0</v>
      </c>
      <c r="F21" s="21"/>
      <c r="G21" s="25"/>
      <c r="H21" s="25">
        <f t="shared" si="16"/>
        <v>0</v>
      </c>
      <c r="I21" s="25">
        <f t="shared" si="17"/>
        <v>0</v>
      </c>
      <c r="J21" s="25">
        <f t="shared" si="8"/>
        <v>0</v>
      </c>
      <c r="K21" s="2"/>
    </row>
    <row r="22" spans="1:11" s="30" customFormat="1" x14ac:dyDescent="0.2">
      <c r="A22" s="2"/>
      <c r="B22" s="2"/>
      <c r="C22" s="5"/>
      <c r="D22" s="28"/>
      <c r="E22" s="5">
        <f t="shared" si="15"/>
        <v>0</v>
      </c>
      <c r="F22" s="21"/>
      <c r="G22" s="25"/>
      <c r="H22" s="25">
        <f t="shared" si="16"/>
        <v>0</v>
      </c>
      <c r="I22" s="25">
        <f t="shared" si="17"/>
        <v>0</v>
      </c>
      <c r="J22" s="25">
        <f t="shared" si="8"/>
        <v>0</v>
      </c>
      <c r="K22" s="2"/>
    </row>
    <row r="23" spans="1:11" s="30" customFormat="1" x14ac:dyDescent="0.2">
      <c r="A23" s="2"/>
      <c r="B23" s="2"/>
      <c r="C23" s="5"/>
      <c r="D23" s="28"/>
      <c r="E23" s="5">
        <f t="shared" si="15"/>
        <v>0</v>
      </c>
      <c r="F23" s="21"/>
      <c r="G23" s="25"/>
      <c r="H23" s="25">
        <f t="shared" si="16"/>
        <v>0</v>
      </c>
      <c r="I23" s="25">
        <f t="shared" si="17"/>
        <v>0</v>
      </c>
      <c r="J23" s="25">
        <f t="shared" si="8"/>
        <v>0</v>
      </c>
      <c r="K23" s="2"/>
    </row>
    <row r="24" spans="1:11" s="30" customFormat="1" x14ac:dyDescent="0.2">
      <c r="A24" s="2"/>
      <c r="B24" s="29"/>
      <c r="C24" s="31"/>
      <c r="D24" s="32"/>
      <c r="E24" s="31">
        <f t="shared" si="15"/>
        <v>0</v>
      </c>
      <c r="F24" s="33"/>
      <c r="G24" s="34"/>
      <c r="H24" s="34">
        <f t="shared" si="16"/>
        <v>0</v>
      </c>
      <c r="I24" s="34">
        <f t="shared" si="17"/>
        <v>0</v>
      </c>
      <c r="J24" s="34">
        <f t="shared" si="8"/>
        <v>0</v>
      </c>
      <c r="K24" s="2"/>
    </row>
    <row r="25" spans="1:11" x14ac:dyDescent="0.2">
      <c r="A25" s="29"/>
      <c r="B25" s="29"/>
      <c r="C25" s="31"/>
      <c r="D25" s="32"/>
      <c r="E25" s="31">
        <f t="shared" ref="E25" si="18">+C25*D25</f>
        <v>0</v>
      </c>
      <c r="F25" s="33"/>
      <c r="G25" s="34"/>
      <c r="H25" s="34">
        <f t="shared" ref="H25" si="19">+E25*G25</f>
        <v>0</v>
      </c>
      <c r="I25" s="34">
        <f t="shared" ref="I25" si="20">+H25*0.139</f>
        <v>0</v>
      </c>
      <c r="J25" s="34">
        <f t="shared" ref="J25" si="21">+H25+I25</f>
        <v>0</v>
      </c>
      <c r="K25" s="29"/>
    </row>
    <row r="26" spans="1:11" x14ac:dyDescent="0.2">
      <c r="A26" s="2"/>
      <c r="B26" s="2"/>
      <c r="C26" s="5"/>
      <c r="D26" s="28"/>
      <c r="E26" s="5">
        <f>+C26*D26</f>
        <v>0</v>
      </c>
      <c r="F26" s="21"/>
      <c r="G26" s="25"/>
      <c r="H26" s="25">
        <f>+E26*G26</f>
        <v>0</v>
      </c>
      <c r="I26" s="25">
        <f>+H26*0.139</f>
        <v>0</v>
      </c>
      <c r="J26" s="25">
        <f>+H26+I26</f>
        <v>0</v>
      </c>
      <c r="K26" s="2"/>
    </row>
    <row r="27" spans="1:11" x14ac:dyDescent="0.2">
      <c r="A27" s="29"/>
      <c r="B27" s="29"/>
      <c r="C27" s="31"/>
      <c r="D27" s="32"/>
      <c r="E27" s="31">
        <f t="shared" ref="E27:E35" si="22">+C27*D27</f>
        <v>0</v>
      </c>
      <c r="F27" s="33"/>
      <c r="G27" s="34"/>
      <c r="H27" s="34">
        <f t="shared" ref="H27:H35" si="23">+E27*G27</f>
        <v>0</v>
      </c>
      <c r="I27" s="34">
        <f t="shared" ref="I27:I35" si="24">+H27*0.139</f>
        <v>0</v>
      </c>
      <c r="J27" s="34">
        <f t="shared" ref="J27:J35" si="25">+H27+I27</f>
        <v>0</v>
      </c>
      <c r="K27" s="29"/>
    </row>
    <row r="28" spans="1:11" x14ac:dyDescent="0.2">
      <c r="A28" s="29"/>
      <c r="B28" s="29"/>
      <c r="C28" s="31"/>
      <c r="D28" s="32"/>
      <c r="E28" s="31">
        <f t="shared" si="22"/>
        <v>0</v>
      </c>
      <c r="F28" s="33"/>
      <c r="G28" s="34"/>
      <c r="H28" s="34">
        <f t="shared" si="23"/>
        <v>0</v>
      </c>
      <c r="I28" s="34">
        <f t="shared" si="24"/>
        <v>0</v>
      </c>
      <c r="J28" s="34">
        <f t="shared" si="25"/>
        <v>0</v>
      </c>
      <c r="K28" s="29"/>
    </row>
    <row r="29" spans="1:11" x14ac:dyDescent="0.2">
      <c r="A29" s="29"/>
      <c r="B29" s="29"/>
      <c r="C29" s="31"/>
      <c r="D29" s="32"/>
      <c r="E29" s="31">
        <f t="shared" si="22"/>
        <v>0</v>
      </c>
      <c r="F29" s="33"/>
      <c r="G29" s="34"/>
      <c r="H29" s="34">
        <f t="shared" si="23"/>
        <v>0</v>
      </c>
      <c r="I29" s="34">
        <f t="shared" si="24"/>
        <v>0</v>
      </c>
      <c r="J29" s="34">
        <f t="shared" si="25"/>
        <v>0</v>
      </c>
      <c r="K29" s="29"/>
    </row>
    <row r="30" spans="1:11" x14ac:dyDescent="0.2">
      <c r="A30" s="29"/>
      <c r="B30" s="29"/>
      <c r="C30" s="31"/>
      <c r="D30" s="32"/>
      <c r="E30" s="31">
        <f t="shared" si="22"/>
        <v>0</v>
      </c>
      <c r="F30" s="33"/>
      <c r="G30" s="34"/>
      <c r="H30" s="34">
        <f t="shared" si="23"/>
        <v>0</v>
      </c>
      <c r="I30" s="34">
        <f t="shared" si="24"/>
        <v>0</v>
      </c>
      <c r="J30" s="34">
        <f t="shared" si="25"/>
        <v>0</v>
      </c>
      <c r="K30" s="29"/>
    </row>
    <row r="31" spans="1:11" x14ac:dyDescent="0.2">
      <c r="A31" s="29"/>
      <c r="B31" s="29"/>
      <c r="C31" s="35"/>
      <c r="D31" s="36"/>
      <c r="E31" s="35">
        <f t="shared" si="22"/>
        <v>0</v>
      </c>
      <c r="F31" s="37"/>
      <c r="G31" s="34"/>
      <c r="H31" s="41">
        <f t="shared" si="23"/>
        <v>0</v>
      </c>
      <c r="I31" s="41">
        <f t="shared" si="24"/>
        <v>0</v>
      </c>
      <c r="J31" s="41">
        <f t="shared" si="25"/>
        <v>0</v>
      </c>
      <c r="K31" s="29"/>
    </row>
    <row r="32" spans="1:11" x14ac:dyDescent="0.2">
      <c r="A32" s="29"/>
      <c r="B32" s="38"/>
      <c r="C32" s="31"/>
      <c r="D32" s="32"/>
      <c r="E32" s="31">
        <f t="shared" si="22"/>
        <v>0</v>
      </c>
      <c r="F32" s="33"/>
      <c r="G32" s="34"/>
      <c r="H32" s="34">
        <f t="shared" si="23"/>
        <v>0</v>
      </c>
      <c r="I32" s="34">
        <f t="shared" si="24"/>
        <v>0</v>
      </c>
      <c r="J32" s="34">
        <f t="shared" si="25"/>
        <v>0</v>
      </c>
      <c r="K32" s="29"/>
    </row>
    <row r="33" spans="1:11" s="30" customFormat="1" x14ac:dyDescent="0.2">
      <c r="A33" s="29"/>
      <c r="B33" s="29"/>
      <c r="C33" s="31"/>
      <c r="D33" s="32"/>
      <c r="E33" s="31">
        <f t="shared" si="22"/>
        <v>0</v>
      </c>
      <c r="F33" s="33"/>
      <c r="G33" s="34"/>
      <c r="H33" s="34">
        <f t="shared" si="23"/>
        <v>0</v>
      </c>
      <c r="I33" s="34">
        <f t="shared" si="24"/>
        <v>0</v>
      </c>
      <c r="J33" s="34">
        <f t="shared" si="25"/>
        <v>0</v>
      </c>
      <c r="K33" s="29"/>
    </row>
    <row r="34" spans="1:11" x14ac:dyDescent="0.2">
      <c r="A34" s="29"/>
      <c r="B34" s="29"/>
      <c r="C34" s="31"/>
      <c r="D34" s="32"/>
      <c r="E34" s="31">
        <f t="shared" si="22"/>
        <v>0</v>
      </c>
      <c r="F34" s="33"/>
      <c r="G34" s="34"/>
      <c r="H34" s="34">
        <f t="shared" si="23"/>
        <v>0</v>
      </c>
      <c r="I34" s="34">
        <f t="shared" si="24"/>
        <v>0</v>
      </c>
      <c r="J34" s="34">
        <f t="shared" si="25"/>
        <v>0</v>
      </c>
      <c r="K34" s="29"/>
    </row>
    <row r="35" spans="1:11" s="30" customFormat="1" x14ac:dyDescent="0.2">
      <c r="A35" s="29"/>
      <c r="B35" s="29"/>
      <c r="C35" s="31"/>
      <c r="D35" s="32"/>
      <c r="E35" s="31">
        <f t="shared" si="22"/>
        <v>0</v>
      </c>
      <c r="F35" s="33"/>
      <c r="G35" s="34"/>
      <c r="H35" s="34">
        <f t="shared" si="23"/>
        <v>0</v>
      </c>
      <c r="I35" s="34">
        <f t="shared" si="24"/>
        <v>0</v>
      </c>
      <c r="J35" s="34">
        <f t="shared" si="25"/>
        <v>0</v>
      </c>
      <c r="K35" s="29"/>
    </row>
    <row r="36" spans="1:11" s="30" customFormat="1" x14ac:dyDescent="0.2">
      <c r="A36" s="27" t="s">
        <v>25</v>
      </c>
      <c r="B36" s="2"/>
      <c r="C36" s="5"/>
      <c r="D36" s="24"/>
      <c r="E36" s="5">
        <f>SUM(E6:E35)</f>
        <v>93</v>
      </c>
      <c r="F36" s="26"/>
      <c r="G36" s="25"/>
      <c r="H36" s="25">
        <f>SUM(H6:H35)</f>
        <v>4451.9099999999989</v>
      </c>
      <c r="I36" s="25">
        <f>SUM(I6:I35)</f>
        <v>618.81549000000007</v>
      </c>
      <c r="J36" s="25">
        <f>SUM(J6:J35)</f>
        <v>5070.7254899999989</v>
      </c>
      <c r="K36" s="2"/>
    </row>
    <row r="37" spans="1:11" s="30" customFormat="1" x14ac:dyDescent="0.2">
      <c r="A37" s="1" t="s">
        <v>28</v>
      </c>
      <c r="B37" s="1"/>
      <c r="C37" s="1"/>
      <c r="D37" s="10"/>
      <c r="E37" s="11"/>
      <c r="F37" s="13"/>
      <c r="G37" s="14"/>
      <c r="H37" s="11"/>
      <c r="I37" s="16"/>
      <c r="J37" s="16"/>
      <c r="K37" s="1"/>
    </row>
    <row r="38" spans="1:11" s="30" customFormat="1" x14ac:dyDescent="0.2">
      <c r="A38" s="1" t="s">
        <v>27</v>
      </c>
      <c r="B38" s="1"/>
      <c r="C38" s="1"/>
      <c r="D38" s="10"/>
      <c r="E38" s="11"/>
      <c r="F38" s="13"/>
      <c r="G38" s="14"/>
      <c r="H38" s="11"/>
      <c r="I38" s="16"/>
      <c r="J38" s="16"/>
      <c r="K38" s="1"/>
    </row>
    <row r="39" spans="1:11" s="30" customFormat="1" x14ac:dyDescent="0.2">
      <c r="A39" s="1"/>
      <c r="B39" s="1"/>
      <c r="C39" s="1"/>
      <c r="D39" s="10"/>
      <c r="E39" s="11"/>
      <c r="F39" s="13"/>
      <c r="G39" s="14"/>
      <c r="H39" s="11"/>
      <c r="I39" s="16"/>
      <c r="J39" s="16"/>
      <c r="K39" s="1"/>
    </row>
    <row r="40" spans="1:11" s="30" customFormat="1" x14ac:dyDescent="0.2">
      <c r="A40" s="1"/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0" customFormat="1" x14ac:dyDescent="0.2">
      <c r="A41" s="1"/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0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0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51" spans="1:11" s="1" customFormat="1" x14ac:dyDescent="0.2">
      <c r="A51"/>
      <c r="B51"/>
      <c r="C51"/>
      <c r="D51" s="9"/>
      <c r="E51" s="7"/>
      <c r="F51" s="12"/>
      <c r="G51" s="4"/>
      <c r="H51" s="7"/>
      <c r="I51" s="15"/>
      <c r="J51" s="15"/>
      <c r="K51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horizontalDpi="4294967294" verticalDpi="4294967294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39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Irradiation Treament Location of Facilities in Southern US</Project_x0020_Name>
    <OMB_x0020_control_x0020__x0023_ xmlns="64E31D74-685E-46CD-AE51-A264634057B8">0579-0383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79</Document_x0020_type>
    <Prject_x0020_Type xmlns="64E31D74-685E-46CD-AE51-A264634057B8">Other</Prject_x0020_Type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63890-DDC6-4631-821F-B130020B674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7446F0-6B90-42DF-B088-A3B067CE5B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1E8FA7-DB61-4ADB-B695-EE11360A74DD}">
  <ds:schemaRefs>
    <ds:schemaRef ds:uri="64E31D74-685E-46CD-AE51-A264634057B8"/>
    <ds:schemaRef ds:uri="http://www.w3.org/XML/1998/namespace"/>
    <ds:schemaRef ds:uri="http://purl.org/dc/dcmitype/"/>
    <ds:schemaRef ds:uri="ed6d8045-9bce-45b8-96e9-ffa15b628daa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D6B3237-E555-42DA-8F46-3DD35FB1533E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40A94453-C48E-4264-BEAC-695029608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- APHIS</cp:lastModifiedBy>
  <cp:lastPrinted>2016-03-04T16:08:23Z</cp:lastPrinted>
  <dcterms:created xsi:type="dcterms:W3CDTF">2001-05-15T11:23:39Z</dcterms:created>
  <dcterms:modified xsi:type="dcterms:W3CDTF">2016-03-04T16:08:54Z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A7UXA6N55WET-2455-603</vt:lpwstr>
  </property>
  <property fmtid="{D5CDD505-2E9C-101B-9397-08002B2CF9AE}" pid="3" name="_dlc_DocIdItemGuid">
    <vt:lpwstr>52e5cd3e-a298-49d3-bfe4-02342357e379</vt:lpwstr>
  </property>
  <property fmtid="{D5CDD505-2E9C-101B-9397-08002B2CF9AE}" pid="4" name="_dlc_DocIdUrl">
    <vt:lpwstr>http://sp.we.aphis.gov/PPQ/policy/php/rpm/Paperwork Burden/_layouts/DocIdRedir.aspx?ID=A7UXA6N55WET-2455-603, A7UXA6N55WET-2455-603</vt:lpwstr>
  </property>
</Properties>
</file>