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<sst xmlns="http://schemas.openxmlformats.org/spreadsheetml/2006/main" count="48" uniqueCount="42">
  <si>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</si>
  <si>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</si>
  <si>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</si>
  <si>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</si>
  <si>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</si>
  <si>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</si>
  <si>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</si>
  <si>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</si>
  <si>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</si>
  <si>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</si>
  <si>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</si>
  <si>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</si>
  <si>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</si>
  <si>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</si>
  <si>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</si>
  <si>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</si>
  <si>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</si>
  <si>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</si>
  <si>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</si>
  <si>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</si>
  <si>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</si>
  <si>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</si>
  <si>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</si>
  <si>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</si>
  <si>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</si>
  <si>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</si>
  <si>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</si>
  <si>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</si>
  <si>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</si>
  <si>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</si>
  <si>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14</t>
  </si>
  <si>
    <t>3.100 b-h Variances</t>
  </si>
  <si>
    <t>Water Quality Records</t>
  </si>
  <si>
    <t>12</t>
  </si>
  <si>
    <t>Interactive Program Written Instructions</t>
  </si>
  <si>
    <t>Written Session Termination Retaining Criteria</t>
  </si>
  <si>
    <t>Description of Interactive Program</t>
  </si>
  <si>
    <t>13</t>
  </si>
  <si>
    <t>Interactive Program Public Partcipation</t>
  </si>
  <si>
    <t>Animal and Human Incident Reports</t>
  </si>
  <si>
    <t>Interactive Program Changes</t>
  </si>
  <si>
    <t>General Records/Inspections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</si>
</sst>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2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60" zoomScalePageLayoutView="0" workbookViewId="0" topLeftCell="A1">
      <selection activeCell="B30" sqref="B3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0" t="s">
        <v>26</v>
      </c>
      <c r="B1" s="41"/>
      <c r="C1" s="41"/>
      <c r="D1" s="41"/>
      <c r="E1" s="41"/>
      <c r="F1" s="41"/>
      <c r="G1" s="41"/>
      <c r="H1" s="41"/>
      <c r="I1" s="16"/>
      <c r="J1" s="16"/>
      <c r="K1" s="1"/>
    </row>
    <row r="2" spans="1:11" ht="24.75" customHeight="1">
      <c r="A2" s="38"/>
      <c r="B2" s="39"/>
      <c r="C2" s="39"/>
      <c r="D2" s="39"/>
      <c r="E2" s="39"/>
      <c r="F2" s="39"/>
      <c r="G2" s="39"/>
      <c r="H2" s="45" t="s">
        <v>29</v>
      </c>
      <c r="I2" s="46"/>
      <c r="J2" s="16"/>
      <c r="K2" s="8"/>
    </row>
    <row r="3" spans="1:11" ht="33.75" customHeight="1">
      <c r="A3" s="42" t="s">
        <v>15</v>
      </c>
      <c r="B3" s="42"/>
      <c r="C3" s="17" t="s">
        <v>0</v>
      </c>
      <c r="D3" s="18" t="s">
        <v>16</v>
      </c>
      <c r="E3" s="19" t="s">
        <v>17</v>
      </c>
      <c r="F3" s="44" t="s">
        <v>18</v>
      </c>
      <c r="G3" s="44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3" t="s">
        <v>1</v>
      </c>
      <c r="B5" s="43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53</v>
      </c>
      <c r="D6" s="29">
        <v>0.5</v>
      </c>
      <c r="E6" s="5">
        <f aca="true" t="shared" si="0" ref="E6:E17">+C6*D6</f>
        <v>26.5</v>
      </c>
      <c r="F6" s="21" t="s">
        <v>30</v>
      </c>
      <c r="G6" s="25">
        <v>57.39</v>
      </c>
      <c r="H6" s="26">
        <f aca="true" t="shared" si="1" ref="H6:H17">+E6*G6</f>
        <v>1520.835</v>
      </c>
      <c r="I6" s="26">
        <f aca="true" t="shared" si="2" ref="I6:I17">+H6*0.139</f>
        <v>211.39606500000002</v>
      </c>
      <c r="J6" s="26">
        <f aca="true" t="shared" si="3" ref="J6:J17">+H6+I6</f>
        <v>1732.231065</v>
      </c>
      <c r="K6" s="2"/>
    </row>
    <row r="7" spans="1:11" ht="12.75">
      <c r="A7" s="2"/>
      <c r="B7" s="2" t="s">
        <v>32</v>
      </c>
      <c r="C7" s="5">
        <v>135</v>
      </c>
      <c r="D7" s="29">
        <v>0.2</v>
      </c>
      <c r="E7" s="5">
        <f t="shared" si="0"/>
        <v>27</v>
      </c>
      <c r="F7" s="21" t="s">
        <v>33</v>
      </c>
      <c r="G7" s="25">
        <v>40.84</v>
      </c>
      <c r="H7" s="26">
        <f t="shared" si="1"/>
        <v>1102.68</v>
      </c>
      <c r="I7" s="26">
        <f t="shared" si="2"/>
        <v>153.27252000000001</v>
      </c>
      <c r="J7" s="26">
        <f t="shared" si="3"/>
        <v>1255.95252</v>
      </c>
      <c r="K7" s="2"/>
    </row>
    <row r="8" spans="1:11" s="31" customFormat="1" ht="12.75">
      <c r="A8" s="30"/>
      <c r="B8" s="30" t="s">
        <v>34</v>
      </c>
      <c r="C8" s="32">
        <v>18</v>
      </c>
      <c r="D8" s="33">
        <v>0.1</v>
      </c>
      <c r="E8" s="32">
        <v>1</v>
      </c>
      <c r="F8" s="34" t="s">
        <v>33</v>
      </c>
      <c r="G8" s="35">
        <v>40.84</v>
      </c>
      <c r="H8" s="36">
        <f t="shared" si="1"/>
        <v>40.84</v>
      </c>
      <c r="I8" s="36">
        <f t="shared" si="2"/>
        <v>5.676760000000001</v>
      </c>
      <c r="J8" s="36">
        <f t="shared" si="3"/>
        <v>46.516760000000005</v>
      </c>
      <c r="K8" s="30"/>
    </row>
    <row r="9" spans="1:11" s="31" customFormat="1" ht="12.75">
      <c r="A9" s="30"/>
      <c r="B9" s="30" t="s">
        <v>35</v>
      </c>
      <c r="C9" s="32">
        <v>18</v>
      </c>
      <c r="D9" s="33">
        <v>0.1</v>
      </c>
      <c r="E9" s="32">
        <v>1</v>
      </c>
      <c r="F9" s="34" t="s">
        <v>33</v>
      </c>
      <c r="G9" s="35">
        <v>40.84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 t="s">
        <v>36</v>
      </c>
      <c r="C10" s="5">
        <v>18</v>
      </c>
      <c r="D10" s="29">
        <v>0.5</v>
      </c>
      <c r="E10" s="5">
        <f t="shared" si="0"/>
        <v>9</v>
      </c>
      <c r="F10" s="21" t="s">
        <v>37</v>
      </c>
      <c r="G10" s="25">
        <v>48.57</v>
      </c>
      <c r="H10" s="26">
        <f t="shared" si="1"/>
        <v>437.13</v>
      </c>
      <c r="I10" s="26">
        <f t="shared" si="2"/>
        <v>60.761070000000004</v>
      </c>
      <c r="J10" s="26">
        <f t="shared" si="3"/>
        <v>497.89107</v>
      </c>
      <c r="K10" s="2"/>
    </row>
    <row r="11" spans="1:11" s="31" customFormat="1" ht="12.75">
      <c r="A11" s="30"/>
      <c r="B11" s="2" t="s">
        <v>38</v>
      </c>
      <c r="C11" s="5">
        <v>6570</v>
      </c>
      <c r="D11" s="29">
        <v>0.2</v>
      </c>
      <c r="E11" s="5">
        <f t="shared" si="0"/>
        <v>1314</v>
      </c>
      <c r="F11" s="21" t="s">
        <v>33</v>
      </c>
      <c r="G11" s="25">
        <v>40.84</v>
      </c>
      <c r="H11" s="26">
        <f t="shared" si="1"/>
        <v>53663.76</v>
      </c>
      <c r="I11" s="26">
        <f t="shared" si="2"/>
        <v>7459.262640000001</v>
      </c>
      <c r="J11" s="26">
        <f t="shared" si="3"/>
        <v>61123.02264</v>
      </c>
      <c r="K11" s="2"/>
    </row>
    <row r="12" spans="1:11" ht="12.75">
      <c r="A12" s="2"/>
      <c r="B12" s="2" t="s">
        <v>39</v>
      </c>
      <c r="C12" s="5">
        <v>36</v>
      </c>
      <c r="D12" s="29">
        <v>0.5</v>
      </c>
      <c r="E12" s="5">
        <f t="shared" si="0"/>
        <v>18</v>
      </c>
      <c r="F12" s="21" t="s">
        <v>37</v>
      </c>
      <c r="G12" s="25">
        <v>48.57</v>
      </c>
      <c r="H12" s="26">
        <f t="shared" si="1"/>
        <v>874.26</v>
      </c>
      <c r="I12" s="26">
        <f t="shared" si="2"/>
        <v>121.52214000000001</v>
      </c>
      <c r="J12" s="26">
        <f t="shared" si="3"/>
        <v>995.78214</v>
      </c>
      <c r="K12" s="2"/>
    </row>
    <row r="13" spans="1:11" ht="12.75">
      <c r="A13" s="2"/>
      <c r="B13" s="2" t="s">
        <v>40</v>
      </c>
      <c r="C13" s="5">
        <v>2</v>
      </c>
      <c r="D13" s="29">
        <v>0.5</v>
      </c>
      <c r="E13" s="5">
        <f t="shared" si="0"/>
        <v>1</v>
      </c>
      <c r="F13" s="21" t="s">
        <v>37</v>
      </c>
      <c r="G13" s="25">
        <v>48.57</v>
      </c>
      <c r="H13" s="26">
        <f t="shared" si="1"/>
        <v>48.57</v>
      </c>
      <c r="I13" s="26">
        <f t="shared" si="2"/>
        <v>6.7512300000000005</v>
      </c>
      <c r="J13" s="26">
        <f t="shared" si="3"/>
        <v>55.32123</v>
      </c>
      <c r="K13" s="2"/>
    </row>
    <row r="14" spans="1:11" s="31" customFormat="1" ht="12.75">
      <c r="A14" s="30"/>
      <c r="B14" s="30" t="s">
        <v>41</v>
      </c>
      <c r="C14" s="32">
        <v>18</v>
      </c>
      <c r="D14" s="33">
        <v>0.5</v>
      </c>
      <c r="E14" s="32">
        <f t="shared" si="0"/>
        <v>9</v>
      </c>
      <c r="F14" s="34" t="s">
        <v>33</v>
      </c>
      <c r="G14" s="35">
        <v>40.84</v>
      </c>
      <c r="H14" s="36">
        <f t="shared" si="1"/>
        <v>367.56000000000006</v>
      </c>
      <c r="I14" s="36">
        <f t="shared" si="2"/>
        <v>51.090840000000014</v>
      </c>
      <c r="J14" s="36">
        <f t="shared" si="3"/>
        <v>418.6508400000001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>+C18*D18</f>
        <v>0</v>
      </c>
      <c r="F18" s="21"/>
      <c r="G18" s="25"/>
      <c r="H18" s="26">
        <f>+E18*G18</f>
        <v>0</v>
      </c>
      <c r="I18" s="26">
        <f>+H18*0.139</f>
        <v>0</v>
      </c>
      <c r="J18" s="26">
        <f>+H18+I18</f>
        <v>0</v>
      </c>
      <c r="K18" s="2"/>
    </row>
    <row r="19" spans="1:11" ht="12.75">
      <c r="A19" s="30"/>
      <c r="B19" s="30"/>
      <c r="C19" s="32"/>
      <c r="D19" s="33"/>
      <c r="E19" s="32">
        <f>+C19*D19</f>
        <v>0</v>
      </c>
      <c r="F19" s="34"/>
      <c r="G19" s="35"/>
      <c r="H19" s="36">
        <f>+E19*G19</f>
        <v>0</v>
      </c>
      <c r="I19" s="36">
        <f>+H19*0.139</f>
        <v>0</v>
      </c>
      <c r="J19" s="36">
        <f>+H19+I19</f>
        <v>0</v>
      </c>
      <c r="K19" s="30"/>
    </row>
    <row r="20" spans="1:11" s="31" customFormat="1" ht="12.75">
      <c r="A20" s="30"/>
      <c r="B20" s="30"/>
      <c r="C20" s="32"/>
      <c r="D20" s="33"/>
      <c r="E20" s="32">
        <f>+C20*D20</f>
        <v>0</v>
      </c>
      <c r="F20" s="34"/>
      <c r="G20" s="35"/>
      <c r="H20" s="36">
        <f>+E20*G20</f>
        <v>0</v>
      </c>
      <c r="I20" s="36">
        <f>+H20*0.139</f>
        <v>0</v>
      </c>
      <c r="J20" s="36">
        <f>+H20+I20</f>
        <v>0</v>
      </c>
      <c r="K20" s="30"/>
    </row>
    <row r="21" spans="1:11" s="31" customFormat="1" ht="12.75">
      <c r="A21" s="28" t="s">
        <v>25</v>
      </c>
      <c r="B21" s="2"/>
      <c r="C21" s="5"/>
      <c r="D21" s="24"/>
      <c r="E21" s="5">
        <f>SUM(E6:E20)</f>
        <v>1406.5</v>
      </c>
      <c r="F21" s="27"/>
      <c r="G21" s="25"/>
      <c r="H21" s="26">
        <f>SUM(H6:H20)</f>
        <v>58063.902200000004</v>
      </c>
      <c r="I21" s="26">
        <f>SUM(I6:I20)</f>
        <v>8070.882405800001</v>
      </c>
      <c r="J21" s="26">
        <f>SUM(J6:J20)</f>
        <v>66134.7846058</v>
      </c>
      <c r="K21" s="2"/>
    </row>
    <row r="22" spans="1:11" s="31" customFormat="1" ht="12.75">
      <c r="A22" s="1" t="s">
        <v>28</v>
      </c>
      <c r="B22" s="1"/>
      <c r="C22" s="1"/>
      <c r="D22" s="10"/>
      <c r="E22" s="11"/>
      <c r="F22" s="13"/>
      <c r="G22" s="14"/>
      <c r="H22" s="11"/>
      <c r="I22" s="16"/>
      <c r="J22" s="16"/>
      <c r="K22" s="1"/>
    </row>
    <row r="23" spans="1:11" s="31" customFormat="1" ht="12.75">
      <c r="A23" s="1" t="s">
        <v>27</v>
      </c>
      <c r="B23" s="1"/>
      <c r="C23" s="1"/>
      <c r="D23" s="10"/>
      <c r="E23" s="11"/>
      <c r="F23" s="13"/>
      <c r="G23" s="14"/>
      <c r="H23" s="11"/>
      <c r="I23" s="16"/>
      <c r="J23" s="16"/>
      <c r="K23" s="1"/>
    </row>
    <row r="24" spans="1:11" s="31" customFormat="1" ht="12.75">
      <c r="A24" s="1"/>
      <c r="B24" s="1"/>
      <c r="C24" s="1"/>
      <c r="D24" s="10"/>
      <c r="E24" s="11"/>
      <c r="F24" s="13"/>
      <c r="G24" s="14"/>
      <c r="H24" s="11"/>
      <c r="I24" s="16"/>
      <c r="J24" s="16"/>
      <c r="K24" s="1"/>
    </row>
    <row r="25" spans="1:11" s="31" customFormat="1" ht="12.75">
      <c r="A25" s="1"/>
      <c r="B25" s="1"/>
      <c r="C25" s="1"/>
      <c r="D25" s="10"/>
      <c r="E25" s="11"/>
      <c r="F25" s="13"/>
      <c r="G25" s="14"/>
      <c r="H25" s="11"/>
      <c r="I25" s="16"/>
      <c r="J25" s="16"/>
      <c r="K25" s="1"/>
    </row>
    <row r="26" spans="1:11" s="31" customFormat="1" ht="12.75">
      <c r="A26" s="1"/>
      <c r="B26" s="1"/>
      <c r="C26" s="1"/>
      <c r="D26" s="10"/>
      <c r="E26" s="11"/>
      <c r="F26" s="13"/>
      <c r="G26" s="14"/>
      <c r="H26" s="11"/>
      <c r="I26" s="16"/>
      <c r="J26" s="16"/>
      <c r="K26" s="1"/>
    </row>
    <row r="27" spans="1:11" s="31" customFormat="1" ht="12.75">
      <c r="A27" s="1"/>
      <c r="B27" s="1"/>
      <c r="C27" s="1"/>
      <c r="D27" s="10"/>
      <c r="E27" s="11"/>
      <c r="F27" s="13"/>
      <c r="G27" s="14"/>
      <c r="H27" s="11"/>
      <c r="I27" s="16"/>
      <c r="J27" s="16"/>
      <c r="K27" s="1"/>
    </row>
    <row r="28" spans="1:11" s="31" customFormat="1" ht="12.75">
      <c r="A28" s="1"/>
      <c r="B28" s="1"/>
      <c r="C28" s="1"/>
      <c r="D28" s="10"/>
      <c r="E28" s="11"/>
      <c r="F28" s="13"/>
      <c r="G28" s="14"/>
      <c r="H28" s="11"/>
      <c r="I28" s="16"/>
      <c r="J28" s="16"/>
      <c r="K28" s="1"/>
    </row>
    <row r="36" spans="1:11" s="1" customFormat="1" ht="12.75">
      <c r="A36"/>
      <c r="B36"/>
      <c r="C36"/>
      <c r="D36" s="9"/>
      <c r="E36" s="7"/>
      <c r="F36" s="12"/>
      <c r="G36" s="4"/>
      <c r="H36" s="7"/>
      <c r="I36" s="15"/>
      <c r="J36" s="15"/>
      <c r="K36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2013-06-20T18:32:06Z</cp:lastPrinted>
  <dcterms:created xsi:type="dcterms:W3CDTF">2001-05-15T11:23:39Z</dcterms:created>
  <dcterms:modified xsi:type="dcterms:W3CDTF">2016-02-25T11:49:15Z</dcterms:modified>
  <cp:category/>
  <cp:version/>
  <cp:contentType/>
  <cp:contentStatus/>
</cp:coreProperties>
</file>