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CCEHIP_NCIPC_Share\NCIPC-OMB-IRB\OMB\Reporting CORE SVIPP\30 DaySubmitted\"/>
    </mc:Choice>
  </mc:AlternateContent>
  <bookViews>
    <workbookView xWindow="360" yWindow="12" windowWidth="11340" windowHeight="5820" tabRatio="811" firstSheet="32" activeTab="41"/>
  </bookViews>
  <sheets>
    <sheet name="Introduction" sheetId="51" r:id="rId1"/>
    <sheet name="Populations" sheetId="10" r:id="rId2"/>
    <sheet name="Background-Report" sheetId="13" r:id="rId3"/>
    <sheet name="Injury" sheetId="14" r:id="rId4"/>
    <sheet name="Drowning" sheetId="12" r:id="rId5"/>
    <sheet name="Fall-related_Injuries" sheetId="17" r:id="rId6"/>
    <sheet name="Hip_Fractures" sheetId="18" r:id="rId7"/>
    <sheet name="Fire-related_Injuries" sheetId="5" r:id="rId8"/>
    <sheet name="Firearms-related_Injuries" sheetId="4" r:id="rId9"/>
    <sheet name="Sheet1" sheetId="20" r:id="rId10"/>
    <sheet name="Assault-related_Injuries" sheetId="19" r:id="rId11"/>
    <sheet name="MVC_Injuries" sheetId="8" r:id="rId12"/>
    <sheet name="Poisoning" sheetId="3" r:id="rId13"/>
    <sheet name="Suicide_Attempts" sheetId="9" r:id="rId14"/>
    <sheet name="TBI" sheetId="1" r:id="rId15"/>
    <sheet name="Report" sheetId="11" r:id="rId16"/>
    <sheet name="IntroductionED" sheetId="21" r:id="rId17"/>
    <sheet name="Population1" sheetId="22" r:id="rId18"/>
    <sheet name="Background1" sheetId="23" r:id="rId19"/>
    <sheet name="Injury1" sheetId="24" r:id="rId20"/>
    <sheet name="Drowning1" sheetId="25" r:id="rId21"/>
    <sheet name="Falls1" sheetId="26" r:id="rId22"/>
    <sheet name="Hip1" sheetId="27" r:id="rId23"/>
    <sheet name="Fire1" sheetId="28" r:id="rId24"/>
    <sheet name="Firearm1" sheetId="29" r:id="rId25"/>
    <sheet name="Assault1" sheetId="30" r:id="rId26"/>
    <sheet name="MVC1" sheetId="31" r:id="rId27"/>
    <sheet name="Poisoning1" sheetId="32" r:id="rId28"/>
    <sheet name="Suicide1" sheetId="33" r:id="rId29"/>
    <sheet name="TBI1" sheetId="34" r:id="rId30"/>
    <sheet name="Report1" sheetId="35" r:id="rId31"/>
    <sheet name="Introduction2" sheetId="36" r:id="rId32"/>
    <sheet name="Population2" sheetId="37" r:id="rId33"/>
    <sheet name="Background2" sheetId="38" r:id="rId34"/>
    <sheet name="Injury2" sheetId="39" r:id="rId35"/>
    <sheet name="Drowning2" sheetId="40" r:id="rId36"/>
    <sheet name="Fatal_Fall" sheetId="41" r:id="rId37"/>
    <sheet name="Fatal_Fire" sheetId="42" r:id="rId38"/>
    <sheet name="Fatal_Firearm" sheetId="43" r:id="rId39"/>
    <sheet name="Homicide" sheetId="44" r:id="rId40"/>
    <sheet name="Fatal_MV" sheetId="45" r:id="rId41"/>
    <sheet name="Poisioning2" sheetId="46" r:id="rId42"/>
    <sheet name="PoisioningDrug" sheetId="47" r:id="rId43"/>
    <sheet name="Suicide2" sheetId="48" r:id="rId44"/>
    <sheet name="TBI2" sheetId="49" r:id="rId45"/>
    <sheet name="Report2" sheetId="50" r:id="rId46"/>
  </sheets>
  <externalReferences>
    <externalReference r:id="rId47"/>
    <externalReference r:id="rId48"/>
  </externalReferences>
  <calcPr calcId="152511"/>
</workbook>
</file>

<file path=xl/calcChain.xml><?xml version="1.0" encoding="utf-8"?>
<calcChain xmlns="http://schemas.openxmlformats.org/spreadsheetml/2006/main">
  <c r="X55" i="50" l="1"/>
  <c r="W55" i="50"/>
  <c r="V55" i="50"/>
  <c r="U55" i="50"/>
  <c r="T55" i="50"/>
  <c r="S55" i="50"/>
  <c r="R55" i="50"/>
  <c r="Q55" i="50"/>
  <c r="P55" i="50"/>
  <c r="O55" i="50"/>
  <c r="M55" i="50"/>
  <c r="L55" i="50"/>
  <c r="K55" i="50"/>
  <c r="J55" i="50"/>
  <c r="I55" i="50"/>
  <c r="H55" i="50"/>
  <c r="G55" i="50"/>
  <c r="F55" i="50"/>
  <c r="E55" i="50"/>
  <c r="D55" i="50"/>
  <c r="C55" i="50"/>
  <c r="B55" i="50"/>
  <c r="X54" i="50"/>
  <c r="W54" i="50"/>
  <c r="V54" i="50"/>
  <c r="U54" i="50"/>
  <c r="T54" i="50"/>
  <c r="S54" i="50"/>
  <c r="R54" i="50"/>
  <c r="Q54" i="50"/>
  <c r="P54" i="50"/>
  <c r="O54" i="50"/>
  <c r="M54" i="50"/>
  <c r="L54" i="50"/>
  <c r="K54" i="50"/>
  <c r="J54" i="50"/>
  <c r="I54" i="50"/>
  <c r="H54" i="50"/>
  <c r="G54" i="50"/>
  <c r="F54" i="50"/>
  <c r="E54" i="50"/>
  <c r="D54" i="50"/>
  <c r="C54" i="50"/>
  <c r="B54" i="50"/>
  <c r="X53" i="50"/>
  <c r="W53" i="50"/>
  <c r="V53" i="50"/>
  <c r="U53" i="50"/>
  <c r="T53" i="50"/>
  <c r="S53" i="50"/>
  <c r="R53" i="50"/>
  <c r="Q53" i="50"/>
  <c r="P53" i="50"/>
  <c r="O53" i="50"/>
  <c r="M53" i="50"/>
  <c r="L53" i="50"/>
  <c r="K53" i="50"/>
  <c r="J53" i="50"/>
  <c r="I53" i="50"/>
  <c r="H53" i="50"/>
  <c r="G53" i="50"/>
  <c r="F53" i="50"/>
  <c r="E53" i="50"/>
  <c r="D53" i="50"/>
  <c r="C53" i="50"/>
  <c r="B53" i="50"/>
  <c r="X52" i="50"/>
  <c r="W52" i="50"/>
  <c r="V52" i="50"/>
  <c r="U52" i="50"/>
  <c r="T52" i="50"/>
  <c r="S52" i="50"/>
  <c r="R52" i="50"/>
  <c r="Q52" i="50"/>
  <c r="P52" i="50"/>
  <c r="O52" i="50"/>
  <c r="M52" i="50"/>
  <c r="L52" i="50"/>
  <c r="K52" i="50"/>
  <c r="J52" i="50"/>
  <c r="I52" i="50"/>
  <c r="H52" i="50"/>
  <c r="G52" i="50"/>
  <c r="F52" i="50"/>
  <c r="E52" i="50"/>
  <c r="D52" i="50"/>
  <c r="C52" i="50"/>
  <c r="B52" i="50"/>
  <c r="X51" i="50"/>
  <c r="W51" i="50"/>
  <c r="V51" i="50"/>
  <c r="U51" i="50"/>
  <c r="T51" i="50"/>
  <c r="S51" i="50"/>
  <c r="R51" i="50"/>
  <c r="Q51" i="50"/>
  <c r="P51" i="50"/>
  <c r="O51" i="50"/>
  <c r="M51" i="50"/>
  <c r="L51" i="50"/>
  <c r="K51" i="50"/>
  <c r="J51" i="50"/>
  <c r="I51" i="50"/>
  <c r="H51" i="50"/>
  <c r="G51" i="50"/>
  <c r="F51" i="50"/>
  <c r="E51" i="50"/>
  <c r="D51" i="50"/>
  <c r="C51" i="50"/>
  <c r="B51" i="50"/>
  <c r="X50" i="50"/>
  <c r="W50" i="50"/>
  <c r="V50" i="50"/>
  <c r="U50" i="50"/>
  <c r="T50" i="50"/>
  <c r="S50" i="50"/>
  <c r="R50" i="50"/>
  <c r="Q50" i="50"/>
  <c r="P50" i="50"/>
  <c r="O50" i="50"/>
  <c r="M50" i="50"/>
  <c r="L50" i="50"/>
  <c r="K50" i="50"/>
  <c r="J50" i="50"/>
  <c r="I50" i="50"/>
  <c r="H50" i="50"/>
  <c r="G50" i="50"/>
  <c r="F50" i="50"/>
  <c r="E50" i="50"/>
  <c r="D50" i="50"/>
  <c r="C50" i="50"/>
  <c r="B50" i="50"/>
  <c r="X49" i="50"/>
  <c r="W49" i="50"/>
  <c r="V49" i="50"/>
  <c r="U49" i="50"/>
  <c r="T49" i="50"/>
  <c r="S49" i="50"/>
  <c r="R49" i="50"/>
  <c r="Q49" i="50"/>
  <c r="P49" i="50"/>
  <c r="O49" i="50"/>
  <c r="M49" i="50"/>
  <c r="L49" i="50"/>
  <c r="K49" i="50"/>
  <c r="J49" i="50"/>
  <c r="I49" i="50"/>
  <c r="H49" i="50"/>
  <c r="G49" i="50"/>
  <c r="F49" i="50"/>
  <c r="E49" i="50"/>
  <c r="D49" i="50"/>
  <c r="C49" i="50"/>
  <c r="B49" i="50"/>
  <c r="X48" i="50"/>
  <c r="W48" i="50"/>
  <c r="V48" i="50"/>
  <c r="U48" i="50"/>
  <c r="T48" i="50"/>
  <c r="S48" i="50"/>
  <c r="R48" i="50"/>
  <c r="Q48" i="50"/>
  <c r="P48" i="50"/>
  <c r="O48" i="50"/>
  <c r="M48" i="50"/>
  <c r="L48" i="50"/>
  <c r="K48" i="50"/>
  <c r="J48" i="50"/>
  <c r="I48" i="50"/>
  <c r="H48" i="50"/>
  <c r="G48" i="50"/>
  <c r="F48" i="50"/>
  <c r="E48" i="50"/>
  <c r="D48" i="50"/>
  <c r="C48" i="50"/>
  <c r="B48" i="50"/>
  <c r="X47" i="50"/>
  <c r="W47" i="50"/>
  <c r="V47" i="50"/>
  <c r="U47" i="50"/>
  <c r="T47" i="50"/>
  <c r="S47" i="50"/>
  <c r="R47" i="50"/>
  <c r="Q47" i="50"/>
  <c r="P47" i="50"/>
  <c r="O47" i="50"/>
  <c r="M47" i="50"/>
  <c r="L47" i="50"/>
  <c r="K47" i="50"/>
  <c r="J47" i="50"/>
  <c r="I47" i="50"/>
  <c r="H47" i="50"/>
  <c r="G47" i="50"/>
  <c r="F47" i="50"/>
  <c r="E47" i="50"/>
  <c r="D47" i="50"/>
  <c r="C47" i="50"/>
  <c r="B47" i="50"/>
  <c r="X46" i="50"/>
  <c r="W46" i="50"/>
  <c r="V46" i="50"/>
  <c r="U46" i="50"/>
  <c r="T46" i="50"/>
  <c r="S46" i="50"/>
  <c r="R46" i="50"/>
  <c r="Q46" i="50"/>
  <c r="P46" i="50"/>
  <c r="O46" i="50"/>
  <c r="M46" i="50"/>
  <c r="L46" i="50"/>
  <c r="K46" i="50"/>
  <c r="J46" i="50"/>
  <c r="I46" i="50"/>
  <c r="H46" i="50"/>
  <c r="G46" i="50"/>
  <c r="F46" i="50"/>
  <c r="E46" i="50"/>
  <c r="D46" i="50"/>
  <c r="C46" i="50"/>
  <c r="B46" i="50"/>
  <c r="X45" i="50"/>
  <c r="W45" i="50"/>
  <c r="V45" i="50"/>
  <c r="U45" i="50"/>
  <c r="T45" i="50"/>
  <c r="S45" i="50"/>
  <c r="R45" i="50"/>
  <c r="Q45" i="50"/>
  <c r="P45" i="50"/>
  <c r="O45" i="50"/>
  <c r="M45" i="50"/>
  <c r="L45" i="50"/>
  <c r="K45" i="50"/>
  <c r="J45" i="50"/>
  <c r="I45" i="50"/>
  <c r="H45" i="50"/>
  <c r="G45" i="50"/>
  <c r="F45" i="50"/>
  <c r="E45" i="50"/>
  <c r="D45" i="50"/>
  <c r="C45" i="50"/>
  <c r="B45" i="50"/>
  <c r="N41" i="50"/>
  <c r="A41" i="50"/>
  <c r="F34" i="50"/>
  <c r="E34" i="50"/>
  <c r="C34" i="50"/>
  <c r="B34" i="50"/>
  <c r="H34" i="50" s="1"/>
  <c r="F33" i="50"/>
  <c r="E33" i="50"/>
  <c r="C33" i="50"/>
  <c r="B33" i="50"/>
  <c r="H33" i="50" s="1"/>
  <c r="F32" i="50"/>
  <c r="E32" i="50"/>
  <c r="C32" i="50"/>
  <c r="B32" i="50"/>
  <c r="H32" i="50" s="1"/>
  <c r="F31" i="50"/>
  <c r="E31" i="50"/>
  <c r="C31" i="50"/>
  <c r="B31" i="50"/>
  <c r="H31" i="50" s="1"/>
  <c r="F30" i="50"/>
  <c r="E30" i="50"/>
  <c r="C30" i="50"/>
  <c r="B30" i="50"/>
  <c r="H30" i="50" s="1"/>
  <c r="F29" i="50"/>
  <c r="E29" i="50"/>
  <c r="C29" i="50"/>
  <c r="B29" i="50"/>
  <c r="H29" i="50" s="1"/>
  <c r="F28" i="50"/>
  <c r="E28" i="50"/>
  <c r="C28" i="50"/>
  <c r="B28" i="50"/>
  <c r="H28" i="50" s="1"/>
  <c r="F27" i="50"/>
  <c r="E27" i="50"/>
  <c r="C27" i="50"/>
  <c r="B27" i="50"/>
  <c r="H27" i="50" s="1"/>
  <c r="F26" i="50"/>
  <c r="E26" i="50"/>
  <c r="C26" i="50"/>
  <c r="B26" i="50"/>
  <c r="H26" i="50" s="1"/>
  <c r="F25" i="50"/>
  <c r="E25" i="50"/>
  <c r="C25" i="50"/>
  <c r="B25" i="50"/>
  <c r="H25" i="50" s="1"/>
  <c r="F24" i="50"/>
  <c r="E24" i="50"/>
  <c r="C24" i="50"/>
  <c r="B24" i="50"/>
  <c r="H24" i="50" s="1"/>
  <c r="C19" i="50"/>
  <c r="B19" i="50"/>
  <c r="C18" i="50"/>
  <c r="B18" i="50"/>
  <c r="C17" i="50"/>
  <c r="B17" i="50"/>
  <c r="C16" i="50"/>
  <c r="B16" i="50"/>
  <c r="C15" i="50"/>
  <c r="B15" i="50"/>
  <c r="C14" i="50"/>
  <c r="B14" i="50"/>
  <c r="C13" i="50"/>
  <c r="B13" i="50"/>
  <c r="C12" i="50"/>
  <c r="B12" i="50"/>
  <c r="C11" i="50"/>
  <c r="B11" i="50"/>
  <c r="C10" i="50"/>
  <c r="B10" i="50"/>
  <c r="C9" i="50"/>
  <c r="B9" i="50"/>
  <c r="A4" i="50"/>
  <c r="N36" i="49"/>
  <c r="M36" i="49"/>
  <c r="K36" i="49"/>
  <c r="F36" i="49"/>
  <c r="E36" i="49"/>
  <c r="C36" i="49"/>
  <c r="J35" i="49"/>
  <c r="L35" i="49" s="1"/>
  <c r="O35" i="49" s="1"/>
  <c r="B35" i="49"/>
  <c r="D35" i="49" s="1"/>
  <c r="G35" i="49" s="1"/>
  <c r="J34" i="49"/>
  <c r="L34" i="49" s="1"/>
  <c r="O34" i="49" s="1"/>
  <c r="B34" i="49"/>
  <c r="D34" i="49" s="1"/>
  <c r="G34" i="49" s="1"/>
  <c r="J33" i="49"/>
  <c r="L33" i="49" s="1"/>
  <c r="O33" i="49" s="1"/>
  <c r="B33" i="49"/>
  <c r="D33" i="49" s="1"/>
  <c r="G33" i="49" s="1"/>
  <c r="J32" i="49"/>
  <c r="L32" i="49" s="1"/>
  <c r="O32" i="49" s="1"/>
  <c r="B32" i="49"/>
  <c r="D32" i="49" s="1"/>
  <c r="G32" i="49" s="1"/>
  <c r="L31" i="49"/>
  <c r="O31" i="49" s="1"/>
  <c r="J31" i="49"/>
  <c r="B31" i="49"/>
  <c r="D31" i="49" s="1"/>
  <c r="G31" i="49" s="1"/>
  <c r="J30" i="49"/>
  <c r="L30" i="49" s="1"/>
  <c r="O30" i="49" s="1"/>
  <c r="B30" i="49"/>
  <c r="D30" i="49" s="1"/>
  <c r="G30" i="49" s="1"/>
  <c r="J29" i="49"/>
  <c r="L29" i="49" s="1"/>
  <c r="O29" i="49" s="1"/>
  <c r="B29" i="49"/>
  <c r="D29" i="49" s="1"/>
  <c r="G29" i="49" s="1"/>
  <c r="J28" i="49"/>
  <c r="L28" i="49" s="1"/>
  <c r="O28" i="49" s="1"/>
  <c r="B28" i="49"/>
  <c r="D28" i="49" s="1"/>
  <c r="G28" i="49" s="1"/>
  <c r="J27" i="49"/>
  <c r="L27" i="49" s="1"/>
  <c r="O27" i="49" s="1"/>
  <c r="B27" i="49"/>
  <c r="D27" i="49" s="1"/>
  <c r="G27" i="49" s="1"/>
  <c r="J26" i="49"/>
  <c r="L26" i="49" s="1"/>
  <c r="O26" i="49" s="1"/>
  <c r="B26" i="49"/>
  <c r="D26" i="49" s="1"/>
  <c r="G26" i="49" s="1"/>
  <c r="J25" i="49"/>
  <c r="B25" i="49"/>
  <c r="F17" i="49"/>
  <c r="E17" i="49"/>
  <c r="C17" i="49"/>
  <c r="K16" i="49"/>
  <c r="J16" i="49"/>
  <c r="L16" i="49" s="1"/>
  <c r="B16" i="49"/>
  <c r="D16" i="49" s="1"/>
  <c r="G16" i="49" s="1"/>
  <c r="L15" i="49"/>
  <c r="K15" i="49"/>
  <c r="J15" i="49"/>
  <c r="B15" i="49"/>
  <c r="D15" i="49" s="1"/>
  <c r="G15" i="49" s="1"/>
  <c r="K14" i="49"/>
  <c r="J14" i="49"/>
  <c r="L14" i="49" s="1"/>
  <c r="B14" i="49"/>
  <c r="D14" i="49" s="1"/>
  <c r="G14" i="49" s="1"/>
  <c r="L13" i="49"/>
  <c r="K13" i="49"/>
  <c r="J13" i="49"/>
  <c r="B13" i="49"/>
  <c r="D13" i="49" s="1"/>
  <c r="G13" i="49" s="1"/>
  <c r="K12" i="49"/>
  <c r="J12" i="49"/>
  <c r="L12" i="49" s="1"/>
  <c r="B12" i="49"/>
  <c r="D12" i="49" s="1"/>
  <c r="G12" i="49" s="1"/>
  <c r="L11" i="49"/>
  <c r="K11" i="49"/>
  <c r="J11" i="49"/>
  <c r="B11" i="49"/>
  <c r="D11" i="49" s="1"/>
  <c r="G11" i="49" s="1"/>
  <c r="K10" i="49"/>
  <c r="J10" i="49"/>
  <c r="L10" i="49" s="1"/>
  <c r="B10" i="49"/>
  <c r="D10" i="49" s="1"/>
  <c r="G10" i="49" s="1"/>
  <c r="L9" i="49"/>
  <c r="K9" i="49"/>
  <c r="J9" i="49"/>
  <c r="B9" i="49"/>
  <c r="D9" i="49" s="1"/>
  <c r="G9" i="49" s="1"/>
  <c r="K8" i="49"/>
  <c r="J8" i="49"/>
  <c r="L8" i="49" s="1"/>
  <c r="B8" i="49"/>
  <c r="D8" i="49" s="1"/>
  <c r="G8" i="49" s="1"/>
  <c r="L7" i="49"/>
  <c r="K7" i="49"/>
  <c r="J7" i="49"/>
  <c r="B7" i="49"/>
  <c r="D7" i="49" s="1"/>
  <c r="G7" i="49" s="1"/>
  <c r="K6" i="49"/>
  <c r="J6" i="49"/>
  <c r="L6" i="49" s="1"/>
  <c r="B6" i="49"/>
  <c r="A1" i="49"/>
  <c r="N36" i="48"/>
  <c r="M36" i="48"/>
  <c r="K36" i="48"/>
  <c r="F36" i="48"/>
  <c r="E36" i="48"/>
  <c r="C36" i="48"/>
  <c r="J35" i="48"/>
  <c r="L35" i="48" s="1"/>
  <c r="O35" i="48" s="1"/>
  <c r="B35" i="48"/>
  <c r="D35" i="48" s="1"/>
  <c r="G35" i="48" s="1"/>
  <c r="J34" i="48"/>
  <c r="L34" i="48" s="1"/>
  <c r="O34" i="48" s="1"/>
  <c r="B34" i="48"/>
  <c r="D34" i="48" s="1"/>
  <c r="G34" i="48" s="1"/>
  <c r="J33" i="48"/>
  <c r="L33" i="48" s="1"/>
  <c r="O33" i="48" s="1"/>
  <c r="B33" i="48"/>
  <c r="D33" i="48" s="1"/>
  <c r="G33" i="48" s="1"/>
  <c r="L32" i="48"/>
  <c r="O32" i="48" s="1"/>
  <c r="J32" i="48"/>
  <c r="B32" i="48"/>
  <c r="D32" i="48" s="1"/>
  <c r="G32" i="48" s="1"/>
  <c r="J31" i="48"/>
  <c r="L31" i="48" s="1"/>
  <c r="O31" i="48" s="1"/>
  <c r="B31" i="48"/>
  <c r="D31" i="48" s="1"/>
  <c r="G31" i="48" s="1"/>
  <c r="J30" i="48"/>
  <c r="L30" i="48" s="1"/>
  <c r="O30" i="48" s="1"/>
  <c r="B30" i="48"/>
  <c r="D30" i="48" s="1"/>
  <c r="G30" i="48" s="1"/>
  <c r="J29" i="48"/>
  <c r="L29" i="48" s="1"/>
  <c r="O29" i="48" s="1"/>
  <c r="B29" i="48"/>
  <c r="D29" i="48" s="1"/>
  <c r="G29" i="48" s="1"/>
  <c r="L28" i="48"/>
  <c r="O28" i="48" s="1"/>
  <c r="J28" i="48"/>
  <c r="B28" i="48"/>
  <c r="D28" i="48" s="1"/>
  <c r="G28" i="48" s="1"/>
  <c r="J27" i="48"/>
  <c r="L27" i="48" s="1"/>
  <c r="O27" i="48" s="1"/>
  <c r="B27" i="48"/>
  <c r="D27" i="48" s="1"/>
  <c r="G27" i="48" s="1"/>
  <c r="J26" i="48"/>
  <c r="L26" i="48" s="1"/>
  <c r="O26" i="48" s="1"/>
  <c r="B26" i="48"/>
  <c r="J25" i="48"/>
  <c r="L25" i="48" s="1"/>
  <c r="O25" i="48" s="1"/>
  <c r="B25" i="48"/>
  <c r="D25" i="48" s="1"/>
  <c r="G25" i="48" s="1"/>
  <c r="F17" i="48"/>
  <c r="E17" i="48"/>
  <c r="C17" i="48"/>
  <c r="K16" i="48"/>
  <c r="J16" i="48"/>
  <c r="L16" i="48" s="1"/>
  <c r="D16" i="48"/>
  <c r="G16" i="48" s="1"/>
  <c r="B16" i="48"/>
  <c r="K15" i="48"/>
  <c r="J15" i="48"/>
  <c r="L15" i="48" s="1"/>
  <c r="B15" i="48"/>
  <c r="D15" i="48" s="1"/>
  <c r="G15" i="48" s="1"/>
  <c r="K14" i="48"/>
  <c r="J14" i="48"/>
  <c r="L14" i="48" s="1"/>
  <c r="D14" i="48"/>
  <c r="G14" i="48" s="1"/>
  <c r="B14" i="48"/>
  <c r="K13" i="48"/>
  <c r="J13" i="48"/>
  <c r="L13" i="48" s="1"/>
  <c r="B13" i="48"/>
  <c r="D13" i="48" s="1"/>
  <c r="G13" i="48" s="1"/>
  <c r="K12" i="48"/>
  <c r="J12" i="48"/>
  <c r="L12" i="48" s="1"/>
  <c r="D12" i="48"/>
  <c r="G12" i="48" s="1"/>
  <c r="B12" i="48"/>
  <c r="K11" i="48"/>
  <c r="J11" i="48"/>
  <c r="L11" i="48" s="1"/>
  <c r="B11" i="48"/>
  <c r="D11" i="48" s="1"/>
  <c r="G11" i="48" s="1"/>
  <c r="K10" i="48"/>
  <c r="J10" i="48"/>
  <c r="L10" i="48" s="1"/>
  <c r="D10" i="48"/>
  <c r="G10" i="48" s="1"/>
  <c r="B10" i="48"/>
  <c r="K9" i="48"/>
  <c r="J9" i="48"/>
  <c r="L9" i="48" s="1"/>
  <c r="B9" i="48"/>
  <c r="D9" i="48" s="1"/>
  <c r="G9" i="48" s="1"/>
  <c r="K8" i="48"/>
  <c r="J8" i="48"/>
  <c r="L8" i="48" s="1"/>
  <c r="D8" i="48"/>
  <c r="G8" i="48" s="1"/>
  <c r="B8" i="48"/>
  <c r="K7" i="48"/>
  <c r="J7" i="48"/>
  <c r="L7" i="48" s="1"/>
  <c r="B7" i="48"/>
  <c r="D7" i="48" s="1"/>
  <c r="G7" i="48" s="1"/>
  <c r="K6" i="48"/>
  <c r="J6" i="48"/>
  <c r="L6" i="48" s="1"/>
  <c r="D6" i="48"/>
  <c r="G6" i="48" s="1"/>
  <c r="B6" i="48"/>
  <c r="A1" i="48"/>
  <c r="N36" i="47"/>
  <c r="M36" i="47"/>
  <c r="K36" i="47"/>
  <c r="F36" i="47"/>
  <c r="E36" i="47"/>
  <c r="C36" i="47"/>
  <c r="J35" i="47"/>
  <c r="L35" i="47" s="1"/>
  <c r="O35" i="47" s="1"/>
  <c r="B35" i="47"/>
  <c r="D35" i="47" s="1"/>
  <c r="G35" i="47" s="1"/>
  <c r="L34" i="47"/>
  <c r="O34" i="47" s="1"/>
  <c r="J34" i="47"/>
  <c r="B34" i="47"/>
  <c r="D34" i="47" s="1"/>
  <c r="G34" i="47" s="1"/>
  <c r="J33" i="47"/>
  <c r="L33" i="47" s="1"/>
  <c r="O33" i="47" s="1"/>
  <c r="B33" i="47"/>
  <c r="D33" i="47" s="1"/>
  <c r="G33" i="47" s="1"/>
  <c r="L32" i="47"/>
  <c r="O32" i="47" s="1"/>
  <c r="J32" i="47"/>
  <c r="B32" i="47"/>
  <c r="D32" i="47" s="1"/>
  <c r="G32" i="47" s="1"/>
  <c r="J31" i="47"/>
  <c r="L31" i="47" s="1"/>
  <c r="O31" i="47" s="1"/>
  <c r="B31" i="47"/>
  <c r="D31" i="47" s="1"/>
  <c r="G31" i="47" s="1"/>
  <c r="L30" i="47"/>
  <c r="O30" i="47" s="1"/>
  <c r="J30" i="47"/>
  <c r="B30" i="47"/>
  <c r="D30" i="47" s="1"/>
  <c r="G30" i="47" s="1"/>
  <c r="L29" i="47"/>
  <c r="O29" i="47" s="1"/>
  <c r="J29" i="47"/>
  <c r="B29" i="47"/>
  <c r="D29" i="47" s="1"/>
  <c r="G29" i="47" s="1"/>
  <c r="J28" i="47"/>
  <c r="L28" i="47" s="1"/>
  <c r="O28" i="47" s="1"/>
  <c r="B28" i="47"/>
  <c r="D28" i="47" s="1"/>
  <c r="G28" i="47" s="1"/>
  <c r="J27" i="47"/>
  <c r="L27" i="47" s="1"/>
  <c r="O27" i="47" s="1"/>
  <c r="B27" i="47"/>
  <c r="D27" i="47" s="1"/>
  <c r="G27" i="47" s="1"/>
  <c r="L26" i="47"/>
  <c r="O26" i="47" s="1"/>
  <c r="J26" i="47"/>
  <c r="B26" i="47"/>
  <c r="D26" i="47" s="1"/>
  <c r="G26" i="47" s="1"/>
  <c r="J25" i="47"/>
  <c r="B25" i="47"/>
  <c r="F17" i="47"/>
  <c r="E17" i="47"/>
  <c r="C17" i="47"/>
  <c r="K16" i="47"/>
  <c r="J16" i="47"/>
  <c r="L16" i="47" s="1"/>
  <c r="D16" i="47"/>
  <c r="G16" i="47" s="1"/>
  <c r="B16" i="47"/>
  <c r="K15" i="47"/>
  <c r="J15" i="47"/>
  <c r="L15" i="47" s="1"/>
  <c r="D15" i="47"/>
  <c r="G15" i="47" s="1"/>
  <c r="B15" i="47"/>
  <c r="K14" i="47"/>
  <c r="J14" i="47"/>
  <c r="L14" i="47" s="1"/>
  <c r="B14" i="47"/>
  <c r="D14" i="47" s="1"/>
  <c r="G14" i="47" s="1"/>
  <c r="K13" i="47"/>
  <c r="J13" i="47"/>
  <c r="L13" i="47" s="1"/>
  <c r="B13" i="47"/>
  <c r="D13" i="47" s="1"/>
  <c r="G13" i="47" s="1"/>
  <c r="L12" i="47"/>
  <c r="K12" i="47"/>
  <c r="J12" i="47"/>
  <c r="D12" i="47"/>
  <c r="G12" i="47" s="1"/>
  <c r="B12" i="47"/>
  <c r="K11" i="47"/>
  <c r="J11" i="47"/>
  <c r="L11" i="47" s="1"/>
  <c r="D11" i="47"/>
  <c r="G11" i="47" s="1"/>
  <c r="B11" i="47"/>
  <c r="K10" i="47"/>
  <c r="J10" i="47"/>
  <c r="L10" i="47" s="1"/>
  <c r="D10" i="47"/>
  <c r="G10" i="47" s="1"/>
  <c r="B10" i="47"/>
  <c r="K9" i="47"/>
  <c r="J9" i="47"/>
  <c r="L9" i="47" s="1"/>
  <c r="D9" i="47"/>
  <c r="G9" i="47" s="1"/>
  <c r="B9" i="47"/>
  <c r="K8" i="47"/>
  <c r="J8" i="47"/>
  <c r="L8" i="47" s="1"/>
  <c r="D8" i="47"/>
  <c r="G8" i="47" s="1"/>
  <c r="B8" i="47"/>
  <c r="K7" i="47"/>
  <c r="J7" i="47"/>
  <c r="L7" i="47" s="1"/>
  <c r="D7" i="47"/>
  <c r="G7" i="47" s="1"/>
  <c r="B7" i="47"/>
  <c r="K6" i="47"/>
  <c r="J6" i="47"/>
  <c r="L6" i="47" s="1"/>
  <c r="B6" i="47"/>
  <c r="A1" i="47"/>
  <c r="N36" i="46"/>
  <c r="M36" i="46"/>
  <c r="K36" i="46"/>
  <c r="F36" i="46"/>
  <c r="E36" i="46"/>
  <c r="C36" i="46"/>
  <c r="J35" i="46"/>
  <c r="L35" i="46" s="1"/>
  <c r="O35" i="46" s="1"/>
  <c r="B35" i="46"/>
  <c r="D35" i="46" s="1"/>
  <c r="G35" i="46" s="1"/>
  <c r="L34" i="46"/>
  <c r="O34" i="46" s="1"/>
  <c r="J34" i="46"/>
  <c r="B34" i="46"/>
  <c r="D34" i="46" s="1"/>
  <c r="G34" i="46" s="1"/>
  <c r="J33" i="46"/>
  <c r="L33" i="46" s="1"/>
  <c r="O33" i="46" s="1"/>
  <c r="B33" i="46"/>
  <c r="D33" i="46" s="1"/>
  <c r="G33" i="46" s="1"/>
  <c r="J32" i="46"/>
  <c r="L32" i="46" s="1"/>
  <c r="O32" i="46" s="1"/>
  <c r="B32" i="46"/>
  <c r="D32" i="46" s="1"/>
  <c r="G32" i="46" s="1"/>
  <c r="J31" i="46"/>
  <c r="L31" i="46" s="1"/>
  <c r="O31" i="46" s="1"/>
  <c r="B31" i="46"/>
  <c r="D31" i="46" s="1"/>
  <c r="G31" i="46" s="1"/>
  <c r="L30" i="46"/>
  <c r="O30" i="46" s="1"/>
  <c r="J30" i="46"/>
  <c r="B30" i="46"/>
  <c r="D30" i="46" s="1"/>
  <c r="G30" i="46" s="1"/>
  <c r="J29" i="46"/>
  <c r="L29" i="46" s="1"/>
  <c r="O29" i="46" s="1"/>
  <c r="B29" i="46"/>
  <c r="D29" i="46" s="1"/>
  <c r="G29" i="46" s="1"/>
  <c r="J28" i="46"/>
  <c r="L28" i="46" s="1"/>
  <c r="O28" i="46" s="1"/>
  <c r="B28" i="46"/>
  <c r="D28" i="46" s="1"/>
  <c r="G28" i="46" s="1"/>
  <c r="J27" i="46"/>
  <c r="L27" i="46" s="1"/>
  <c r="O27" i="46" s="1"/>
  <c r="B27" i="46"/>
  <c r="D27" i="46" s="1"/>
  <c r="G27" i="46" s="1"/>
  <c r="L26" i="46"/>
  <c r="O26" i="46" s="1"/>
  <c r="J26" i="46"/>
  <c r="B26" i="46"/>
  <c r="D26" i="46" s="1"/>
  <c r="G26" i="46" s="1"/>
  <c r="J25" i="46"/>
  <c r="L25" i="46" s="1"/>
  <c r="O25" i="46" s="1"/>
  <c r="B25" i="46"/>
  <c r="D25" i="46" s="1"/>
  <c r="G25" i="46" s="1"/>
  <c r="F17" i="46"/>
  <c r="E17" i="46"/>
  <c r="C17" i="46"/>
  <c r="K16" i="46"/>
  <c r="J16" i="46"/>
  <c r="L16" i="46" s="1"/>
  <c r="B16" i="46"/>
  <c r="D16" i="46" s="1"/>
  <c r="G16" i="46" s="1"/>
  <c r="K15" i="46"/>
  <c r="J15" i="46"/>
  <c r="L15" i="46" s="1"/>
  <c r="B15" i="46"/>
  <c r="D15" i="46" s="1"/>
  <c r="G15" i="46" s="1"/>
  <c r="K14" i="46"/>
  <c r="J14" i="46"/>
  <c r="L14" i="46" s="1"/>
  <c r="B14" i="46"/>
  <c r="D14" i="46" s="1"/>
  <c r="G14" i="46" s="1"/>
  <c r="K13" i="46"/>
  <c r="J13" i="46"/>
  <c r="L13" i="46" s="1"/>
  <c r="B13" i="46"/>
  <c r="D13" i="46" s="1"/>
  <c r="G13" i="46" s="1"/>
  <c r="K12" i="46"/>
  <c r="J12" i="46"/>
  <c r="L12" i="46" s="1"/>
  <c r="B12" i="46"/>
  <c r="D12" i="46" s="1"/>
  <c r="G12" i="46" s="1"/>
  <c r="K11" i="46"/>
  <c r="J11" i="46"/>
  <c r="L11" i="46" s="1"/>
  <c r="B11" i="46"/>
  <c r="D11" i="46" s="1"/>
  <c r="G11" i="46" s="1"/>
  <c r="K10" i="46"/>
  <c r="J10" i="46"/>
  <c r="L10" i="46" s="1"/>
  <c r="B10" i="46"/>
  <c r="D10" i="46" s="1"/>
  <c r="G10" i="46" s="1"/>
  <c r="K9" i="46"/>
  <c r="J9" i="46"/>
  <c r="L9" i="46" s="1"/>
  <c r="B9" i="46"/>
  <c r="D9" i="46" s="1"/>
  <c r="G9" i="46" s="1"/>
  <c r="K8" i="46"/>
  <c r="J8" i="46"/>
  <c r="L8" i="46" s="1"/>
  <c r="B8" i="46"/>
  <c r="D8" i="46" s="1"/>
  <c r="G8" i="46" s="1"/>
  <c r="K7" i="46"/>
  <c r="J7" i="46"/>
  <c r="L7" i="46" s="1"/>
  <c r="B7" i="46"/>
  <c r="D7" i="46" s="1"/>
  <c r="G7" i="46" s="1"/>
  <c r="K6" i="46"/>
  <c r="J6" i="46"/>
  <c r="L6" i="46" s="1"/>
  <c r="B6" i="46"/>
  <c r="D6" i="46" s="1"/>
  <c r="G6" i="46" s="1"/>
  <c r="G17" i="46" s="1"/>
  <c r="A1" i="46"/>
  <c r="N36" i="45"/>
  <c r="M36" i="45"/>
  <c r="K36" i="45"/>
  <c r="F36" i="45"/>
  <c r="E36" i="45"/>
  <c r="C36" i="45"/>
  <c r="J35" i="45"/>
  <c r="L35" i="45" s="1"/>
  <c r="O35" i="45" s="1"/>
  <c r="B35" i="45"/>
  <c r="D35" i="45" s="1"/>
  <c r="G35" i="45" s="1"/>
  <c r="L34" i="45"/>
  <c r="O34" i="45" s="1"/>
  <c r="J34" i="45"/>
  <c r="B34" i="45"/>
  <c r="D34" i="45" s="1"/>
  <c r="G34" i="45" s="1"/>
  <c r="J33" i="45"/>
  <c r="L33" i="45" s="1"/>
  <c r="O33" i="45" s="1"/>
  <c r="B33" i="45"/>
  <c r="D33" i="45" s="1"/>
  <c r="G33" i="45" s="1"/>
  <c r="J32" i="45"/>
  <c r="L32" i="45" s="1"/>
  <c r="O32" i="45" s="1"/>
  <c r="B32" i="45"/>
  <c r="D32" i="45" s="1"/>
  <c r="G32" i="45" s="1"/>
  <c r="J31" i="45"/>
  <c r="L31" i="45" s="1"/>
  <c r="O31" i="45" s="1"/>
  <c r="B31" i="45"/>
  <c r="D31" i="45" s="1"/>
  <c r="G31" i="45" s="1"/>
  <c r="L30" i="45"/>
  <c r="O30" i="45" s="1"/>
  <c r="J30" i="45"/>
  <c r="B30" i="45"/>
  <c r="D30" i="45" s="1"/>
  <c r="G30" i="45" s="1"/>
  <c r="J29" i="45"/>
  <c r="L29" i="45" s="1"/>
  <c r="O29" i="45" s="1"/>
  <c r="B29" i="45"/>
  <c r="D29" i="45" s="1"/>
  <c r="G29" i="45" s="1"/>
  <c r="J28" i="45"/>
  <c r="L28" i="45" s="1"/>
  <c r="O28" i="45" s="1"/>
  <c r="B28" i="45"/>
  <c r="D28" i="45" s="1"/>
  <c r="G28" i="45" s="1"/>
  <c r="J27" i="45"/>
  <c r="L27" i="45" s="1"/>
  <c r="O27" i="45" s="1"/>
  <c r="B27" i="45"/>
  <c r="D27" i="45" s="1"/>
  <c r="G27" i="45" s="1"/>
  <c r="L26" i="45"/>
  <c r="O26" i="45" s="1"/>
  <c r="J26" i="45"/>
  <c r="B26" i="45"/>
  <c r="D26" i="45" s="1"/>
  <c r="G26" i="45" s="1"/>
  <c r="J25" i="45"/>
  <c r="L25" i="45" s="1"/>
  <c r="O25" i="45" s="1"/>
  <c r="B25" i="45"/>
  <c r="D25" i="45" s="1"/>
  <c r="G25" i="45" s="1"/>
  <c r="F17" i="45"/>
  <c r="E17" i="45"/>
  <c r="C17" i="45"/>
  <c r="L16" i="45"/>
  <c r="K16" i="45"/>
  <c r="J16" i="45"/>
  <c r="B16" i="45"/>
  <c r="D16" i="45" s="1"/>
  <c r="G16" i="45" s="1"/>
  <c r="K15" i="45"/>
  <c r="J15" i="45"/>
  <c r="L15" i="45" s="1"/>
  <c r="B15" i="45"/>
  <c r="D15" i="45" s="1"/>
  <c r="G15" i="45" s="1"/>
  <c r="K14" i="45"/>
  <c r="J14" i="45"/>
  <c r="L14" i="45" s="1"/>
  <c r="B14" i="45"/>
  <c r="D14" i="45" s="1"/>
  <c r="G14" i="45" s="1"/>
  <c r="K13" i="45"/>
  <c r="J13" i="45"/>
  <c r="L13" i="45" s="1"/>
  <c r="B13" i="45"/>
  <c r="D13" i="45" s="1"/>
  <c r="G13" i="45" s="1"/>
  <c r="K12" i="45"/>
  <c r="J12" i="45"/>
  <c r="L12" i="45" s="1"/>
  <c r="B12" i="45"/>
  <c r="D12" i="45" s="1"/>
  <c r="G12" i="45" s="1"/>
  <c r="K11" i="45"/>
  <c r="J11" i="45"/>
  <c r="L11" i="45" s="1"/>
  <c r="B11" i="45"/>
  <c r="D11" i="45" s="1"/>
  <c r="G11" i="45" s="1"/>
  <c r="L10" i="45"/>
  <c r="K10" i="45"/>
  <c r="J10" i="45"/>
  <c r="B10" i="45"/>
  <c r="D10" i="45" s="1"/>
  <c r="G10" i="45" s="1"/>
  <c r="K9" i="45"/>
  <c r="J9" i="45"/>
  <c r="L9" i="45" s="1"/>
  <c r="B9" i="45"/>
  <c r="D9" i="45" s="1"/>
  <c r="G9" i="45" s="1"/>
  <c r="L8" i="45"/>
  <c r="K8" i="45"/>
  <c r="J8" i="45"/>
  <c r="B8" i="45"/>
  <c r="D8" i="45" s="1"/>
  <c r="G8" i="45" s="1"/>
  <c r="K7" i="45"/>
  <c r="J7" i="45"/>
  <c r="L7" i="45" s="1"/>
  <c r="B7" i="45"/>
  <c r="K6" i="45"/>
  <c r="J6" i="45"/>
  <c r="L6" i="45" s="1"/>
  <c r="B6" i="45"/>
  <c r="D6" i="45" s="1"/>
  <c r="G6" i="45" s="1"/>
  <c r="A1" i="45"/>
  <c r="N36" i="44"/>
  <c r="M36" i="44"/>
  <c r="K36" i="44"/>
  <c r="F36" i="44"/>
  <c r="E36" i="44"/>
  <c r="C36" i="44"/>
  <c r="J35" i="44"/>
  <c r="L35" i="44" s="1"/>
  <c r="O35" i="44" s="1"/>
  <c r="B35" i="44"/>
  <c r="D35" i="44" s="1"/>
  <c r="G35" i="44" s="1"/>
  <c r="J34" i="44"/>
  <c r="L34" i="44" s="1"/>
  <c r="O34" i="44" s="1"/>
  <c r="B34" i="44"/>
  <c r="D34" i="44" s="1"/>
  <c r="G34" i="44" s="1"/>
  <c r="L33" i="44"/>
  <c r="O33" i="44" s="1"/>
  <c r="J33" i="44"/>
  <c r="B33" i="44"/>
  <c r="D33" i="44" s="1"/>
  <c r="G33" i="44" s="1"/>
  <c r="J32" i="44"/>
  <c r="L32" i="44" s="1"/>
  <c r="O32" i="44" s="1"/>
  <c r="B32" i="44"/>
  <c r="D32" i="44" s="1"/>
  <c r="G32" i="44" s="1"/>
  <c r="L31" i="44"/>
  <c r="O31" i="44" s="1"/>
  <c r="J31" i="44"/>
  <c r="B31" i="44"/>
  <c r="D31" i="44" s="1"/>
  <c r="G31" i="44" s="1"/>
  <c r="J30" i="44"/>
  <c r="L30" i="44" s="1"/>
  <c r="O30" i="44" s="1"/>
  <c r="B30" i="44"/>
  <c r="D30" i="44" s="1"/>
  <c r="G30" i="44" s="1"/>
  <c r="L29" i="44"/>
  <c r="O29" i="44" s="1"/>
  <c r="J29" i="44"/>
  <c r="B29" i="44"/>
  <c r="D29" i="44" s="1"/>
  <c r="G29" i="44" s="1"/>
  <c r="L28" i="44"/>
  <c r="O28" i="44" s="1"/>
  <c r="J28" i="44"/>
  <c r="B28" i="44"/>
  <c r="D28" i="44" s="1"/>
  <c r="G28" i="44" s="1"/>
  <c r="J27" i="44"/>
  <c r="L27" i="44" s="1"/>
  <c r="O27" i="44" s="1"/>
  <c r="B27" i="44"/>
  <c r="D27" i="44" s="1"/>
  <c r="G27" i="44" s="1"/>
  <c r="J26" i="44"/>
  <c r="L26" i="44" s="1"/>
  <c r="O26" i="44" s="1"/>
  <c r="B26" i="44"/>
  <c r="D26" i="44" s="1"/>
  <c r="G26" i="44" s="1"/>
  <c r="L25" i="44"/>
  <c r="O25" i="44" s="1"/>
  <c r="J25" i="44"/>
  <c r="B25" i="44"/>
  <c r="F17" i="44"/>
  <c r="E17" i="44"/>
  <c r="C17" i="44"/>
  <c r="K16" i="44"/>
  <c r="J16" i="44"/>
  <c r="L16" i="44" s="1"/>
  <c r="B16" i="44"/>
  <c r="D16" i="44" s="1"/>
  <c r="G16" i="44" s="1"/>
  <c r="K15" i="44"/>
  <c r="J15" i="44"/>
  <c r="L15" i="44" s="1"/>
  <c r="B15" i="44"/>
  <c r="D15" i="44" s="1"/>
  <c r="G15" i="44" s="1"/>
  <c r="L14" i="44"/>
  <c r="K14" i="44"/>
  <c r="J14" i="44"/>
  <c r="D14" i="44"/>
  <c r="G14" i="44" s="1"/>
  <c r="B14" i="44"/>
  <c r="K13" i="44"/>
  <c r="J13" i="44"/>
  <c r="L13" i="44" s="1"/>
  <c r="D13" i="44"/>
  <c r="G13" i="44" s="1"/>
  <c r="B13" i="44"/>
  <c r="K12" i="44"/>
  <c r="J12" i="44"/>
  <c r="L12" i="44" s="1"/>
  <c r="B12" i="44"/>
  <c r="D12" i="44" s="1"/>
  <c r="G12" i="44" s="1"/>
  <c r="K11" i="44"/>
  <c r="J11" i="44"/>
  <c r="L11" i="44" s="1"/>
  <c r="B11" i="44"/>
  <c r="D11" i="44" s="1"/>
  <c r="G11" i="44" s="1"/>
  <c r="K10" i="44"/>
  <c r="J10" i="44"/>
  <c r="L10" i="44" s="1"/>
  <c r="D10" i="44"/>
  <c r="G10" i="44" s="1"/>
  <c r="B10" i="44"/>
  <c r="K9" i="44"/>
  <c r="J9" i="44"/>
  <c r="L9" i="44" s="1"/>
  <c r="D9" i="44"/>
  <c r="G9" i="44" s="1"/>
  <c r="B9" i="44"/>
  <c r="L8" i="44"/>
  <c r="K8" i="44"/>
  <c r="J8" i="44"/>
  <c r="B8" i="44"/>
  <c r="D8" i="44" s="1"/>
  <c r="G8" i="44" s="1"/>
  <c r="K7" i="44"/>
  <c r="J7" i="44"/>
  <c r="L7" i="44" s="1"/>
  <c r="B7" i="44"/>
  <c r="D7" i="44" s="1"/>
  <c r="G7" i="44" s="1"/>
  <c r="L6" i="44"/>
  <c r="K6" i="44"/>
  <c r="J6" i="44"/>
  <c r="B6" i="44"/>
  <c r="A1" i="44"/>
  <c r="N36" i="43"/>
  <c r="M36" i="43"/>
  <c r="K36" i="43"/>
  <c r="F36" i="43"/>
  <c r="E36" i="43"/>
  <c r="C36" i="43"/>
  <c r="J35" i="43"/>
  <c r="L35" i="43" s="1"/>
  <c r="O35" i="43" s="1"/>
  <c r="B35" i="43"/>
  <c r="D35" i="43" s="1"/>
  <c r="G35" i="43" s="1"/>
  <c r="J34" i="43"/>
  <c r="L34" i="43" s="1"/>
  <c r="O34" i="43" s="1"/>
  <c r="B34" i="43"/>
  <c r="D34" i="43" s="1"/>
  <c r="G34" i="43" s="1"/>
  <c r="J33" i="43"/>
  <c r="L33" i="43" s="1"/>
  <c r="O33" i="43" s="1"/>
  <c r="B33" i="43"/>
  <c r="D33" i="43" s="1"/>
  <c r="G33" i="43" s="1"/>
  <c r="L32" i="43"/>
  <c r="O32" i="43" s="1"/>
  <c r="J32" i="43"/>
  <c r="B32" i="43"/>
  <c r="D32" i="43" s="1"/>
  <c r="G32" i="43" s="1"/>
  <c r="J31" i="43"/>
  <c r="L31" i="43" s="1"/>
  <c r="O31" i="43" s="1"/>
  <c r="B31" i="43"/>
  <c r="D31" i="43" s="1"/>
  <c r="G31" i="43" s="1"/>
  <c r="L30" i="43"/>
  <c r="O30" i="43" s="1"/>
  <c r="J30" i="43"/>
  <c r="B30" i="43"/>
  <c r="D30" i="43" s="1"/>
  <c r="G30" i="43" s="1"/>
  <c r="J29" i="43"/>
  <c r="L29" i="43" s="1"/>
  <c r="O29" i="43" s="1"/>
  <c r="B29" i="43"/>
  <c r="D29" i="43" s="1"/>
  <c r="G29" i="43" s="1"/>
  <c r="L28" i="43"/>
  <c r="O28" i="43" s="1"/>
  <c r="J28" i="43"/>
  <c r="B28" i="43"/>
  <c r="D28" i="43" s="1"/>
  <c r="G28" i="43" s="1"/>
  <c r="L27" i="43"/>
  <c r="O27" i="43" s="1"/>
  <c r="J27" i="43"/>
  <c r="B27" i="43"/>
  <c r="D27" i="43" s="1"/>
  <c r="G27" i="43" s="1"/>
  <c r="J26" i="43"/>
  <c r="L26" i="43" s="1"/>
  <c r="O26" i="43" s="1"/>
  <c r="B26" i="43"/>
  <c r="D26" i="43" s="1"/>
  <c r="G26" i="43" s="1"/>
  <c r="J25" i="43"/>
  <c r="B25" i="43"/>
  <c r="F17" i="43"/>
  <c r="E17" i="43"/>
  <c r="C17" i="43"/>
  <c r="K16" i="43"/>
  <c r="J16" i="43"/>
  <c r="L16" i="43" s="1"/>
  <c r="B16" i="43"/>
  <c r="D16" i="43" s="1"/>
  <c r="G16" i="43" s="1"/>
  <c r="L15" i="43"/>
  <c r="K15" i="43"/>
  <c r="J15" i="43"/>
  <c r="B15" i="43"/>
  <c r="D15" i="43" s="1"/>
  <c r="G15" i="43" s="1"/>
  <c r="K14" i="43"/>
  <c r="J14" i="43"/>
  <c r="L14" i="43" s="1"/>
  <c r="B14" i="43"/>
  <c r="D14" i="43" s="1"/>
  <c r="G14" i="43" s="1"/>
  <c r="L13" i="43"/>
  <c r="K13" i="43"/>
  <c r="J13" i="43"/>
  <c r="B13" i="43"/>
  <c r="D13" i="43" s="1"/>
  <c r="G13" i="43" s="1"/>
  <c r="K12" i="43"/>
  <c r="J12" i="43"/>
  <c r="L12" i="43" s="1"/>
  <c r="B12" i="43"/>
  <c r="D12" i="43" s="1"/>
  <c r="G12" i="43" s="1"/>
  <c r="K11" i="43"/>
  <c r="J11" i="43"/>
  <c r="L11" i="43" s="1"/>
  <c r="D11" i="43"/>
  <c r="G11" i="43" s="1"/>
  <c r="B11" i="43"/>
  <c r="K10" i="43"/>
  <c r="J10" i="43"/>
  <c r="L10" i="43" s="1"/>
  <c r="D10" i="43"/>
  <c r="G10" i="43" s="1"/>
  <c r="B10" i="43"/>
  <c r="L9" i="43"/>
  <c r="K9" i="43"/>
  <c r="J9" i="43"/>
  <c r="B9" i="43"/>
  <c r="D9" i="43" s="1"/>
  <c r="G9" i="43" s="1"/>
  <c r="K8" i="43"/>
  <c r="J8" i="43"/>
  <c r="L8" i="43" s="1"/>
  <c r="B8" i="43"/>
  <c r="D8" i="43" s="1"/>
  <c r="G8" i="43" s="1"/>
  <c r="L7" i="43"/>
  <c r="K7" i="43"/>
  <c r="J7" i="43"/>
  <c r="B7" i="43"/>
  <c r="D7" i="43" s="1"/>
  <c r="G7" i="43" s="1"/>
  <c r="K6" i="43"/>
  <c r="J6" i="43"/>
  <c r="L6" i="43" s="1"/>
  <c r="B6" i="43"/>
  <c r="A1" i="43"/>
  <c r="N36" i="42"/>
  <c r="M36" i="42"/>
  <c r="K36" i="42"/>
  <c r="F36" i="42"/>
  <c r="E36" i="42"/>
  <c r="C36" i="42"/>
  <c r="J35" i="42"/>
  <c r="L35" i="42" s="1"/>
  <c r="O35" i="42" s="1"/>
  <c r="B35" i="42"/>
  <c r="D35" i="42" s="1"/>
  <c r="G35" i="42" s="1"/>
  <c r="J34" i="42"/>
  <c r="L34" i="42" s="1"/>
  <c r="O34" i="42" s="1"/>
  <c r="B34" i="42"/>
  <c r="D34" i="42" s="1"/>
  <c r="G34" i="42" s="1"/>
  <c r="J33" i="42"/>
  <c r="L33" i="42" s="1"/>
  <c r="O33" i="42" s="1"/>
  <c r="B33" i="42"/>
  <c r="D33" i="42" s="1"/>
  <c r="G33" i="42" s="1"/>
  <c r="L32" i="42"/>
  <c r="O32" i="42" s="1"/>
  <c r="J32" i="42"/>
  <c r="B32" i="42"/>
  <c r="D32" i="42" s="1"/>
  <c r="G32" i="42" s="1"/>
  <c r="J31" i="42"/>
  <c r="L31" i="42" s="1"/>
  <c r="O31" i="42" s="1"/>
  <c r="B31" i="42"/>
  <c r="D31" i="42" s="1"/>
  <c r="G31" i="42" s="1"/>
  <c r="J30" i="42"/>
  <c r="L30" i="42" s="1"/>
  <c r="O30" i="42" s="1"/>
  <c r="B30" i="42"/>
  <c r="D30" i="42" s="1"/>
  <c r="G30" i="42" s="1"/>
  <c r="J29" i="42"/>
  <c r="L29" i="42" s="1"/>
  <c r="O29" i="42" s="1"/>
  <c r="B29" i="42"/>
  <c r="D29" i="42" s="1"/>
  <c r="G29" i="42" s="1"/>
  <c r="L28" i="42"/>
  <c r="O28" i="42" s="1"/>
  <c r="J28" i="42"/>
  <c r="B28" i="42"/>
  <c r="D28" i="42" s="1"/>
  <c r="G28" i="42" s="1"/>
  <c r="J27" i="42"/>
  <c r="L27" i="42" s="1"/>
  <c r="O27" i="42" s="1"/>
  <c r="B27" i="42"/>
  <c r="D27" i="42" s="1"/>
  <c r="G27" i="42" s="1"/>
  <c r="L26" i="42"/>
  <c r="O26" i="42" s="1"/>
  <c r="J26" i="42"/>
  <c r="B26" i="42"/>
  <c r="D26" i="42" s="1"/>
  <c r="G26" i="42" s="1"/>
  <c r="J25" i="42"/>
  <c r="B25" i="42"/>
  <c r="F17" i="42"/>
  <c r="E17" i="42"/>
  <c r="C17" i="42"/>
  <c r="L16" i="42"/>
  <c r="K16" i="42"/>
  <c r="J16" i="42"/>
  <c r="B16" i="42"/>
  <c r="D16" i="42" s="1"/>
  <c r="G16" i="42" s="1"/>
  <c r="K15" i="42"/>
  <c r="J15" i="42"/>
  <c r="L15" i="42" s="1"/>
  <c r="B15" i="42"/>
  <c r="D15" i="42" s="1"/>
  <c r="G15" i="42" s="1"/>
  <c r="K14" i="42"/>
  <c r="J14" i="42"/>
  <c r="L14" i="42" s="1"/>
  <c r="D14" i="42"/>
  <c r="G14" i="42" s="1"/>
  <c r="B14" i="42"/>
  <c r="K13" i="42"/>
  <c r="J13" i="42"/>
  <c r="L13" i="42" s="1"/>
  <c r="D13" i="42"/>
  <c r="G13" i="42" s="1"/>
  <c r="B13" i="42"/>
  <c r="K12" i="42"/>
  <c r="J12" i="42"/>
  <c r="L12" i="42" s="1"/>
  <c r="D12" i="42"/>
  <c r="G12" i="42" s="1"/>
  <c r="B12" i="42"/>
  <c r="K11" i="42"/>
  <c r="J11" i="42"/>
  <c r="L11" i="42" s="1"/>
  <c r="D11" i="42"/>
  <c r="G11" i="42" s="1"/>
  <c r="B11" i="42"/>
  <c r="K10" i="42"/>
  <c r="J10" i="42"/>
  <c r="L10" i="42" s="1"/>
  <c r="B10" i="42"/>
  <c r="D10" i="42" s="1"/>
  <c r="G10" i="42" s="1"/>
  <c r="K9" i="42"/>
  <c r="J9" i="42"/>
  <c r="L9" i="42" s="1"/>
  <c r="B9" i="42"/>
  <c r="D9" i="42" s="1"/>
  <c r="G9" i="42" s="1"/>
  <c r="L8" i="42"/>
  <c r="K8" i="42"/>
  <c r="J8" i="42"/>
  <c r="D8" i="42"/>
  <c r="G8" i="42" s="1"/>
  <c r="B8" i="42"/>
  <c r="K7" i="42"/>
  <c r="J7" i="42"/>
  <c r="L7" i="42" s="1"/>
  <c r="D7" i="42"/>
  <c r="G7" i="42" s="1"/>
  <c r="B7" i="42"/>
  <c r="K6" i="42"/>
  <c r="J6" i="42"/>
  <c r="L6" i="42" s="1"/>
  <c r="B6" i="42"/>
  <c r="A1" i="42"/>
  <c r="N36" i="41"/>
  <c r="M36" i="41"/>
  <c r="K36" i="41"/>
  <c r="F36" i="41"/>
  <c r="E36" i="41"/>
  <c r="C36" i="41"/>
  <c r="J35" i="41"/>
  <c r="L35" i="41" s="1"/>
  <c r="O35" i="41" s="1"/>
  <c r="B35" i="41"/>
  <c r="D35" i="41" s="1"/>
  <c r="G35" i="41" s="1"/>
  <c r="L34" i="41"/>
  <c r="O34" i="41" s="1"/>
  <c r="J34" i="41"/>
  <c r="B34" i="41"/>
  <c r="D34" i="41" s="1"/>
  <c r="G34" i="41" s="1"/>
  <c r="J33" i="41"/>
  <c r="L33" i="41" s="1"/>
  <c r="O33" i="41" s="1"/>
  <c r="B33" i="41"/>
  <c r="D33" i="41" s="1"/>
  <c r="G33" i="41" s="1"/>
  <c r="J32" i="41"/>
  <c r="L32" i="41" s="1"/>
  <c r="O32" i="41" s="1"/>
  <c r="B32" i="41"/>
  <c r="D32" i="41" s="1"/>
  <c r="G32" i="41" s="1"/>
  <c r="J31" i="41"/>
  <c r="L31" i="41" s="1"/>
  <c r="O31" i="41" s="1"/>
  <c r="B31" i="41"/>
  <c r="D31" i="41" s="1"/>
  <c r="G31" i="41" s="1"/>
  <c r="L30" i="41"/>
  <c r="O30" i="41" s="1"/>
  <c r="J30" i="41"/>
  <c r="B30" i="41"/>
  <c r="D30" i="41" s="1"/>
  <c r="G30" i="41" s="1"/>
  <c r="J29" i="41"/>
  <c r="L29" i="41" s="1"/>
  <c r="O29" i="41" s="1"/>
  <c r="B29" i="41"/>
  <c r="D29" i="41" s="1"/>
  <c r="G29" i="41" s="1"/>
  <c r="J28" i="41"/>
  <c r="L28" i="41" s="1"/>
  <c r="O28" i="41" s="1"/>
  <c r="B28" i="41"/>
  <c r="D28" i="41" s="1"/>
  <c r="G28" i="41" s="1"/>
  <c r="J27" i="41"/>
  <c r="L27" i="41" s="1"/>
  <c r="O27" i="41" s="1"/>
  <c r="B27" i="41"/>
  <c r="D27" i="41" s="1"/>
  <c r="G27" i="41" s="1"/>
  <c r="L26" i="41"/>
  <c r="O26" i="41" s="1"/>
  <c r="J26" i="41"/>
  <c r="B26" i="41"/>
  <c r="D26" i="41" s="1"/>
  <c r="G26" i="41" s="1"/>
  <c r="J25" i="41"/>
  <c r="L25" i="41" s="1"/>
  <c r="O25" i="41" s="1"/>
  <c r="B25" i="41"/>
  <c r="D25" i="41" s="1"/>
  <c r="G25" i="41" s="1"/>
  <c r="F17" i="41"/>
  <c r="E17" i="41"/>
  <c r="C17" i="41"/>
  <c r="L16" i="41"/>
  <c r="K16" i="41"/>
  <c r="J16" i="41"/>
  <c r="B16" i="41"/>
  <c r="D16" i="41" s="1"/>
  <c r="G16" i="41" s="1"/>
  <c r="K15" i="41"/>
  <c r="J15" i="41"/>
  <c r="L15" i="41" s="1"/>
  <c r="B15" i="41"/>
  <c r="D15" i="41" s="1"/>
  <c r="G15" i="41" s="1"/>
  <c r="K14" i="41"/>
  <c r="J14" i="41"/>
  <c r="L14" i="41" s="1"/>
  <c r="B14" i="41"/>
  <c r="D14" i="41" s="1"/>
  <c r="G14" i="41" s="1"/>
  <c r="K13" i="41"/>
  <c r="J13" i="41"/>
  <c r="L13" i="41" s="1"/>
  <c r="B13" i="41"/>
  <c r="D13" i="41" s="1"/>
  <c r="G13" i="41" s="1"/>
  <c r="K12" i="41"/>
  <c r="J12" i="41"/>
  <c r="L12" i="41" s="1"/>
  <c r="B12" i="41"/>
  <c r="D12" i="41" s="1"/>
  <c r="G12" i="41" s="1"/>
  <c r="K11" i="41"/>
  <c r="J11" i="41"/>
  <c r="L11" i="41" s="1"/>
  <c r="B11" i="41"/>
  <c r="D11" i="41" s="1"/>
  <c r="G11" i="41" s="1"/>
  <c r="L10" i="41"/>
  <c r="K10" i="41"/>
  <c r="J10" i="41"/>
  <c r="B10" i="41"/>
  <c r="D10" i="41" s="1"/>
  <c r="G10" i="41" s="1"/>
  <c r="K9" i="41"/>
  <c r="J9" i="41"/>
  <c r="L9" i="41" s="1"/>
  <c r="B9" i="41"/>
  <c r="D9" i="41" s="1"/>
  <c r="G9" i="41" s="1"/>
  <c r="L8" i="41"/>
  <c r="K8" i="41"/>
  <c r="J8" i="41"/>
  <c r="B8" i="41"/>
  <c r="D8" i="41" s="1"/>
  <c r="G8" i="41" s="1"/>
  <c r="K7" i="41"/>
  <c r="J7" i="41"/>
  <c r="L7" i="41" s="1"/>
  <c r="B7" i="41"/>
  <c r="D7" i="41" s="1"/>
  <c r="G7" i="41" s="1"/>
  <c r="K6" i="41"/>
  <c r="J6" i="41"/>
  <c r="L6" i="41" s="1"/>
  <c r="B6" i="41"/>
  <c r="D6" i="41" s="1"/>
  <c r="G6" i="41" s="1"/>
  <c r="A1" i="41"/>
  <c r="N36" i="40"/>
  <c r="M36" i="40"/>
  <c r="K36" i="40"/>
  <c r="F36" i="40"/>
  <c r="E36" i="40"/>
  <c r="C36" i="40"/>
  <c r="J35" i="40"/>
  <c r="L35" i="40" s="1"/>
  <c r="O35" i="40" s="1"/>
  <c r="B35" i="40"/>
  <c r="D35" i="40" s="1"/>
  <c r="G35" i="40" s="1"/>
  <c r="J34" i="40"/>
  <c r="L34" i="40" s="1"/>
  <c r="O34" i="40" s="1"/>
  <c r="B34" i="40"/>
  <c r="D34" i="40" s="1"/>
  <c r="G34" i="40" s="1"/>
  <c r="L33" i="40"/>
  <c r="O33" i="40" s="1"/>
  <c r="J33" i="40"/>
  <c r="B33" i="40"/>
  <c r="D33" i="40" s="1"/>
  <c r="G33" i="40" s="1"/>
  <c r="J32" i="40"/>
  <c r="L32" i="40" s="1"/>
  <c r="O32" i="40" s="1"/>
  <c r="B32" i="40"/>
  <c r="D32" i="40" s="1"/>
  <c r="G32" i="40" s="1"/>
  <c r="L31" i="40"/>
  <c r="O31" i="40" s="1"/>
  <c r="J31" i="40"/>
  <c r="B31" i="40"/>
  <c r="D31" i="40" s="1"/>
  <c r="G31" i="40" s="1"/>
  <c r="J30" i="40"/>
  <c r="L30" i="40" s="1"/>
  <c r="O30" i="40" s="1"/>
  <c r="B30" i="40"/>
  <c r="D30" i="40" s="1"/>
  <c r="G30" i="40" s="1"/>
  <c r="L29" i="40"/>
  <c r="O29" i="40" s="1"/>
  <c r="J29" i="40"/>
  <c r="B29" i="40"/>
  <c r="D29" i="40" s="1"/>
  <c r="G29" i="40" s="1"/>
  <c r="L28" i="40"/>
  <c r="O28" i="40" s="1"/>
  <c r="J28" i="40"/>
  <c r="B28" i="40"/>
  <c r="D28" i="40" s="1"/>
  <c r="G28" i="40" s="1"/>
  <c r="J27" i="40"/>
  <c r="L27" i="40" s="1"/>
  <c r="O27" i="40" s="1"/>
  <c r="B27" i="40"/>
  <c r="D27" i="40" s="1"/>
  <c r="G27" i="40" s="1"/>
  <c r="J26" i="40"/>
  <c r="L26" i="40" s="1"/>
  <c r="O26" i="40" s="1"/>
  <c r="B26" i="40"/>
  <c r="D26" i="40" s="1"/>
  <c r="G26" i="40" s="1"/>
  <c r="L25" i="40"/>
  <c r="O25" i="40" s="1"/>
  <c r="J25" i="40"/>
  <c r="B25" i="40"/>
  <c r="F17" i="40"/>
  <c r="E17" i="40"/>
  <c r="C17" i="40"/>
  <c r="K16" i="40"/>
  <c r="J16" i="40"/>
  <c r="L16" i="40" s="1"/>
  <c r="B16" i="40"/>
  <c r="D16" i="40" s="1"/>
  <c r="G16" i="40" s="1"/>
  <c r="K15" i="40"/>
  <c r="J15" i="40"/>
  <c r="L15" i="40" s="1"/>
  <c r="B15" i="40"/>
  <c r="D15" i="40" s="1"/>
  <c r="G15" i="40" s="1"/>
  <c r="L14" i="40"/>
  <c r="K14" i="40"/>
  <c r="J14" i="40"/>
  <c r="D14" i="40"/>
  <c r="G14" i="40" s="1"/>
  <c r="B14" i="40"/>
  <c r="K13" i="40"/>
  <c r="J13" i="40"/>
  <c r="L13" i="40" s="1"/>
  <c r="D13" i="40"/>
  <c r="G13" i="40" s="1"/>
  <c r="B13" i="40"/>
  <c r="K12" i="40"/>
  <c r="J12" i="40"/>
  <c r="L12" i="40" s="1"/>
  <c r="B12" i="40"/>
  <c r="D12" i="40" s="1"/>
  <c r="G12" i="40" s="1"/>
  <c r="K11" i="40"/>
  <c r="J11" i="40"/>
  <c r="L11" i="40" s="1"/>
  <c r="B11" i="40"/>
  <c r="D11" i="40" s="1"/>
  <c r="G11" i="40" s="1"/>
  <c r="K10" i="40"/>
  <c r="J10" i="40"/>
  <c r="L10" i="40" s="1"/>
  <c r="D10" i="40"/>
  <c r="G10" i="40" s="1"/>
  <c r="B10" i="40"/>
  <c r="K9" i="40"/>
  <c r="J9" i="40"/>
  <c r="L9" i="40" s="1"/>
  <c r="D9" i="40"/>
  <c r="G9" i="40" s="1"/>
  <c r="B9" i="40"/>
  <c r="L8" i="40"/>
  <c r="K8" i="40"/>
  <c r="J8" i="40"/>
  <c r="B8" i="40"/>
  <c r="D8" i="40" s="1"/>
  <c r="G8" i="40" s="1"/>
  <c r="K7" i="40"/>
  <c r="J7" i="40"/>
  <c r="L7" i="40" s="1"/>
  <c r="B7" i="40"/>
  <c r="D7" i="40" s="1"/>
  <c r="G7" i="40" s="1"/>
  <c r="L6" i="40"/>
  <c r="K6" i="40"/>
  <c r="J6" i="40"/>
  <c r="B6" i="40"/>
  <c r="A1" i="40"/>
  <c r="N36" i="39"/>
  <c r="M36" i="39"/>
  <c r="K36" i="39"/>
  <c r="F36" i="39"/>
  <c r="E36" i="39"/>
  <c r="C36" i="39"/>
  <c r="J35" i="39"/>
  <c r="L35" i="39" s="1"/>
  <c r="O35" i="39" s="1"/>
  <c r="B35" i="39"/>
  <c r="D35" i="39" s="1"/>
  <c r="G35" i="39" s="1"/>
  <c r="J34" i="39"/>
  <c r="L34" i="39" s="1"/>
  <c r="O34" i="39" s="1"/>
  <c r="B34" i="39"/>
  <c r="D34" i="39" s="1"/>
  <c r="G34" i="39" s="1"/>
  <c r="J33" i="39"/>
  <c r="L33" i="39" s="1"/>
  <c r="O33" i="39" s="1"/>
  <c r="B33" i="39"/>
  <c r="D33" i="39" s="1"/>
  <c r="G33" i="39" s="1"/>
  <c r="L32" i="39"/>
  <c r="O32" i="39" s="1"/>
  <c r="J32" i="39"/>
  <c r="B32" i="39"/>
  <c r="D32" i="39" s="1"/>
  <c r="G32" i="39" s="1"/>
  <c r="J31" i="39"/>
  <c r="L31" i="39" s="1"/>
  <c r="O31" i="39" s="1"/>
  <c r="B31" i="39"/>
  <c r="D31" i="39" s="1"/>
  <c r="G31" i="39" s="1"/>
  <c r="J30" i="39"/>
  <c r="L30" i="39" s="1"/>
  <c r="O30" i="39" s="1"/>
  <c r="B30" i="39"/>
  <c r="D30" i="39" s="1"/>
  <c r="G30" i="39" s="1"/>
  <c r="J29" i="39"/>
  <c r="L29" i="39" s="1"/>
  <c r="O29" i="39" s="1"/>
  <c r="B29" i="39"/>
  <c r="D29" i="39" s="1"/>
  <c r="G29" i="39" s="1"/>
  <c r="L28" i="39"/>
  <c r="O28" i="39" s="1"/>
  <c r="J28" i="39"/>
  <c r="B28" i="39"/>
  <c r="D28" i="39" s="1"/>
  <c r="G28" i="39" s="1"/>
  <c r="J27" i="39"/>
  <c r="L27" i="39" s="1"/>
  <c r="O27" i="39" s="1"/>
  <c r="B27" i="39"/>
  <c r="D27" i="39" s="1"/>
  <c r="G27" i="39" s="1"/>
  <c r="J26" i="39"/>
  <c r="L26" i="39" s="1"/>
  <c r="O26" i="39" s="1"/>
  <c r="B26" i="39"/>
  <c r="D26" i="39" s="1"/>
  <c r="G26" i="39" s="1"/>
  <c r="J25" i="39"/>
  <c r="L25" i="39" s="1"/>
  <c r="O25" i="39" s="1"/>
  <c r="B25" i="39"/>
  <c r="D25" i="39" s="1"/>
  <c r="G25" i="39" s="1"/>
  <c r="F17" i="39"/>
  <c r="E17" i="39"/>
  <c r="C17" i="39"/>
  <c r="K16" i="39"/>
  <c r="J16" i="39"/>
  <c r="L16" i="39" s="1"/>
  <c r="D16" i="39"/>
  <c r="G16" i="39" s="1"/>
  <c r="B16" i="39"/>
  <c r="K15" i="39"/>
  <c r="J15" i="39"/>
  <c r="L15" i="39" s="1"/>
  <c r="B15" i="39"/>
  <c r="D15" i="39" s="1"/>
  <c r="G15" i="39" s="1"/>
  <c r="K14" i="39"/>
  <c r="J14" i="39"/>
  <c r="L14" i="39" s="1"/>
  <c r="D14" i="39"/>
  <c r="G14" i="39" s="1"/>
  <c r="B14" i="39"/>
  <c r="K13" i="39"/>
  <c r="J13" i="39"/>
  <c r="L13" i="39" s="1"/>
  <c r="B13" i="39"/>
  <c r="D13" i="39" s="1"/>
  <c r="G13" i="39" s="1"/>
  <c r="K12" i="39"/>
  <c r="J12" i="39"/>
  <c r="L12" i="39" s="1"/>
  <c r="D12" i="39"/>
  <c r="G12" i="39" s="1"/>
  <c r="B12" i="39"/>
  <c r="K11" i="39"/>
  <c r="J11" i="39"/>
  <c r="L11" i="39" s="1"/>
  <c r="B11" i="39"/>
  <c r="D11" i="39" s="1"/>
  <c r="G11" i="39" s="1"/>
  <c r="K10" i="39"/>
  <c r="J10" i="39"/>
  <c r="L10" i="39" s="1"/>
  <c r="D10" i="39"/>
  <c r="G10" i="39" s="1"/>
  <c r="B10" i="39"/>
  <c r="K9" i="39"/>
  <c r="J9" i="39"/>
  <c r="L9" i="39" s="1"/>
  <c r="B9" i="39"/>
  <c r="D9" i="39" s="1"/>
  <c r="G9" i="39" s="1"/>
  <c r="K8" i="39"/>
  <c r="J8" i="39"/>
  <c r="L8" i="39" s="1"/>
  <c r="D8" i="39"/>
  <c r="G8" i="39" s="1"/>
  <c r="B8" i="39"/>
  <c r="K7" i="39"/>
  <c r="J7" i="39"/>
  <c r="L7" i="39" s="1"/>
  <c r="B7" i="39"/>
  <c r="D7" i="39" s="1"/>
  <c r="G7" i="39" s="1"/>
  <c r="K6" i="39"/>
  <c r="J6" i="39"/>
  <c r="L6" i="39" s="1"/>
  <c r="D6" i="39"/>
  <c r="G6" i="39" s="1"/>
  <c r="B6" i="39"/>
  <c r="A1" i="39"/>
  <c r="A8" i="38"/>
  <c r="A1" i="38"/>
  <c r="H20" i="37"/>
  <c r="E20" i="37"/>
  <c r="B20" i="37"/>
  <c r="X54" i="35"/>
  <c r="W54" i="35"/>
  <c r="V54" i="35"/>
  <c r="U54" i="35"/>
  <c r="T54" i="35"/>
  <c r="S54" i="35"/>
  <c r="R54" i="35"/>
  <c r="Q54" i="35"/>
  <c r="P54" i="35"/>
  <c r="O54" i="35"/>
  <c r="M54" i="35"/>
  <c r="L54" i="35"/>
  <c r="K54" i="35"/>
  <c r="J54" i="35"/>
  <c r="I54" i="35"/>
  <c r="H54" i="35"/>
  <c r="G54" i="35"/>
  <c r="F54" i="35"/>
  <c r="E54" i="35"/>
  <c r="D54" i="35"/>
  <c r="C54" i="35"/>
  <c r="B54" i="35"/>
  <c r="X53" i="35"/>
  <c r="W53" i="35"/>
  <c r="V53" i="35"/>
  <c r="U53" i="35"/>
  <c r="T53" i="35"/>
  <c r="S53" i="35"/>
  <c r="R53" i="35"/>
  <c r="Q53" i="35"/>
  <c r="P53" i="35"/>
  <c r="O53" i="35"/>
  <c r="M53" i="35"/>
  <c r="L53" i="35"/>
  <c r="K53" i="35"/>
  <c r="J53" i="35"/>
  <c r="I53" i="35"/>
  <c r="H53" i="35"/>
  <c r="G53" i="35"/>
  <c r="F53" i="35"/>
  <c r="E53" i="35"/>
  <c r="D53" i="35"/>
  <c r="C53" i="35"/>
  <c r="B53" i="35"/>
  <c r="X52" i="35"/>
  <c r="W52" i="35"/>
  <c r="V52" i="35"/>
  <c r="U52" i="35"/>
  <c r="T52" i="35"/>
  <c r="S52" i="35"/>
  <c r="R52" i="35"/>
  <c r="Q52" i="35"/>
  <c r="P52" i="35"/>
  <c r="O52" i="35"/>
  <c r="M52" i="35"/>
  <c r="L52" i="35"/>
  <c r="K52" i="35"/>
  <c r="J52" i="35"/>
  <c r="I52" i="35"/>
  <c r="H52" i="35"/>
  <c r="G52" i="35"/>
  <c r="F52" i="35"/>
  <c r="E52" i="35"/>
  <c r="D52" i="35"/>
  <c r="C52" i="35"/>
  <c r="B52" i="35"/>
  <c r="X51" i="35"/>
  <c r="W51" i="35"/>
  <c r="V51" i="35"/>
  <c r="U51" i="35"/>
  <c r="T51" i="35"/>
  <c r="S51" i="35"/>
  <c r="R51" i="35"/>
  <c r="Q51" i="35"/>
  <c r="P51" i="35"/>
  <c r="O51" i="35"/>
  <c r="M51" i="35"/>
  <c r="L51" i="35"/>
  <c r="K51" i="35"/>
  <c r="J51" i="35"/>
  <c r="I51" i="35"/>
  <c r="H51" i="35"/>
  <c r="G51" i="35"/>
  <c r="F51" i="35"/>
  <c r="E51" i="35"/>
  <c r="D51" i="35"/>
  <c r="C51" i="35"/>
  <c r="B51" i="35"/>
  <c r="X50" i="35"/>
  <c r="W50" i="35"/>
  <c r="V50" i="35"/>
  <c r="U50" i="35"/>
  <c r="T50" i="35"/>
  <c r="S50" i="35"/>
  <c r="R50" i="35"/>
  <c r="Q50" i="35"/>
  <c r="P50" i="35"/>
  <c r="O50" i="35"/>
  <c r="M50" i="35"/>
  <c r="L50" i="35"/>
  <c r="K50" i="35"/>
  <c r="J50" i="35"/>
  <c r="I50" i="35"/>
  <c r="H50" i="35"/>
  <c r="G50" i="35"/>
  <c r="F50" i="35"/>
  <c r="E50" i="35"/>
  <c r="D50" i="35"/>
  <c r="C50" i="35"/>
  <c r="B50" i="35"/>
  <c r="X49" i="35"/>
  <c r="W49" i="35"/>
  <c r="V49" i="35"/>
  <c r="U49" i="35"/>
  <c r="T49" i="35"/>
  <c r="S49" i="35"/>
  <c r="R49" i="35"/>
  <c r="Q49" i="35"/>
  <c r="P49" i="35"/>
  <c r="O49" i="35"/>
  <c r="M49" i="35"/>
  <c r="L49" i="35"/>
  <c r="K49" i="35"/>
  <c r="J49" i="35"/>
  <c r="I49" i="35"/>
  <c r="H49" i="35"/>
  <c r="G49" i="35"/>
  <c r="F49" i="35"/>
  <c r="E49" i="35"/>
  <c r="D49" i="35"/>
  <c r="C49" i="35"/>
  <c r="B49" i="35"/>
  <c r="X48" i="35"/>
  <c r="W48" i="35"/>
  <c r="V48" i="35"/>
  <c r="U48" i="35"/>
  <c r="T48" i="35"/>
  <c r="S48" i="35"/>
  <c r="R48" i="35"/>
  <c r="Q48" i="35"/>
  <c r="P48" i="35"/>
  <c r="O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X47" i="35"/>
  <c r="W47" i="35"/>
  <c r="V47" i="35"/>
  <c r="U47" i="35"/>
  <c r="T47" i="35"/>
  <c r="S47" i="35"/>
  <c r="X46" i="35"/>
  <c r="W46" i="35"/>
  <c r="V46" i="35"/>
  <c r="U46" i="35"/>
  <c r="T46" i="35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D46" i="35"/>
  <c r="C46" i="35"/>
  <c r="B46" i="35"/>
  <c r="X45" i="35"/>
  <c r="W45" i="35"/>
  <c r="V45" i="35"/>
  <c r="U45" i="35"/>
  <c r="T45" i="35"/>
  <c r="S45" i="35"/>
  <c r="R45" i="35"/>
  <c r="Q45" i="35"/>
  <c r="P45" i="35"/>
  <c r="O45" i="35"/>
  <c r="M45" i="35"/>
  <c r="L45" i="35"/>
  <c r="K45" i="35"/>
  <c r="J45" i="35"/>
  <c r="I45" i="35"/>
  <c r="H45" i="35"/>
  <c r="G45" i="35"/>
  <c r="F45" i="35"/>
  <c r="E45" i="35"/>
  <c r="D45" i="35"/>
  <c r="C45" i="35"/>
  <c r="B45" i="35"/>
  <c r="X44" i="35"/>
  <c r="W44" i="35"/>
  <c r="V44" i="35"/>
  <c r="U44" i="35"/>
  <c r="T44" i="35"/>
  <c r="S44" i="35"/>
  <c r="R44" i="35"/>
  <c r="Q44" i="35"/>
  <c r="P44" i="35"/>
  <c r="O44" i="35"/>
  <c r="M44" i="35"/>
  <c r="L44" i="35"/>
  <c r="K44" i="35"/>
  <c r="J44" i="35"/>
  <c r="I44" i="35"/>
  <c r="H44" i="35"/>
  <c r="G44" i="35"/>
  <c r="F44" i="35"/>
  <c r="E44" i="35"/>
  <c r="D44" i="35"/>
  <c r="C44" i="35"/>
  <c r="B44" i="35"/>
  <c r="N40" i="35"/>
  <c r="A40" i="35"/>
  <c r="G34" i="35"/>
  <c r="F34" i="35"/>
  <c r="C34" i="35"/>
  <c r="B34" i="35"/>
  <c r="J34" i="35" s="1"/>
  <c r="G33" i="35"/>
  <c r="F33" i="35"/>
  <c r="C33" i="35"/>
  <c r="B33" i="35"/>
  <c r="J33" i="35" s="1"/>
  <c r="G32" i="35"/>
  <c r="F32" i="35"/>
  <c r="C32" i="35"/>
  <c r="B32" i="35"/>
  <c r="J32" i="35" s="1"/>
  <c r="G31" i="35"/>
  <c r="F31" i="35"/>
  <c r="C31" i="35"/>
  <c r="B31" i="35"/>
  <c r="J31" i="35" s="1"/>
  <c r="G30" i="35"/>
  <c r="F30" i="35"/>
  <c r="C30" i="35"/>
  <c r="B30" i="35"/>
  <c r="J30" i="35" s="1"/>
  <c r="G29" i="35"/>
  <c r="F29" i="35"/>
  <c r="C29" i="35"/>
  <c r="B29" i="35"/>
  <c r="J29" i="35" s="1"/>
  <c r="G28" i="35"/>
  <c r="F28" i="35"/>
  <c r="C28" i="35"/>
  <c r="B28" i="35"/>
  <c r="J28" i="35" s="1"/>
  <c r="H27" i="35"/>
  <c r="F27" i="35"/>
  <c r="D27" i="35"/>
  <c r="B27" i="35"/>
  <c r="J27" i="35" s="1"/>
  <c r="G26" i="35"/>
  <c r="F26" i="35"/>
  <c r="C26" i="35"/>
  <c r="B26" i="35"/>
  <c r="J26" i="35" s="1"/>
  <c r="G25" i="35"/>
  <c r="F25" i="35"/>
  <c r="C25" i="35"/>
  <c r="B25" i="35"/>
  <c r="J25" i="35" s="1"/>
  <c r="G24" i="35"/>
  <c r="F24" i="35"/>
  <c r="C24" i="35"/>
  <c r="B24" i="35"/>
  <c r="J24" i="35" s="1"/>
  <c r="C19" i="35"/>
  <c r="B19" i="35"/>
  <c r="C18" i="35"/>
  <c r="B18" i="35"/>
  <c r="C17" i="35"/>
  <c r="B17" i="35"/>
  <c r="C16" i="35"/>
  <c r="B16" i="35"/>
  <c r="C15" i="35"/>
  <c r="B15" i="35"/>
  <c r="C14" i="35"/>
  <c r="B14" i="35"/>
  <c r="C13" i="35"/>
  <c r="B13" i="35"/>
  <c r="D12" i="35"/>
  <c r="B12" i="35"/>
  <c r="C11" i="35"/>
  <c r="B11" i="35"/>
  <c r="C10" i="35"/>
  <c r="B10" i="35"/>
  <c r="C9" i="35"/>
  <c r="B9" i="35"/>
  <c r="A5" i="35"/>
  <c r="N36" i="34"/>
  <c r="M36" i="34"/>
  <c r="K36" i="34"/>
  <c r="F36" i="34"/>
  <c r="E36" i="34"/>
  <c r="C36" i="34"/>
  <c r="J35" i="34"/>
  <c r="L35" i="34" s="1"/>
  <c r="O35" i="34" s="1"/>
  <c r="B35" i="34"/>
  <c r="D35" i="34" s="1"/>
  <c r="G35" i="34" s="1"/>
  <c r="J34" i="34"/>
  <c r="L34" i="34" s="1"/>
  <c r="O34" i="34" s="1"/>
  <c r="B34" i="34"/>
  <c r="D34" i="34" s="1"/>
  <c r="G34" i="34" s="1"/>
  <c r="L33" i="34"/>
  <c r="O33" i="34" s="1"/>
  <c r="J33" i="34"/>
  <c r="B33" i="34"/>
  <c r="D33" i="34" s="1"/>
  <c r="G33" i="34" s="1"/>
  <c r="J32" i="34"/>
  <c r="L32" i="34" s="1"/>
  <c r="O32" i="34" s="1"/>
  <c r="B32" i="34"/>
  <c r="D32" i="34" s="1"/>
  <c r="G32" i="34" s="1"/>
  <c r="J31" i="34"/>
  <c r="L31" i="34" s="1"/>
  <c r="O31" i="34" s="1"/>
  <c r="B31" i="34"/>
  <c r="D31" i="34" s="1"/>
  <c r="G31" i="34" s="1"/>
  <c r="J30" i="34"/>
  <c r="L30" i="34" s="1"/>
  <c r="O30" i="34" s="1"/>
  <c r="B30" i="34"/>
  <c r="D30" i="34" s="1"/>
  <c r="G30" i="34" s="1"/>
  <c r="L29" i="34"/>
  <c r="O29" i="34" s="1"/>
  <c r="J29" i="34"/>
  <c r="B29" i="34"/>
  <c r="D29" i="34" s="1"/>
  <c r="G29" i="34" s="1"/>
  <c r="J28" i="34"/>
  <c r="L28" i="34" s="1"/>
  <c r="O28" i="34" s="1"/>
  <c r="B28" i="34"/>
  <c r="D28" i="34" s="1"/>
  <c r="G28" i="34" s="1"/>
  <c r="J27" i="34"/>
  <c r="L27" i="34" s="1"/>
  <c r="O27" i="34" s="1"/>
  <c r="B27" i="34"/>
  <c r="D27" i="34" s="1"/>
  <c r="G27" i="34" s="1"/>
  <c r="J26" i="34"/>
  <c r="L26" i="34" s="1"/>
  <c r="O26" i="34" s="1"/>
  <c r="B26" i="34"/>
  <c r="D26" i="34" s="1"/>
  <c r="G26" i="34" s="1"/>
  <c r="L25" i="34"/>
  <c r="O25" i="34" s="1"/>
  <c r="J25" i="34"/>
  <c r="B25" i="34"/>
  <c r="F17" i="34"/>
  <c r="E17" i="34"/>
  <c r="C17" i="34"/>
  <c r="K16" i="34"/>
  <c r="J16" i="34"/>
  <c r="L16" i="34" s="1"/>
  <c r="B16" i="34"/>
  <c r="D16" i="34" s="1"/>
  <c r="G16" i="34" s="1"/>
  <c r="L15" i="34"/>
  <c r="K15" i="34"/>
  <c r="J15" i="34"/>
  <c r="D15" i="34"/>
  <c r="G15" i="34" s="1"/>
  <c r="B15" i="34"/>
  <c r="K14" i="34"/>
  <c r="J14" i="34"/>
  <c r="L14" i="34" s="1"/>
  <c r="B14" i="34"/>
  <c r="D14" i="34" s="1"/>
  <c r="G14" i="34" s="1"/>
  <c r="L13" i="34"/>
  <c r="K13" i="34"/>
  <c r="J13" i="34"/>
  <c r="D13" i="34"/>
  <c r="G13" i="34" s="1"/>
  <c r="B13" i="34"/>
  <c r="K12" i="34"/>
  <c r="J12" i="34"/>
  <c r="L12" i="34" s="1"/>
  <c r="B12" i="34"/>
  <c r="D12" i="34" s="1"/>
  <c r="G12" i="34" s="1"/>
  <c r="L11" i="34"/>
  <c r="K11" i="34"/>
  <c r="J11" i="34"/>
  <c r="D11" i="34"/>
  <c r="G11" i="34" s="1"/>
  <c r="B11" i="34"/>
  <c r="K10" i="34"/>
  <c r="J10" i="34"/>
  <c r="L10" i="34" s="1"/>
  <c r="B10" i="34"/>
  <c r="D10" i="34" s="1"/>
  <c r="G10" i="34" s="1"/>
  <c r="L9" i="34"/>
  <c r="K9" i="34"/>
  <c r="J9" i="34"/>
  <c r="D9" i="34"/>
  <c r="G9" i="34" s="1"/>
  <c r="B9" i="34"/>
  <c r="K8" i="34"/>
  <c r="J8" i="34"/>
  <c r="L8" i="34" s="1"/>
  <c r="B8" i="34"/>
  <c r="D8" i="34" s="1"/>
  <c r="G8" i="34" s="1"/>
  <c r="L7" i="34"/>
  <c r="K7" i="34"/>
  <c r="J7" i="34"/>
  <c r="D7" i="34"/>
  <c r="G7" i="34" s="1"/>
  <c r="B7" i="34"/>
  <c r="K6" i="34"/>
  <c r="J6" i="34"/>
  <c r="L6" i="34" s="1"/>
  <c r="B6" i="34"/>
  <c r="B17" i="34" s="1"/>
  <c r="A1" i="34"/>
  <c r="N36" i="33"/>
  <c r="M36" i="33"/>
  <c r="K36" i="33"/>
  <c r="F36" i="33"/>
  <c r="E36" i="33"/>
  <c r="C36" i="33"/>
  <c r="L35" i="33"/>
  <c r="O35" i="33" s="1"/>
  <c r="J35" i="33"/>
  <c r="B35" i="33"/>
  <c r="D35" i="33" s="1"/>
  <c r="G35" i="33" s="1"/>
  <c r="J34" i="33"/>
  <c r="L34" i="33" s="1"/>
  <c r="O34" i="33" s="1"/>
  <c r="B34" i="33"/>
  <c r="D34" i="33" s="1"/>
  <c r="G34" i="33" s="1"/>
  <c r="L33" i="33"/>
  <c r="O33" i="33" s="1"/>
  <c r="J33" i="33"/>
  <c r="B33" i="33"/>
  <c r="D33" i="33" s="1"/>
  <c r="G33" i="33" s="1"/>
  <c r="L32" i="33"/>
  <c r="O32" i="33" s="1"/>
  <c r="J32" i="33"/>
  <c r="B32" i="33"/>
  <c r="D32" i="33" s="1"/>
  <c r="G32" i="33" s="1"/>
  <c r="J31" i="33"/>
  <c r="L31" i="33" s="1"/>
  <c r="O31" i="33" s="1"/>
  <c r="B31" i="33"/>
  <c r="D31" i="33" s="1"/>
  <c r="G31" i="33" s="1"/>
  <c r="J30" i="33"/>
  <c r="L30" i="33" s="1"/>
  <c r="O30" i="33" s="1"/>
  <c r="B30" i="33"/>
  <c r="D30" i="33" s="1"/>
  <c r="G30" i="33" s="1"/>
  <c r="L29" i="33"/>
  <c r="O29" i="33" s="1"/>
  <c r="J29" i="33"/>
  <c r="B29" i="33"/>
  <c r="D29" i="33" s="1"/>
  <c r="G29" i="33" s="1"/>
  <c r="J28" i="33"/>
  <c r="L28" i="33" s="1"/>
  <c r="O28" i="33" s="1"/>
  <c r="B28" i="33"/>
  <c r="D28" i="33" s="1"/>
  <c r="G28" i="33" s="1"/>
  <c r="J27" i="33"/>
  <c r="L27" i="33" s="1"/>
  <c r="O27" i="33" s="1"/>
  <c r="B27" i="33"/>
  <c r="D27" i="33" s="1"/>
  <c r="G27" i="33" s="1"/>
  <c r="J26" i="33"/>
  <c r="L26" i="33" s="1"/>
  <c r="O26" i="33" s="1"/>
  <c r="B26" i="33"/>
  <c r="D26" i="33" s="1"/>
  <c r="G26" i="33" s="1"/>
  <c r="L25" i="33"/>
  <c r="O25" i="33" s="1"/>
  <c r="J25" i="33"/>
  <c r="B25" i="33"/>
  <c r="D25" i="33" s="1"/>
  <c r="G25" i="33" s="1"/>
  <c r="F17" i="33"/>
  <c r="E17" i="33"/>
  <c r="C17" i="33"/>
  <c r="L16" i="33"/>
  <c r="K16" i="33"/>
  <c r="J16" i="33"/>
  <c r="B16" i="33"/>
  <c r="D16" i="33" s="1"/>
  <c r="G16" i="33" s="1"/>
  <c r="K15" i="33"/>
  <c r="J15" i="33"/>
  <c r="L15" i="33" s="1"/>
  <c r="B15" i="33"/>
  <c r="D15" i="33" s="1"/>
  <c r="G15" i="33" s="1"/>
  <c r="L14" i="33"/>
  <c r="K14" i="33"/>
  <c r="J14" i="33"/>
  <c r="B14" i="33"/>
  <c r="D14" i="33" s="1"/>
  <c r="G14" i="33" s="1"/>
  <c r="K13" i="33"/>
  <c r="J13" i="33"/>
  <c r="L13" i="33" s="1"/>
  <c r="B13" i="33"/>
  <c r="D13" i="33" s="1"/>
  <c r="G13" i="33" s="1"/>
  <c r="L12" i="33"/>
  <c r="K12" i="33"/>
  <c r="J12" i="33"/>
  <c r="B12" i="33"/>
  <c r="D12" i="33" s="1"/>
  <c r="G12" i="33" s="1"/>
  <c r="K11" i="33"/>
  <c r="J11" i="33"/>
  <c r="L11" i="33" s="1"/>
  <c r="B11" i="33"/>
  <c r="D11" i="33" s="1"/>
  <c r="G11" i="33" s="1"/>
  <c r="K10" i="33"/>
  <c r="J10" i="33"/>
  <c r="L10" i="33" s="1"/>
  <c r="D10" i="33"/>
  <c r="G10" i="33" s="1"/>
  <c r="B10" i="33"/>
  <c r="K9" i="33"/>
  <c r="J9" i="33"/>
  <c r="L9" i="33" s="1"/>
  <c r="D9" i="33"/>
  <c r="G9" i="33" s="1"/>
  <c r="B9" i="33"/>
  <c r="K8" i="33"/>
  <c r="J8" i="33"/>
  <c r="L8" i="33" s="1"/>
  <c r="B8" i="33"/>
  <c r="D8" i="33" s="1"/>
  <c r="G8" i="33" s="1"/>
  <c r="K7" i="33"/>
  <c r="J7" i="33"/>
  <c r="L7" i="33" s="1"/>
  <c r="B7" i="33"/>
  <c r="D7" i="33" s="1"/>
  <c r="G7" i="33" s="1"/>
  <c r="L6" i="33"/>
  <c r="K6" i="33"/>
  <c r="J6" i="33"/>
  <c r="D6" i="33"/>
  <c r="G6" i="33" s="1"/>
  <c r="B6" i="33"/>
  <c r="A1" i="33"/>
  <c r="N36" i="32"/>
  <c r="M36" i="32"/>
  <c r="K36" i="32"/>
  <c r="F36" i="32"/>
  <c r="E36" i="32"/>
  <c r="C36" i="32"/>
  <c r="L35" i="32"/>
  <c r="O35" i="32" s="1"/>
  <c r="J35" i="32"/>
  <c r="B35" i="32"/>
  <c r="D35" i="32" s="1"/>
  <c r="G35" i="32" s="1"/>
  <c r="J34" i="32"/>
  <c r="L34" i="32" s="1"/>
  <c r="O34" i="32" s="1"/>
  <c r="B34" i="32"/>
  <c r="D34" i="32" s="1"/>
  <c r="G34" i="32" s="1"/>
  <c r="J33" i="32"/>
  <c r="L33" i="32" s="1"/>
  <c r="O33" i="32" s="1"/>
  <c r="B33" i="32"/>
  <c r="D33" i="32" s="1"/>
  <c r="G33" i="32" s="1"/>
  <c r="J32" i="32"/>
  <c r="L32" i="32" s="1"/>
  <c r="O32" i="32" s="1"/>
  <c r="D32" i="32"/>
  <c r="G32" i="32" s="1"/>
  <c r="B32" i="32"/>
  <c r="J31" i="32"/>
  <c r="L31" i="32" s="1"/>
  <c r="O31" i="32" s="1"/>
  <c r="B31" i="32"/>
  <c r="D31" i="32" s="1"/>
  <c r="G31" i="32" s="1"/>
  <c r="J30" i="32"/>
  <c r="L30" i="32" s="1"/>
  <c r="O30" i="32" s="1"/>
  <c r="B30" i="32"/>
  <c r="D30" i="32" s="1"/>
  <c r="G30" i="32" s="1"/>
  <c r="J29" i="32"/>
  <c r="L29" i="32" s="1"/>
  <c r="O29" i="32" s="1"/>
  <c r="B29" i="32"/>
  <c r="D29" i="32" s="1"/>
  <c r="G29" i="32" s="1"/>
  <c r="L28" i="32"/>
  <c r="O28" i="32" s="1"/>
  <c r="J28" i="32"/>
  <c r="B28" i="32"/>
  <c r="D28" i="32" s="1"/>
  <c r="G28" i="32" s="1"/>
  <c r="L27" i="32"/>
  <c r="O27" i="32" s="1"/>
  <c r="J27" i="32"/>
  <c r="B27" i="32"/>
  <c r="D27" i="32" s="1"/>
  <c r="G27" i="32" s="1"/>
  <c r="O26" i="32"/>
  <c r="L26" i="32"/>
  <c r="J26" i="32"/>
  <c r="B26" i="32"/>
  <c r="D26" i="32" s="1"/>
  <c r="G26" i="32" s="1"/>
  <c r="J25" i="32"/>
  <c r="B25" i="32"/>
  <c r="F17" i="32"/>
  <c r="E17" i="32"/>
  <c r="C17" i="32"/>
  <c r="K16" i="32"/>
  <c r="J16" i="32"/>
  <c r="L16" i="32" s="1"/>
  <c r="B16" i="32"/>
  <c r="D16" i="32" s="1"/>
  <c r="G16" i="32" s="1"/>
  <c r="L15" i="32"/>
  <c r="K15" i="32"/>
  <c r="J15" i="32"/>
  <c r="D15" i="32"/>
  <c r="G15" i="32" s="1"/>
  <c r="B15" i="32"/>
  <c r="K14" i="32"/>
  <c r="J14" i="32"/>
  <c r="L14" i="32" s="1"/>
  <c r="G14" i="32"/>
  <c r="D14" i="32"/>
  <c r="B14" i="32"/>
  <c r="K13" i="32"/>
  <c r="J13" i="32"/>
  <c r="L13" i="32" s="1"/>
  <c r="B13" i="32"/>
  <c r="D13" i="32" s="1"/>
  <c r="G13" i="32" s="1"/>
  <c r="K12" i="32"/>
  <c r="J12" i="32"/>
  <c r="L12" i="32" s="1"/>
  <c r="B12" i="32"/>
  <c r="D12" i="32" s="1"/>
  <c r="G12" i="32" s="1"/>
  <c r="L11" i="32"/>
  <c r="K11" i="32"/>
  <c r="J11" i="32"/>
  <c r="D11" i="32"/>
  <c r="G11" i="32" s="1"/>
  <c r="B11" i="32"/>
  <c r="K10" i="32"/>
  <c r="J10" i="32"/>
  <c r="L10" i="32" s="1"/>
  <c r="G10" i="32"/>
  <c r="D10" i="32"/>
  <c r="B10" i="32"/>
  <c r="K9" i="32"/>
  <c r="J9" i="32"/>
  <c r="L9" i="32" s="1"/>
  <c r="B9" i="32"/>
  <c r="D9" i="32" s="1"/>
  <c r="G9" i="32" s="1"/>
  <c r="K8" i="32"/>
  <c r="J8" i="32"/>
  <c r="L8" i="32" s="1"/>
  <c r="B8" i="32"/>
  <c r="D8" i="32" s="1"/>
  <c r="G8" i="32" s="1"/>
  <c r="L7" i="32"/>
  <c r="K7" i="32"/>
  <c r="J7" i="32"/>
  <c r="D7" i="32"/>
  <c r="G7" i="32" s="1"/>
  <c r="B7" i="32"/>
  <c r="K6" i="32"/>
  <c r="J6" i="32"/>
  <c r="L6" i="32" s="1"/>
  <c r="G6" i="32"/>
  <c r="D6" i="32"/>
  <c r="B6" i="32"/>
  <c r="A1" i="32"/>
  <c r="N36" i="31"/>
  <c r="M36" i="31"/>
  <c r="K36" i="31"/>
  <c r="F36" i="31"/>
  <c r="E36" i="31"/>
  <c r="C36" i="31"/>
  <c r="J35" i="31"/>
  <c r="L35" i="31" s="1"/>
  <c r="O35" i="31" s="1"/>
  <c r="B35" i="31"/>
  <c r="D35" i="31" s="1"/>
  <c r="G35" i="31" s="1"/>
  <c r="L34" i="31"/>
  <c r="O34" i="31" s="1"/>
  <c r="J34" i="31"/>
  <c r="B34" i="31"/>
  <c r="D34" i="31" s="1"/>
  <c r="G34" i="31" s="1"/>
  <c r="J33" i="31"/>
  <c r="L33" i="31" s="1"/>
  <c r="O33" i="31" s="1"/>
  <c r="B33" i="31"/>
  <c r="D33" i="31" s="1"/>
  <c r="G33" i="31" s="1"/>
  <c r="L32" i="31"/>
  <c r="O32" i="31" s="1"/>
  <c r="J32" i="31"/>
  <c r="B32" i="31"/>
  <c r="D32" i="31" s="1"/>
  <c r="G32" i="31" s="1"/>
  <c r="J31" i="31"/>
  <c r="L31" i="31" s="1"/>
  <c r="O31" i="31" s="1"/>
  <c r="B31" i="31"/>
  <c r="D31" i="31" s="1"/>
  <c r="G31" i="31" s="1"/>
  <c r="J30" i="31"/>
  <c r="L30" i="31" s="1"/>
  <c r="O30" i="31" s="1"/>
  <c r="B30" i="31"/>
  <c r="D30" i="31" s="1"/>
  <c r="G30" i="31" s="1"/>
  <c r="J29" i="31"/>
  <c r="L29" i="31" s="1"/>
  <c r="O29" i="31" s="1"/>
  <c r="B29" i="31"/>
  <c r="D29" i="31" s="1"/>
  <c r="G29" i="31" s="1"/>
  <c r="J28" i="31"/>
  <c r="L28" i="31" s="1"/>
  <c r="O28" i="31" s="1"/>
  <c r="B28" i="31"/>
  <c r="D28" i="31" s="1"/>
  <c r="G28" i="31" s="1"/>
  <c r="J27" i="31"/>
  <c r="L27" i="31" s="1"/>
  <c r="O27" i="31" s="1"/>
  <c r="B27" i="31"/>
  <c r="D27" i="31" s="1"/>
  <c r="G27" i="31" s="1"/>
  <c r="L26" i="31"/>
  <c r="O26" i="31" s="1"/>
  <c r="J26" i="31"/>
  <c r="B26" i="31"/>
  <c r="D26" i="31" s="1"/>
  <c r="G26" i="31" s="1"/>
  <c r="J25" i="31"/>
  <c r="L25" i="31" s="1"/>
  <c r="O25" i="31" s="1"/>
  <c r="B25" i="31"/>
  <c r="D25" i="31" s="1"/>
  <c r="G25" i="31" s="1"/>
  <c r="F17" i="31"/>
  <c r="E17" i="31"/>
  <c r="C17" i="31"/>
  <c r="L16" i="31"/>
  <c r="K16" i="31"/>
  <c r="J16" i="31"/>
  <c r="B16" i="31"/>
  <c r="D16" i="31" s="1"/>
  <c r="G16" i="31" s="1"/>
  <c r="K15" i="31"/>
  <c r="J15" i="31"/>
  <c r="L15" i="31" s="1"/>
  <c r="B15" i="31"/>
  <c r="D15" i="31" s="1"/>
  <c r="G15" i="31" s="1"/>
  <c r="L14" i="31"/>
  <c r="K14" i="31"/>
  <c r="J14" i="31"/>
  <c r="B14" i="31"/>
  <c r="D14" i="31" s="1"/>
  <c r="G14" i="31" s="1"/>
  <c r="K13" i="31"/>
  <c r="J13" i="31"/>
  <c r="L13" i="31" s="1"/>
  <c r="B13" i="31"/>
  <c r="D13" i="31" s="1"/>
  <c r="G13" i="31" s="1"/>
  <c r="L12" i="31"/>
  <c r="K12" i="31"/>
  <c r="J12" i="31"/>
  <c r="B12" i="31"/>
  <c r="D12" i="31" s="1"/>
  <c r="G12" i="31" s="1"/>
  <c r="K11" i="31"/>
  <c r="J11" i="31"/>
  <c r="L11" i="31" s="1"/>
  <c r="B11" i="31"/>
  <c r="D11" i="31" s="1"/>
  <c r="G11" i="31" s="1"/>
  <c r="L10" i="31"/>
  <c r="K10" i="31"/>
  <c r="J10" i="31"/>
  <c r="B10" i="31"/>
  <c r="D10" i="31" s="1"/>
  <c r="G10" i="31" s="1"/>
  <c r="K9" i="31"/>
  <c r="J9" i="31"/>
  <c r="L9" i="31" s="1"/>
  <c r="B9" i="31"/>
  <c r="D9" i="31" s="1"/>
  <c r="G9" i="31" s="1"/>
  <c r="L8" i="31"/>
  <c r="K8" i="31"/>
  <c r="J8" i="31"/>
  <c r="B8" i="31"/>
  <c r="D8" i="31" s="1"/>
  <c r="G8" i="31" s="1"/>
  <c r="K7" i="31"/>
  <c r="J7" i="31"/>
  <c r="L7" i="31" s="1"/>
  <c r="B7" i="31"/>
  <c r="D7" i="31" s="1"/>
  <c r="G7" i="31" s="1"/>
  <c r="L6" i="31"/>
  <c r="K6" i="31"/>
  <c r="J6" i="31"/>
  <c r="B6" i="31"/>
  <c r="D6" i="31" s="1"/>
  <c r="G6" i="31" s="1"/>
  <c r="A1" i="31"/>
  <c r="N36" i="30"/>
  <c r="M36" i="30"/>
  <c r="K36" i="30"/>
  <c r="F36" i="30"/>
  <c r="E36" i="30"/>
  <c r="C36" i="30"/>
  <c r="J35" i="30"/>
  <c r="L35" i="30" s="1"/>
  <c r="O35" i="30" s="1"/>
  <c r="B35" i="30"/>
  <c r="D35" i="30" s="1"/>
  <c r="G35" i="30" s="1"/>
  <c r="J34" i="30"/>
  <c r="L34" i="30" s="1"/>
  <c r="O34" i="30" s="1"/>
  <c r="B34" i="30"/>
  <c r="D34" i="30" s="1"/>
  <c r="G34" i="30" s="1"/>
  <c r="J33" i="30"/>
  <c r="L33" i="30" s="1"/>
  <c r="O33" i="30" s="1"/>
  <c r="B33" i="30"/>
  <c r="D33" i="30" s="1"/>
  <c r="G33" i="30" s="1"/>
  <c r="J32" i="30"/>
  <c r="L32" i="30" s="1"/>
  <c r="O32" i="30" s="1"/>
  <c r="B32" i="30"/>
  <c r="D32" i="30" s="1"/>
  <c r="G32" i="30" s="1"/>
  <c r="J31" i="30"/>
  <c r="L31" i="30" s="1"/>
  <c r="O31" i="30" s="1"/>
  <c r="B31" i="30"/>
  <c r="D31" i="30" s="1"/>
  <c r="G31" i="30" s="1"/>
  <c r="L30" i="30"/>
  <c r="O30" i="30" s="1"/>
  <c r="J30" i="30"/>
  <c r="B30" i="30"/>
  <c r="D30" i="30" s="1"/>
  <c r="G30" i="30" s="1"/>
  <c r="J29" i="30"/>
  <c r="L29" i="30" s="1"/>
  <c r="O29" i="30" s="1"/>
  <c r="B29" i="30"/>
  <c r="D29" i="30" s="1"/>
  <c r="G29" i="30" s="1"/>
  <c r="L28" i="30"/>
  <c r="O28" i="30" s="1"/>
  <c r="J28" i="30"/>
  <c r="B28" i="30"/>
  <c r="D28" i="30" s="1"/>
  <c r="G28" i="30" s="1"/>
  <c r="J27" i="30"/>
  <c r="L27" i="30" s="1"/>
  <c r="O27" i="30" s="1"/>
  <c r="B27" i="30"/>
  <c r="D27" i="30" s="1"/>
  <c r="G27" i="30" s="1"/>
  <c r="J26" i="30"/>
  <c r="L26" i="30" s="1"/>
  <c r="O26" i="30" s="1"/>
  <c r="B26" i="30"/>
  <c r="D26" i="30" s="1"/>
  <c r="G26" i="30" s="1"/>
  <c r="J25" i="30"/>
  <c r="L25" i="30" s="1"/>
  <c r="O25" i="30" s="1"/>
  <c r="B25" i="30"/>
  <c r="D25" i="30" s="1"/>
  <c r="G25" i="30" s="1"/>
  <c r="F17" i="30"/>
  <c r="E17" i="30"/>
  <c r="C17" i="30"/>
  <c r="K16" i="30"/>
  <c r="J16" i="30"/>
  <c r="L16" i="30" s="1"/>
  <c r="D16" i="30"/>
  <c r="G16" i="30" s="1"/>
  <c r="B16" i="30"/>
  <c r="K15" i="30"/>
  <c r="J15" i="30"/>
  <c r="L15" i="30" s="1"/>
  <c r="B15" i="30"/>
  <c r="D15" i="30" s="1"/>
  <c r="G15" i="30" s="1"/>
  <c r="K14" i="30"/>
  <c r="J14" i="30"/>
  <c r="L14" i="30" s="1"/>
  <c r="D14" i="30"/>
  <c r="G14" i="30" s="1"/>
  <c r="B14" i="30"/>
  <c r="K13" i="30"/>
  <c r="J13" i="30"/>
  <c r="L13" i="30" s="1"/>
  <c r="B13" i="30"/>
  <c r="D13" i="30" s="1"/>
  <c r="G13" i="30" s="1"/>
  <c r="K12" i="30"/>
  <c r="J12" i="30"/>
  <c r="L12" i="30" s="1"/>
  <c r="D12" i="30"/>
  <c r="G12" i="30" s="1"/>
  <c r="B12" i="30"/>
  <c r="K11" i="30"/>
  <c r="J11" i="30"/>
  <c r="L11" i="30" s="1"/>
  <c r="B11" i="30"/>
  <c r="D11" i="30" s="1"/>
  <c r="G11" i="30" s="1"/>
  <c r="K10" i="30"/>
  <c r="J10" i="30"/>
  <c r="L10" i="30" s="1"/>
  <c r="D10" i="30"/>
  <c r="G10" i="30" s="1"/>
  <c r="B10" i="30"/>
  <c r="K9" i="30"/>
  <c r="J9" i="30"/>
  <c r="L9" i="30" s="1"/>
  <c r="B9" i="30"/>
  <c r="D9" i="30" s="1"/>
  <c r="G9" i="30" s="1"/>
  <c r="K8" i="30"/>
  <c r="J8" i="30"/>
  <c r="L8" i="30" s="1"/>
  <c r="D8" i="30"/>
  <c r="G8" i="30" s="1"/>
  <c r="B8" i="30"/>
  <c r="K7" i="30"/>
  <c r="J7" i="30"/>
  <c r="L7" i="30" s="1"/>
  <c r="B7" i="30"/>
  <c r="D7" i="30" s="1"/>
  <c r="G7" i="30" s="1"/>
  <c r="K6" i="30"/>
  <c r="J6" i="30"/>
  <c r="L6" i="30" s="1"/>
  <c r="D6" i="30"/>
  <c r="G6" i="30" s="1"/>
  <c r="G17" i="30" s="1"/>
  <c r="B6" i="30"/>
  <c r="A1" i="30"/>
  <c r="N36" i="29"/>
  <c r="M36" i="29"/>
  <c r="K36" i="29"/>
  <c r="F36" i="29"/>
  <c r="E36" i="29"/>
  <c r="C36" i="29"/>
  <c r="J35" i="29"/>
  <c r="L35" i="29" s="1"/>
  <c r="O35" i="29" s="1"/>
  <c r="B35" i="29"/>
  <c r="D35" i="29" s="1"/>
  <c r="G35" i="29" s="1"/>
  <c r="J34" i="29"/>
  <c r="L34" i="29" s="1"/>
  <c r="O34" i="29" s="1"/>
  <c r="B34" i="29"/>
  <c r="D34" i="29" s="1"/>
  <c r="G34" i="29" s="1"/>
  <c r="J33" i="29"/>
  <c r="L33" i="29" s="1"/>
  <c r="O33" i="29" s="1"/>
  <c r="B33" i="29"/>
  <c r="D33" i="29" s="1"/>
  <c r="G33" i="29" s="1"/>
  <c r="L32" i="29"/>
  <c r="O32" i="29" s="1"/>
  <c r="J32" i="29"/>
  <c r="B32" i="29"/>
  <c r="D32" i="29" s="1"/>
  <c r="G32" i="29" s="1"/>
  <c r="J31" i="29"/>
  <c r="L31" i="29" s="1"/>
  <c r="O31" i="29" s="1"/>
  <c r="B31" i="29"/>
  <c r="D31" i="29" s="1"/>
  <c r="G31" i="29" s="1"/>
  <c r="J30" i="29"/>
  <c r="L30" i="29" s="1"/>
  <c r="O30" i="29" s="1"/>
  <c r="B30" i="29"/>
  <c r="D30" i="29" s="1"/>
  <c r="G30" i="29" s="1"/>
  <c r="J29" i="29"/>
  <c r="L29" i="29" s="1"/>
  <c r="O29" i="29" s="1"/>
  <c r="B29" i="29"/>
  <c r="D29" i="29" s="1"/>
  <c r="G29" i="29" s="1"/>
  <c r="J28" i="29"/>
  <c r="L28" i="29" s="1"/>
  <c r="O28" i="29" s="1"/>
  <c r="B28" i="29"/>
  <c r="D28" i="29" s="1"/>
  <c r="G28" i="29" s="1"/>
  <c r="J27" i="29"/>
  <c r="L27" i="29" s="1"/>
  <c r="O27" i="29" s="1"/>
  <c r="B27" i="29"/>
  <c r="D27" i="29" s="1"/>
  <c r="G27" i="29" s="1"/>
  <c r="J26" i="29"/>
  <c r="L26" i="29" s="1"/>
  <c r="O26" i="29" s="1"/>
  <c r="B26" i="29"/>
  <c r="D26" i="29" s="1"/>
  <c r="G26" i="29" s="1"/>
  <c r="J25" i="29"/>
  <c r="L25" i="29" s="1"/>
  <c r="O25" i="29" s="1"/>
  <c r="B25" i="29"/>
  <c r="D25" i="29" s="1"/>
  <c r="G25" i="29" s="1"/>
  <c r="F17" i="29"/>
  <c r="E17" i="29"/>
  <c r="C17" i="29"/>
  <c r="L16" i="29"/>
  <c r="K16" i="29"/>
  <c r="J16" i="29"/>
  <c r="B16" i="29"/>
  <c r="D16" i="29" s="1"/>
  <c r="G16" i="29" s="1"/>
  <c r="K15" i="29"/>
  <c r="J15" i="29"/>
  <c r="L15" i="29" s="1"/>
  <c r="B15" i="29"/>
  <c r="D15" i="29" s="1"/>
  <c r="G15" i="29" s="1"/>
  <c r="L14" i="29"/>
  <c r="K14" i="29"/>
  <c r="J14" i="29"/>
  <c r="B14" i="29"/>
  <c r="D14" i="29" s="1"/>
  <c r="G14" i="29" s="1"/>
  <c r="K13" i="29"/>
  <c r="J13" i="29"/>
  <c r="L13" i="29" s="1"/>
  <c r="B13" i="29"/>
  <c r="D13" i="29" s="1"/>
  <c r="G13" i="29" s="1"/>
  <c r="L12" i="29"/>
  <c r="K12" i="29"/>
  <c r="J12" i="29"/>
  <c r="B12" i="29"/>
  <c r="D12" i="29" s="1"/>
  <c r="G12" i="29" s="1"/>
  <c r="K11" i="29"/>
  <c r="J11" i="29"/>
  <c r="L11" i="29" s="1"/>
  <c r="B11" i="29"/>
  <c r="D11" i="29" s="1"/>
  <c r="G11" i="29" s="1"/>
  <c r="L10" i="29"/>
  <c r="K10" i="29"/>
  <c r="J10" i="29"/>
  <c r="B10" i="29"/>
  <c r="D10" i="29" s="1"/>
  <c r="G10" i="29" s="1"/>
  <c r="K9" i="29"/>
  <c r="J9" i="29"/>
  <c r="L9" i="29" s="1"/>
  <c r="B9" i="29"/>
  <c r="D9" i="29" s="1"/>
  <c r="G9" i="29" s="1"/>
  <c r="L8" i="29"/>
  <c r="K8" i="29"/>
  <c r="J8" i="29"/>
  <c r="B8" i="29"/>
  <c r="D8" i="29" s="1"/>
  <c r="G8" i="29" s="1"/>
  <c r="K7" i="29"/>
  <c r="J7" i="29"/>
  <c r="L7" i="29" s="1"/>
  <c r="B7" i="29"/>
  <c r="D7" i="29" s="1"/>
  <c r="G7" i="29" s="1"/>
  <c r="L6" i="29"/>
  <c r="K6" i="29"/>
  <c r="J6" i="29"/>
  <c r="B6" i="29"/>
  <c r="D6" i="29" s="1"/>
  <c r="G6" i="29" s="1"/>
  <c r="A1" i="29"/>
  <c r="A1" i="28"/>
  <c r="N36" i="28"/>
  <c r="M36" i="28"/>
  <c r="K36" i="28"/>
  <c r="F36" i="28"/>
  <c r="E36" i="28"/>
  <c r="C36" i="28"/>
  <c r="J35" i="28"/>
  <c r="L35" i="28" s="1"/>
  <c r="O35" i="28" s="1"/>
  <c r="B35" i="28"/>
  <c r="D35" i="28" s="1"/>
  <c r="G35" i="28" s="1"/>
  <c r="J34" i="28"/>
  <c r="L34" i="28" s="1"/>
  <c r="O34" i="28" s="1"/>
  <c r="B34" i="28"/>
  <c r="D34" i="28" s="1"/>
  <c r="G34" i="28" s="1"/>
  <c r="J33" i="28"/>
  <c r="L33" i="28" s="1"/>
  <c r="O33" i="28" s="1"/>
  <c r="B33" i="28"/>
  <c r="D33" i="28" s="1"/>
  <c r="G33" i="28" s="1"/>
  <c r="L32" i="28"/>
  <c r="O32" i="28" s="1"/>
  <c r="J32" i="28"/>
  <c r="B32" i="28"/>
  <c r="D32" i="28" s="1"/>
  <c r="G32" i="28" s="1"/>
  <c r="J31" i="28"/>
  <c r="L31" i="28" s="1"/>
  <c r="O31" i="28" s="1"/>
  <c r="B31" i="28"/>
  <c r="D31" i="28" s="1"/>
  <c r="G31" i="28" s="1"/>
  <c r="L30" i="28"/>
  <c r="O30" i="28" s="1"/>
  <c r="J30" i="28"/>
  <c r="B30" i="28"/>
  <c r="D30" i="28" s="1"/>
  <c r="G30" i="28" s="1"/>
  <c r="J29" i="28"/>
  <c r="L29" i="28" s="1"/>
  <c r="O29" i="28" s="1"/>
  <c r="B29" i="28"/>
  <c r="D29" i="28" s="1"/>
  <c r="G29" i="28" s="1"/>
  <c r="J28" i="28"/>
  <c r="L28" i="28" s="1"/>
  <c r="O28" i="28" s="1"/>
  <c r="B28" i="28"/>
  <c r="D28" i="28" s="1"/>
  <c r="G28" i="28" s="1"/>
  <c r="J27" i="28"/>
  <c r="L27" i="28" s="1"/>
  <c r="O27" i="28" s="1"/>
  <c r="B27" i="28"/>
  <c r="D27" i="28" s="1"/>
  <c r="G27" i="28" s="1"/>
  <c r="J26" i="28"/>
  <c r="L26" i="28" s="1"/>
  <c r="O26" i="28" s="1"/>
  <c r="B26" i="28"/>
  <c r="D26" i="28" s="1"/>
  <c r="G26" i="28" s="1"/>
  <c r="J25" i="28"/>
  <c r="L25" i="28" s="1"/>
  <c r="O25" i="28" s="1"/>
  <c r="B25" i="28"/>
  <c r="D25" i="28" s="1"/>
  <c r="G25" i="28" s="1"/>
  <c r="F17" i="28"/>
  <c r="E17" i="28"/>
  <c r="C17" i="28"/>
  <c r="K16" i="28"/>
  <c r="J16" i="28"/>
  <c r="L16" i="28" s="1"/>
  <c r="B16" i="28"/>
  <c r="D16" i="28" s="1"/>
  <c r="G16" i="28" s="1"/>
  <c r="K15" i="28"/>
  <c r="J15" i="28"/>
  <c r="L15" i="28" s="1"/>
  <c r="B15" i="28"/>
  <c r="D15" i="28" s="1"/>
  <c r="G15" i="28" s="1"/>
  <c r="K14" i="28"/>
  <c r="J14" i="28"/>
  <c r="L14" i="28" s="1"/>
  <c r="B14" i="28"/>
  <c r="D14" i="28" s="1"/>
  <c r="G14" i="28" s="1"/>
  <c r="K13" i="28"/>
  <c r="J13" i="28"/>
  <c r="L13" i="28" s="1"/>
  <c r="B13" i="28"/>
  <c r="D13" i="28" s="1"/>
  <c r="G13" i="28" s="1"/>
  <c r="K12" i="28"/>
  <c r="J12" i="28"/>
  <c r="L12" i="28" s="1"/>
  <c r="B12" i="28"/>
  <c r="D12" i="28" s="1"/>
  <c r="G12" i="28" s="1"/>
  <c r="K11" i="28"/>
  <c r="J11" i="28"/>
  <c r="L11" i="28" s="1"/>
  <c r="B11" i="28"/>
  <c r="D11" i="28" s="1"/>
  <c r="G11" i="28" s="1"/>
  <c r="K10" i="28"/>
  <c r="J10" i="28"/>
  <c r="L10" i="28" s="1"/>
  <c r="B10" i="28"/>
  <c r="D10" i="28" s="1"/>
  <c r="G10" i="28" s="1"/>
  <c r="K9" i="28"/>
  <c r="J9" i="28"/>
  <c r="L9" i="28" s="1"/>
  <c r="B9" i="28"/>
  <c r="D9" i="28" s="1"/>
  <c r="G9" i="28" s="1"/>
  <c r="K8" i="28"/>
  <c r="J8" i="28"/>
  <c r="L8" i="28" s="1"/>
  <c r="B8" i="28"/>
  <c r="D8" i="28" s="1"/>
  <c r="G8" i="28" s="1"/>
  <c r="K7" i="28"/>
  <c r="J7" i="28"/>
  <c r="L7" i="28" s="1"/>
  <c r="B7" i="28"/>
  <c r="D7" i="28" s="1"/>
  <c r="G7" i="28" s="1"/>
  <c r="K6" i="28"/>
  <c r="J6" i="28"/>
  <c r="L6" i="28" s="1"/>
  <c r="B6" i="28"/>
  <c r="D6" i="28" s="1"/>
  <c r="G6" i="28" s="1"/>
  <c r="J17" i="27"/>
  <c r="C17" i="27"/>
  <c r="I16" i="27"/>
  <c r="K16" i="27" s="1"/>
  <c r="B16" i="27"/>
  <c r="D16" i="27" s="1"/>
  <c r="I15" i="27"/>
  <c r="K15" i="27" s="1"/>
  <c r="B15" i="27"/>
  <c r="D15" i="27" s="1"/>
  <c r="I14" i="27"/>
  <c r="B14" i="27"/>
  <c r="D14" i="27" s="1"/>
  <c r="C9" i="27"/>
  <c r="D8" i="27"/>
  <c r="B8" i="27"/>
  <c r="B7" i="27"/>
  <c r="D7" i="27" s="1"/>
  <c r="D6" i="27"/>
  <c r="B6" i="27"/>
  <c r="N36" i="26"/>
  <c r="M36" i="26"/>
  <c r="K36" i="26"/>
  <c r="F36" i="26"/>
  <c r="E36" i="26"/>
  <c r="C36" i="26"/>
  <c r="L35" i="26"/>
  <c r="O35" i="26" s="1"/>
  <c r="J35" i="26"/>
  <c r="B35" i="26"/>
  <c r="D35" i="26" s="1"/>
  <c r="G35" i="26" s="1"/>
  <c r="J34" i="26"/>
  <c r="L34" i="26" s="1"/>
  <c r="O34" i="26" s="1"/>
  <c r="B34" i="26"/>
  <c r="D34" i="26" s="1"/>
  <c r="G34" i="26" s="1"/>
  <c r="J33" i="26"/>
  <c r="L33" i="26" s="1"/>
  <c r="O33" i="26" s="1"/>
  <c r="B33" i="26"/>
  <c r="D33" i="26" s="1"/>
  <c r="G33" i="26" s="1"/>
  <c r="J32" i="26"/>
  <c r="L32" i="26" s="1"/>
  <c r="O32" i="26" s="1"/>
  <c r="B32" i="26"/>
  <c r="D32" i="26" s="1"/>
  <c r="G32" i="26" s="1"/>
  <c r="L31" i="26"/>
  <c r="O31" i="26" s="1"/>
  <c r="J31" i="26"/>
  <c r="B31" i="26"/>
  <c r="D31" i="26" s="1"/>
  <c r="G31" i="26" s="1"/>
  <c r="J30" i="26"/>
  <c r="L30" i="26" s="1"/>
  <c r="O30" i="26" s="1"/>
  <c r="B30" i="26"/>
  <c r="D30" i="26" s="1"/>
  <c r="G30" i="26" s="1"/>
  <c r="J29" i="26"/>
  <c r="L29" i="26" s="1"/>
  <c r="O29" i="26" s="1"/>
  <c r="B29" i="26"/>
  <c r="D29" i="26" s="1"/>
  <c r="G29" i="26" s="1"/>
  <c r="J28" i="26"/>
  <c r="L28" i="26" s="1"/>
  <c r="O28" i="26" s="1"/>
  <c r="B28" i="26"/>
  <c r="D28" i="26" s="1"/>
  <c r="G28" i="26" s="1"/>
  <c r="L27" i="26"/>
  <c r="O27" i="26" s="1"/>
  <c r="J27" i="26"/>
  <c r="B27" i="26"/>
  <c r="D27" i="26" s="1"/>
  <c r="G27" i="26" s="1"/>
  <c r="J26" i="26"/>
  <c r="L26" i="26" s="1"/>
  <c r="O26" i="26" s="1"/>
  <c r="B26" i="26"/>
  <c r="D26" i="26" s="1"/>
  <c r="G26" i="26" s="1"/>
  <c r="J25" i="26"/>
  <c r="B25" i="26"/>
  <c r="F17" i="26"/>
  <c r="E17" i="26"/>
  <c r="C17" i="26"/>
  <c r="L16" i="26"/>
  <c r="K16" i="26"/>
  <c r="J16" i="26"/>
  <c r="D16" i="26"/>
  <c r="G16" i="26" s="1"/>
  <c r="B16" i="26"/>
  <c r="K15" i="26"/>
  <c r="J15" i="26"/>
  <c r="L15" i="26" s="1"/>
  <c r="D15" i="26"/>
  <c r="G15" i="26" s="1"/>
  <c r="B15" i="26"/>
  <c r="K14" i="26"/>
  <c r="J14" i="26"/>
  <c r="L14" i="26" s="1"/>
  <c r="D14" i="26"/>
  <c r="G14" i="26" s="1"/>
  <c r="B14" i="26"/>
  <c r="K13" i="26"/>
  <c r="J13" i="26"/>
  <c r="L13" i="26" s="1"/>
  <c r="D13" i="26"/>
  <c r="G13" i="26" s="1"/>
  <c r="B13" i="26"/>
  <c r="K12" i="26"/>
  <c r="J12" i="26"/>
  <c r="L12" i="26" s="1"/>
  <c r="B12" i="26"/>
  <c r="D12" i="26" s="1"/>
  <c r="G12" i="26" s="1"/>
  <c r="K11" i="26"/>
  <c r="J11" i="26"/>
  <c r="L11" i="26" s="1"/>
  <c r="B11" i="26"/>
  <c r="D11" i="26" s="1"/>
  <c r="G11" i="26" s="1"/>
  <c r="L10" i="26"/>
  <c r="K10" i="26"/>
  <c r="J10" i="26"/>
  <c r="B10" i="26"/>
  <c r="D10" i="26" s="1"/>
  <c r="G10" i="26" s="1"/>
  <c r="K9" i="26"/>
  <c r="J9" i="26"/>
  <c r="L9" i="26" s="1"/>
  <c r="B9" i="26"/>
  <c r="D9" i="26" s="1"/>
  <c r="G9" i="26" s="1"/>
  <c r="L8" i="26"/>
  <c r="K8" i="26"/>
  <c r="J8" i="26"/>
  <c r="D8" i="26"/>
  <c r="G8" i="26" s="1"/>
  <c r="B8" i="26"/>
  <c r="K7" i="26"/>
  <c r="J7" i="26"/>
  <c r="L7" i="26" s="1"/>
  <c r="D7" i="26"/>
  <c r="G7" i="26" s="1"/>
  <c r="B7" i="26"/>
  <c r="K6" i="26"/>
  <c r="J6" i="26"/>
  <c r="L6" i="26" s="1"/>
  <c r="D6" i="26"/>
  <c r="G6" i="26" s="1"/>
  <c r="B6" i="26"/>
  <c r="N36" i="25"/>
  <c r="M36" i="25"/>
  <c r="K36" i="25"/>
  <c r="F36" i="25"/>
  <c r="E36" i="25"/>
  <c r="C36" i="25"/>
  <c r="J35" i="25"/>
  <c r="L35" i="25" s="1"/>
  <c r="O35" i="25" s="1"/>
  <c r="B35" i="25"/>
  <c r="D35" i="25" s="1"/>
  <c r="G35" i="25" s="1"/>
  <c r="J34" i="25"/>
  <c r="L34" i="25" s="1"/>
  <c r="O34" i="25" s="1"/>
  <c r="B34" i="25"/>
  <c r="D34" i="25" s="1"/>
  <c r="G34" i="25" s="1"/>
  <c r="J33" i="25"/>
  <c r="L33" i="25" s="1"/>
  <c r="O33" i="25" s="1"/>
  <c r="B33" i="25"/>
  <c r="D33" i="25" s="1"/>
  <c r="G33" i="25" s="1"/>
  <c r="L32" i="25"/>
  <c r="O32" i="25" s="1"/>
  <c r="J32" i="25"/>
  <c r="B32" i="25"/>
  <c r="D32" i="25" s="1"/>
  <c r="G32" i="25" s="1"/>
  <c r="J31" i="25"/>
  <c r="L31" i="25" s="1"/>
  <c r="O31" i="25" s="1"/>
  <c r="B31" i="25"/>
  <c r="D31" i="25" s="1"/>
  <c r="G31" i="25" s="1"/>
  <c r="L30" i="25"/>
  <c r="O30" i="25" s="1"/>
  <c r="J30" i="25"/>
  <c r="B30" i="25"/>
  <c r="D30" i="25" s="1"/>
  <c r="G30" i="25" s="1"/>
  <c r="J29" i="25"/>
  <c r="L29" i="25" s="1"/>
  <c r="O29" i="25" s="1"/>
  <c r="B29" i="25"/>
  <c r="D29" i="25" s="1"/>
  <c r="G29" i="25" s="1"/>
  <c r="J28" i="25"/>
  <c r="L28" i="25" s="1"/>
  <c r="O28" i="25" s="1"/>
  <c r="B28" i="25"/>
  <c r="D28" i="25" s="1"/>
  <c r="G28" i="25" s="1"/>
  <c r="J27" i="25"/>
  <c r="L27" i="25" s="1"/>
  <c r="O27" i="25" s="1"/>
  <c r="B27" i="25"/>
  <c r="D27" i="25" s="1"/>
  <c r="G27" i="25" s="1"/>
  <c r="L26" i="25"/>
  <c r="O26" i="25" s="1"/>
  <c r="J26" i="25"/>
  <c r="B26" i="25"/>
  <c r="D26" i="25" s="1"/>
  <c r="G26" i="25" s="1"/>
  <c r="J25" i="25"/>
  <c r="B25" i="25"/>
  <c r="D25" i="25" s="1"/>
  <c r="G25" i="25" s="1"/>
  <c r="F17" i="25"/>
  <c r="E17" i="25"/>
  <c r="C17" i="25"/>
  <c r="L16" i="25"/>
  <c r="K16" i="25"/>
  <c r="J16" i="25"/>
  <c r="B16" i="25"/>
  <c r="D16" i="25" s="1"/>
  <c r="G16" i="25" s="1"/>
  <c r="K15" i="25"/>
  <c r="J15" i="25"/>
  <c r="L15" i="25" s="1"/>
  <c r="B15" i="25"/>
  <c r="D15" i="25" s="1"/>
  <c r="G15" i="25" s="1"/>
  <c r="K14" i="25"/>
  <c r="J14" i="25"/>
  <c r="L14" i="25" s="1"/>
  <c r="B14" i="25"/>
  <c r="D14" i="25" s="1"/>
  <c r="G14" i="25" s="1"/>
  <c r="K13" i="25"/>
  <c r="J13" i="25"/>
  <c r="L13" i="25" s="1"/>
  <c r="B13" i="25"/>
  <c r="D13" i="25" s="1"/>
  <c r="G13" i="25" s="1"/>
  <c r="K12" i="25"/>
  <c r="J12" i="25"/>
  <c r="L12" i="25" s="1"/>
  <c r="B12" i="25"/>
  <c r="D12" i="25" s="1"/>
  <c r="G12" i="25" s="1"/>
  <c r="K11" i="25"/>
  <c r="J11" i="25"/>
  <c r="L11" i="25" s="1"/>
  <c r="B11" i="25"/>
  <c r="D11" i="25" s="1"/>
  <c r="G11" i="25" s="1"/>
  <c r="L10" i="25"/>
  <c r="K10" i="25"/>
  <c r="J10" i="25"/>
  <c r="B10" i="25"/>
  <c r="D10" i="25" s="1"/>
  <c r="G10" i="25" s="1"/>
  <c r="K9" i="25"/>
  <c r="J9" i="25"/>
  <c r="L9" i="25" s="1"/>
  <c r="B9" i="25"/>
  <c r="D9" i="25" s="1"/>
  <c r="G9" i="25" s="1"/>
  <c r="L8" i="25"/>
  <c r="K8" i="25"/>
  <c r="J8" i="25"/>
  <c r="B8" i="25"/>
  <c r="D8" i="25" s="1"/>
  <c r="G8" i="25" s="1"/>
  <c r="K7" i="25"/>
  <c r="J7" i="25"/>
  <c r="L7" i="25" s="1"/>
  <c r="B7" i="25"/>
  <c r="D7" i="25" s="1"/>
  <c r="G7" i="25" s="1"/>
  <c r="K6" i="25"/>
  <c r="J6" i="25"/>
  <c r="L6" i="25" s="1"/>
  <c r="B6" i="25"/>
  <c r="N36" i="24"/>
  <c r="M36" i="24"/>
  <c r="K36" i="24"/>
  <c r="F36" i="24"/>
  <c r="E36" i="24"/>
  <c r="C36" i="24"/>
  <c r="J35" i="24"/>
  <c r="L35" i="24" s="1"/>
  <c r="O35" i="24" s="1"/>
  <c r="B35" i="24"/>
  <c r="D35" i="24" s="1"/>
  <c r="G35" i="24" s="1"/>
  <c r="J34" i="24"/>
  <c r="L34" i="24" s="1"/>
  <c r="O34" i="24" s="1"/>
  <c r="B34" i="24"/>
  <c r="D34" i="24" s="1"/>
  <c r="G34" i="24" s="1"/>
  <c r="J33" i="24"/>
  <c r="L33" i="24" s="1"/>
  <c r="O33" i="24" s="1"/>
  <c r="B33" i="24"/>
  <c r="D33" i="24" s="1"/>
  <c r="G33" i="24" s="1"/>
  <c r="L32" i="24"/>
  <c r="O32" i="24" s="1"/>
  <c r="J32" i="24"/>
  <c r="B32" i="24"/>
  <c r="D32" i="24" s="1"/>
  <c r="G32" i="24" s="1"/>
  <c r="J31" i="24"/>
  <c r="L31" i="24" s="1"/>
  <c r="O31" i="24" s="1"/>
  <c r="B31" i="24"/>
  <c r="D31" i="24" s="1"/>
  <c r="G31" i="24" s="1"/>
  <c r="J30" i="24"/>
  <c r="L30" i="24" s="1"/>
  <c r="O30" i="24" s="1"/>
  <c r="B30" i="24"/>
  <c r="D30" i="24" s="1"/>
  <c r="G30" i="24" s="1"/>
  <c r="J29" i="24"/>
  <c r="L29" i="24" s="1"/>
  <c r="O29" i="24" s="1"/>
  <c r="B29" i="24"/>
  <c r="D29" i="24" s="1"/>
  <c r="G29" i="24" s="1"/>
  <c r="J28" i="24"/>
  <c r="L28" i="24" s="1"/>
  <c r="O28" i="24" s="1"/>
  <c r="B28" i="24"/>
  <c r="D28" i="24" s="1"/>
  <c r="G28" i="24" s="1"/>
  <c r="J27" i="24"/>
  <c r="L27" i="24" s="1"/>
  <c r="O27" i="24" s="1"/>
  <c r="B27" i="24"/>
  <c r="D27" i="24" s="1"/>
  <c r="G27" i="24" s="1"/>
  <c r="L26" i="24"/>
  <c r="O26" i="24" s="1"/>
  <c r="J26" i="24"/>
  <c r="B26" i="24"/>
  <c r="D26" i="24" s="1"/>
  <c r="G26" i="24" s="1"/>
  <c r="J25" i="24"/>
  <c r="B25" i="24"/>
  <c r="D25" i="24" s="1"/>
  <c r="G25" i="24" s="1"/>
  <c r="F17" i="24"/>
  <c r="E17" i="24"/>
  <c r="C17" i="24"/>
  <c r="L16" i="24"/>
  <c r="K16" i="24"/>
  <c r="J16" i="24"/>
  <c r="B16" i="24"/>
  <c r="D16" i="24" s="1"/>
  <c r="G16" i="24" s="1"/>
  <c r="K15" i="24"/>
  <c r="J15" i="24"/>
  <c r="L15" i="24" s="1"/>
  <c r="B15" i="24"/>
  <c r="D15" i="24" s="1"/>
  <c r="G15" i="24" s="1"/>
  <c r="L14" i="24"/>
  <c r="K14" i="24"/>
  <c r="J14" i="24"/>
  <c r="B14" i="24"/>
  <c r="D14" i="24" s="1"/>
  <c r="G14" i="24" s="1"/>
  <c r="K13" i="24"/>
  <c r="J13" i="24"/>
  <c r="L13" i="24" s="1"/>
  <c r="B13" i="24"/>
  <c r="D13" i="24" s="1"/>
  <c r="G13" i="24" s="1"/>
  <c r="L12" i="24"/>
  <c r="K12" i="24"/>
  <c r="J12" i="24"/>
  <c r="B12" i="24"/>
  <c r="D12" i="24" s="1"/>
  <c r="G12" i="24" s="1"/>
  <c r="K11" i="24"/>
  <c r="J11" i="24"/>
  <c r="L11" i="24" s="1"/>
  <c r="B11" i="24"/>
  <c r="D11" i="24" s="1"/>
  <c r="G11" i="24" s="1"/>
  <c r="L10" i="24"/>
  <c r="K10" i="24"/>
  <c r="J10" i="24"/>
  <c r="B10" i="24"/>
  <c r="D10" i="24" s="1"/>
  <c r="G10" i="24" s="1"/>
  <c r="K9" i="24"/>
  <c r="J9" i="24"/>
  <c r="L9" i="24" s="1"/>
  <c r="B9" i="24"/>
  <c r="D9" i="24" s="1"/>
  <c r="G9" i="24" s="1"/>
  <c r="L8" i="24"/>
  <c r="K8" i="24"/>
  <c r="J8" i="24"/>
  <c r="B8" i="24"/>
  <c r="D8" i="24" s="1"/>
  <c r="G8" i="24" s="1"/>
  <c r="K7" i="24"/>
  <c r="J7" i="24"/>
  <c r="L7" i="24" s="1"/>
  <c r="B7" i="24"/>
  <c r="D7" i="24" s="1"/>
  <c r="G7" i="24" s="1"/>
  <c r="L6" i="24"/>
  <c r="K6" i="24"/>
  <c r="J6" i="24"/>
  <c r="B6" i="24"/>
  <c r="B17" i="24" s="1"/>
  <c r="D39" i="23"/>
  <c r="D30" i="23"/>
  <c r="D24" i="23"/>
  <c r="D18" i="23"/>
  <c r="A4" i="23"/>
  <c r="H20" i="22"/>
  <c r="E20" i="22"/>
  <c r="B20" i="22"/>
  <c r="B17" i="25" l="1"/>
  <c r="D6" i="25"/>
  <c r="G6" i="25" s="1"/>
  <c r="G17" i="25" s="1"/>
  <c r="J36" i="26"/>
  <c r="L25" i="26"/>
  <c r="O25" i="26" s="1"/>
  <c r="O36" i="26" s="1"/>
  <c r="B36" i="32"/>
  <c r="J36" i="49"/>
  <c r="L25" i="49"/>
  <c r="O25" i="49" s="1"/>
  <c r="O36" i="49" s="1"/>
  <c r="D6" i="24"/>
  <c r="G6" i="24" s="1"/>
  <c r="G17" i="24" s="1"/>
  <c r="J36" i="24"/>
  <c r="B17" i="33"/>
  <c r="B36" i="43"/>
  <c r="B36" i="48"/>
  <c r="B36" i="42"/>
  <c r="J36" i="47"/>
  <c r="G17" i="48"/>
  <c r="B36" i="26"/>
  <c r="G17" i="28"/>
  <c r="G17" i="29"/>
  <c r="J36" i="34"/>
  <c r="G17" i="39"/>
  <c r="J36" i="42"/>
  <c r="L25" i="42"/>
  <c r="O25" i="42" s="1"/>
  <c r="O36" i="42" s="1"/>
  <c r="B17" i="43"/>
  <c r="D6" i="43"/>
  <c r="G6" i="43" s="1"/>
  <c r="G17" i="43" s="1"/>
  <c r="L25" i="47"/>
  <c r="O25" i="47" s="1"/>
  <c r="O36" i="31"/>
  <c r="J36" i="32"/>
  <c r="B17" i="40"/>
  <c r="B36" i="40"/>
  <c r="B17" i="42"/>
  <c r="J36" i="43"/>
  <c r="L25" i="43"/>
  <c r="O25" i="43" s="1"/>
  <c r="B17" i="44"/>
  <c r="B36" i="44"/>
  <c r="B17" i="49"/>
  <c r="J36" i="25"/>
  <c r="B17" i="26"/>
  <c r="B9" i="27"/>
  <c r="D9" i="27" s="1"/>
  <c r="I17" i="27"/>
  <c r="K17" i="27" s="1"/>
  <c r="B17" i="32"/>
  <c r="L25" i="32"/>
  <c r="O25" i="32" s="1"/>
  <c r="B36" i="34"/>
  <c r="D6" i="40"/>
  <c r="G6" i="40" s="1"/>
  <c r="G17" i="41"/>
  <c r="D6" i="42"/>
  <c r="G6" i="42" s="1"/>
  <c r="D6" i="44"/>
  <c r="G6" i="44" s="1"/>
  <c r="G17" i="44" s="1"/>
  <c r="B17" i="47"/>
  <c r="D6" i="47"/>
  <c r="G6" i="47" s="1"/>
  <c r="J36" i="33"/>
  <c r="J36" i="40"/>
  <c r="J36" i="44"/>
  <c r="B17" i="45"/>
  <c r="B36" i="47"/>
  <c r="B36" i="49"/>
  <c r="D25" i="49"/>
  <c r="G25" i="49" s="1"/>
  <c r="G36" i="49" s="1"/>
  <c r="D6" i="49"/>
  <c r="G6" i="49" s="1"/>
  <c r="G17" i="49" s="1"/>
  <c r="O36" i="48"/>
  <c r="B17" i="48"/>
  <c r="D26" i="48"/>
  <c r="G26" i="48" s="1"/>
  <c r="G36" i="48" s="1"/>
  <c r="J36" i="48"/>
  <c r="G17" i="47"/>
  <c r="O36" i="47"/>
  <c r="D25" i="47"/>
  <c r="G25" i="47" s="1"/>
  <c r="G36" i="47" s="1"/>
  <c r="G36" i="46"/>
  <c r="O36" i="46"/>
  <c r="B36" i="46"/>
  <c r="B17" i="46"/>
  <c r="J36" i="46"/>
  <c r="O36" i="45"/>
  <c r="G36" i="45"/>
  <c r="J36" i="45"/>
  <c r="D7" i="45"/>
  <c r="G7" i="45" s="1"/>
  <c r="G17" i="45" s="1"/>
  <c r="B36" i="45"/>
  <c r="O36" i="44"/>
  <c r="D25" i="44"/>
  <c r="G25" i="44" s="1"/>
  <c r="G36" i="44" s="1"/>
  <c r="O36" i="43"/>
  <c r="D25" i="43"/>
  <c r="G25" i="43" s="1"/>
  <c r="G36" i="43" s="1"/>
  <c r="G17" i="42"/>
  <c r="D25" i="42"/>
  <c r="G25" i="42" s="1"/>
  <c r="G36" i="42" s="1"/>
  <c r="G36" i="41"/>
  <c r="O36" i="41"/>
  <c r="B36" i="41"/>
  <c r="B17" i="41"/>
  <c r="J36" i="41"/>
  <c r="G17" i="40"/>
  <c r="O36" i="40"/>
  <c r="D25" i="40"/>
  <c r="G25" i="40" s="1"/>
  <c r="G36" i="40" s="1"/>
  <c r="G36" i="39"/>
  <c r="O36" i="39"/>
  <c r="B36" i="39"/>
  <c r="B17" i="39"/>
  <c r="J36" i="39"/>
  <c r="O36" i="34"/>
  <c r="D25" i="34"/>
  <c r="G25" i="34" s="1"/>
  <c r="G36" i="34" s="1"/>
  <c r="D6" i="34"/>
  <c r="G6" i="34" s="1"/>
  <c r="G17" i="34" s="1"/>
  <c r="G17" i="33"/>
  <c r="G36" i="33"/>
  <c r="O36" i="33"/>
  <c r="B36" i="33"/>
  <c r="O36" i="32"/>
  <c r="G17" i="32"/>
  <c r="D25" i="32"/>
  <c r="G25" i="32" s="1"/>
  <c r="G36" i="32" s="1"/>
  <c r="G17" i="31"/>
  <c r="G36" i="31"/>
  <c r="B36" i="31"/>
  <c r="B17" i="31"/>
  <c r="J36" i="31"/>
  <c r="G36" i="30"/>
  <c r="O36" i="30"/>
  <c r="B36" i="30"/>
  <c r="B17" i="30"/>
  <c r="J36" i="30"/>
  <c r="G36" i="29"/>
  <c r="O36" i="29"/>
  <c r="B36" i="29"/>
  <c r="B17" i="29"/>
  <c r="J36" i="29"/>
  <c r="G36" i="28"/>
  <c r="O36" i="28"/>
  <c r="B36" i="28"/>
  <c r="B17" i="28"/>
  <c r="J36" i="28"/>
  <c r="K14" i="27"/>
  <c r="B17" i="27"/>
  <c r="D17" i="27" s="1"/>
  <c r="G17" i="26"/>
  <c r="D25" i="26"/>
  <c r="G25" i="26" s="1"/>
  <c r="G36" i="26" s="1"/>
  <c r="G36" i="25"/>
  <c r="L25" i="25"/>
  <c r="O25" i="25" s="1"/>
  <c r="O36" i="25" s="1"/>
  <c r="B36" i="25"/>
  <c r="G36" i="24"/>
  <c r="L25" i="24"/>
  <c r="O25" i="24" s="1"/>
  <c r="O36" i="24" s="1"/>
  <c r="B36" i="24"/>
  <c r="D39" i="13" l="1"/>
  <c r="D30" i="13"/>
  <c r="D24" i="13"/>
  <c r="D18" i="13" l="1"/>
  <c r="D8" i="1" l="1"/>
  <c r="L33" i="19"/>
  <c r="D12" i="19"/>
  <c r="L35" i="5"/>
  <c r="O35" i="5" s="1"/>
  <c r="L32" i="17"/>
  <c r="B8" i="18"/>
  <c r="W47" i="11"/>
  <c r="B7" i="18"/>
  <c r="U47" i="11"/>
  <c r="B6" i="18"/>
  <c r="D6" i="18" s="1"/>
  <c r="S47" i="11"/>
  <c r="J16" i="19"/>
  <c r="L16" i="19" s="1"/>
  <c r="X50" i="11" s="1"/>
  <c r="J15" i="19"/>
  <c r="L15" i="19" s="1"/>
  <c r="V50" i="11" s="1"/>
  <c r="J14" i="19"/>
  <c r="L14" i="19" s="1"/>
  <c r="T50" i="11" s="1"/>
  <c r="J13" i="19"/>
  <c r="L13" i="19" s="1"/>
  <c r="R50" i="11" s="1"/>
  <c r="J12" i="19"/>
  <c r="L12" i="19" s="1"/>
  <c r="P50" i="11" s="1"/>
  <c r="J11" i="19"/>
  <c r="L11" i="19" s="1"/>
  <c r="M50" i="11" s="1"/>
  <c r="J10" i="19"/>
  <c r="L10" i="19" s="1"/>
  <c r="K50" i="11" s="1"/>
  <c r="J9" i="19"/>
  <c r="L9" i="19" s="1"/>
  <c r="I50" i="11" s="1"/>
  <c r="J8" i="19"/>
  <c r="L8" i="19" s="1"/>
  <c r="G50" i="11" s="1"/>
  <c r="J7" i="19"/>
  <c r="L7" i="19" s="1"/>
  <c r="E50" i="11" s="1"/>
  <c r="J6" i="19"/>
  <c r="L6" i="19" s="1"/>
  <c r="C50" i="11" s="1"/>
  <c r="J16" i="17"/>
  <c r="L16" i="17" s="1"/>
  <c r="X46" i="11" s="1"/>
  <c r="K16" i="17"/>
  <c r="W46" i="11"/>
  <c r="J15" i="17"/>
  <c r="L15" i="17" s="1"/>
  <c r="V46" i="11" s="1"/>
  <c r="K15" i="17"/>
  <c r="U46" i="11" s="1"/>
  <c r="J14" i="17"/>
  <c r="L14" i="17" s="1"/>
  <c r="T46" i="11" s="1"/>
  <c r="K14" i="17"/>
  <c r="S46" i="11" s="1"/>
  <c r="J13" i="17"/>
  <c r="L13" i="17" s="1"/>
  <c r="R46" i="11" s="1"/>
  <c r="K13" i="17"/>
  <c r="Q46" i="11" s="1"/>
  <c r="J12" i="17"/>
  <c r="L12" i="17" s="1"/>
  <c r="P46" i="11" s="1"/>
  <c r="K12" i="17"/>
  <c r="O46" i="11" s="1"/>
  <c r="J11" i="17"/>
  <c r="L11" i="17" s="1"/>
  <c r="M46" i="11" s="1"/>
  <c r="K11" i="17"/>
  <c r="L46" i="11" s="1"/>
  <c r="J10" i="17"/>
  <c r="L10" i="17" s="1"/>
  <c r="K46" i="11" s="1"/>
  <c r="K10" i="17"/>
  <c r="J46" i="11" s="1"/>
  <c r="J9" i="17"/>
  <c r="L9" i="17" s="1"/>
  <c r="I46" i="11" s="1"/>
  <c r="K9" i="17"/>
  <c r="H46" i="11" s="1"/>
  <c r="J8" i="17"/>
  <c r="L8" i="17" s="1"/>
  <c r="G46" i="11" s="1"/>
  <c r="K8" i="17"/>
  <c r="F46" i="11"/>
  <c r="J7" i="17"/>
  <c r="L7" i="17" s="1"/>
  <c r="E46" i="11" s="1"/>
  <c r="K7" i="17"/>
  <c r="D46" i="11" s="1"/>
  <c r="K6" i="17"/>
  <c r="B46" i="11" s="1"/>
  <c r="J6" i="17"/>
  <c r="L6" i="17" s="1"/>
  <c r="C46" i="11" s="1"/>
  <c r="I14" i="18"/>
  <c r="K14" i="18" s="1"/>
  <c r="I15" i="18"/>
  <c r="K15" i="18" s="1"/>
  <c r="I16" i="18"/>
  <c r="K16" i="18" s="1"/>
  <c r="B14" i="18"/>
  <c r="D14" i="18" s="1"/>
  <c r="B15" i="18"/>
  <c r="D15" i="18" s="1"/>
  <c r="B16" i="18"/>
  <c r="D16" i="18" s="1"/>
  <c r="J25" i="19"/>
  <c r="L25" i="19" s="1"/>
  <c r="J26" i="19"/>
  <c r="J27" i="19"/>
  <c r="J28" i="19"/>
  <c r="J29" i="19"/>
  <c r="L29" i="19" s="1"/>
  <c r="O29" i="19" s="1"/>
  <c r="J30" i="19"/>
  <c r="J31" i="19"/>
  <c r="J32" i="19"/>
  <c r="J33" i="19"/>
  <c r="J34" i="19"/>
  <c r="J35" i="19"/>
  <c r="B33" i="19"/>
  <c r="B32" i="19"/>
  <c r="B28" i="19"/>
  <c r="D28" i="19" s="1"/>
  <c r="G28" i="19" s="1"/>
  <c r="B30" i="19"/>
  <c r="B31" i="19"/>
  <c r="B26" i="19"/>
  <c r="B27" i="19"/>
  <c r="B29" i="19"/>
  <c r="D29" i="19" s="1"/>
  <c r="B34" i="19"/>
  <c r="B25" i="19"/>
  <c r="B35" i="19"/>
  <c r="C36" i="17"/>
  <c r="B26" i="11" s="1"/>
  <c r="K36" i="17"/>
  <c r="F26" i="11" s="1"/>
  <c r="J25" i="17"/>
  <c r="L25" i="17" s="1"/>
  <c r="J30" i="17"/>
  <c r="J26" i="17"/>
  <c r="J27" i="17"/>
  <c r="J28" i="17"/>
  <c r="J29" i="17"/>
  <c r="J31" i="17"/>
  <c r="J32" i="17"/>
  <c r="J33" i="17"/>
  <c r="J34" i="17"/>
  <c r="J35" i="17"/>
  <c r="B33" i="17"/>
  <c r="D33" i="17" s="1"/>
  <c r="G33" i="17"/>
  <c r="B32" i="17"/>
  <c r="B28" i="17"/>
  <c r="B30" i="17"/>
  <c r="B31" i="17"/>
  <c r="B26" i="17"/>
  <c r="B27" i="17"/>
  <c r="B29" i="17"/>
  <c r="B34" i="17"/>
  <c r="D34" i="17" s="1"/>
  <c r="G34" i="17" s="1"/>
  <c r="B25" i="17"/>
  <c r="B35" i="17"/>
  <c r="D35" i="17" s="1"/>
  <c r="B6" i="19"/>
  <c r="B7" i="19"/>
  <c r="B8" i="19"/>
  <c r="B9" i="19"/>
  <c r="B10" i="19"/>
  <c r="B11" i="19"/>
  <c r="B12" i="19"/>
  <c r="B13" i="19"/>
  <c r="D13" i="19" s="1"/>
  <c r="B14" i="19"/>
  <c r="B15" i="19"/>
  <c r="B16" i="19"/>
  <c r="D16" i="19" s="1"/>
  <c r="B6" i="17"/>
  <c r="B7" i="17"/>
  <c r="B8" i="17"/>
  <c r="B9" i="17"/>
  <c r="B11" i="17"/>
  <c r="D11" i="17" s="1"/>
  <c r="B14" i="17"/>
  <c r="B10" i="17"/>
  <c r="B12" i="17"/>
  <c r="B13" i="17"/>
  <c r="B15" i="17"/>
  <c r="B16" i="17"/>
  <c r="C17" i="17"/>
  <c r="B11" i="11" s="1"/>
  <c r="A4" i="13"/>
  <c r="A1" i="19" s="1"/>
  <c r="K6" i="19"/>
  <c r="B50" i="11" s="1"/>
  <c r="K7" i="19"/>
  <c r="D50" i="11" s="1"/>
  <c r="K8" i="19"/>
  <c r="F50" i="11" s="1"/>
  <c r="K9" i="19"/>
  <c r="H50" i="11" s="1"/>
  <c r="K10" i="19"/>
  <c r="J50" i="11" s="1"/>
  <c r="K11" i="19"/>
  <c r="L50" i="11" s="1"/>
  <c r="K12" i="19"/>
  <c r="O50" i="11" s="1"/>
  <c r="K13" i="19"/>
  <c r="Q50" i="11" s="1"/>
  <c r="K14" i="19"/>
  <c r="S50" i="11" s="1"/>
  <c r="K15" i="19"/>
  <c r="U50" i="11" s="1"/>
  <c r="K16" i="19"/>
  <c r="W50" i="11" s="1"/>
  <c r="C17" i="19"/>
  <c r="B15" i="11" s="1"/>
  <c r="E17" i="19"/>
  <c r="F17" i="19"/>
  <c r="C36" i="19"/>
  <c r="B30" i="11" s="1"/>
  <c r="E36" i="19"/>
  <c r="F36" i="19"/>
  <c r="K36" i="19"/>
  <c r="F30" i="11" s="1"/>
  <c r="M36" i="19"/>
  <c r="N36" i="19"/>
  <c r="C9" i="18"/>
  <c r="B12" i="11" s="1"/>
  <c r="C17" i="18"/>
  <c r="B27" i="11" s="1"/>
  <c r="J17" i="18"/>
  <c r="F27" i="11" s="1"/>
  <c r="E17" i="17"/>
  <c r="F17" i="17"/>
  <c r="E36" i="17"/>
  <c r="F36" i="17"/>
  <c r="M36" i="17"/>
  <c r="N36" i="17"/>
  <c r="J16" i="3"/>
  <c r="L16" i="3" s="1"/>
  <c r="X52" i="11" s="1"/>
  <c r="K16" i="3"/>
  <c r="J15" i="3"/>
  <c r="L15" i="3" s="1"/>
  <c r="V52" i="11" s="1"/>
  <c r="K15" i="3"/>
  <c r="J14" i="3"/>
  <c r="L14" i="3" s="1"/>
  <c r="T52" i="11" s="1"/>
  <c r="K14" i="3"/>
  <c r="J13" i="3"/>
  <c r="L13" i="3" s="1"/>
  <c r="K13" i="3"/>
  <c r="Q52" i="11" s="1"/>
  <c r="J12" i="3"/>
  <c r="L12" i="3" s="1"/>
  <c r="K12" i="3"/>
  <c r="J11" i="3"/>
  <c r="L11" i="3" s="1"/>
  <c r="M52" i="11" s="1"/>
  <c r="K11" i="3"/>
  <c r="L52" i="11" s="1"/>
  <c r="J10" i="3"/>
  <c r="L10" i="3" s="1"/>
  <c r="K52" i="11" s="1"/>
  <c r="K10" i="3"/>
  <c r="J9" i="3"/>
  <c r="L9" i="3" s="1"/>
  <c r="I52" i="11" s="1"/>
  <c r="K9" i="3"/>
  <c r="H52" i="11" s="1"/>
  <c r="J8" i="3"/>
  <c r="L8" i="3" s="1"/>
  <c r="G52" i="11" s="1"/>
  <c r="K8" i="3"/>
  <c r="J7" i="3"/>
  <c r="L7" i="3" s="1"/>
  <c r="E52" i="11" s="1"/>
  <c r="K7" i="3"/>
  <c r="D52" i="11" s="1"/>
  <c r="J6" i="3"/>
  <c r="L6" i="3" s="1"/>
  <c r="C52" i="11" s="1"/>
  <c r="K6" i="3"/>
  <c r="J16" i="8"/>
  <c r="L16" i="8" s="1"/>
  <c r="X51" i="11" s="1"/>
  <c r="K16" i="8"/>
  <c r="W51" i="11" s="1"/>
  <c r="J15" i="8"/>
  <c r="L15" i="8" s="1"/>
  <c r="K15" i="8"/>
  <c r="J14" i="8"/>
  <c r="L14" i="8" s="1"/>
  <c r="T51" i="11" s="1"/>
  <c r="K14" i="8"/>
  <c r="S51" i="11" s="1"/>
  <c r="J13" i="8"/>
  <c r="L13" i="8" s="1"/>
  <c r="R51" i="11" s="1"/>
  <c r="K13" i="8"/>
  <c r="J12" i="8"/>
  <c r="L12" i="8" s="1"/>
  <c r="P51" i="11" s="1"/>
  <c r="K12" i="8"/>
  <c r="O51" i="11" s="1"/>
  <c r="J11" i="8"/>
  <c r="L11" i="8" s="1"/>
  <c r="M51" i="11" s="1"/>
  <c r="K11" i="8"/>
  <c r="J10" i="8"/>
  <c r="L10" i="8" s="1"/>
  <c r="K51" i="11" s="1"/>
  <c r="K10" i="8"/>
  <c r="J51" i="11" s="1"/>
  <c r="J9" i="8"/>
  <c r="L9" i="8" s="1"/>
  <c r="I51" i="11" s="1"/>
  <c r="K9" i="8"/>
  <c r="J8" i="8"/>
  <c r="L8" i="8" s="1"/>
  <c r="G51" i="11" s="1"/>
  <c r="K8" i="8"/>
  <c r="F51" i="11" s="1"/>
  <c r="J7" i="8"/>
  <c r="L7" i="8" s="1"/>
  <c r="K7" i="8"/>
  <c r="J6" i="8"/>
  <c r="L6" i="8" s="1"/>
  <c r="C51" i="11" s="1"/>
  <c r="K6" i="8"/>
  <c r="J16" i="9"/>
  <c r="L16" i="9" s="1"/>
  <c r="X53" i="11" s="1"/>
  <c r="K16" i="9"/>
  <c r="J15" i="9"/>
  <c r="L15" i="9" s="1"/>
  <c r="V53" i="11" s="1"/>
  <c r="K15" i="9"/>
  <c r="J14" i="9"/>
  <c r="L14" i="9" s="1"/>
  <c r="K14" i="9"/>
  <c r="J13" i="9"/>
  <c r="L13" i="9" s="1"/>
  <c r="R53" i="11" s="1"/>
  <c r="K13" i="9"/>
  <c r="Q53" i="11" s="1"/>
  <c r="J12" i="9"/>
  <c r="L12" i="9" s="1"/>
  <c r="P53" i="11" s="1"/>
  <c r="K12" i="9"/>
  <c r="J11" i="9"/>
  <c r="L11" i="9" s="1"/>
  <c r="M53" i="11" s="1"/>
  <c r="K11" i="9"/>
  <c r="J10" i="9"/>
  <c r="L10" i="9" s="1"/>
  <c r="K10" i="9"/>
  <c r="J9" i="9"/>
  <c r="L9" i="9" s="1"/>
  <c r="I53" i="11" s="1"/>
  <c r="K9" i="9"/>
  <c r="H53" i="11" s="1"/>
  <c r="J8" i="9"/>
  <c r="L8" i="9" s="1"/>
  <c r="G53" i="11" s="1"/>
  <c r="K8" i="9"/>
  <c r="J7" i="9"/>
  <c r="L7" i="9" s="1"/>
  <c r="E53" i="11" s="1"/>
  <c r="K7" i="9"/>
  <c r="J6" i="9"/>
  <c r="L6" i="9" s="1"/>
  <c r="K6" i="9"/>
  <c r="J16" i="4"/>
  <c r="L16" i="4" s="1"/>
  <c r="X49" i="11" s="1"/>
  <c r="K16" i="4"/>
  <c r="J15" i="4"/>
  <c r="L15" i="4" s="1"/>
  <c r="V49" i="11" s="1"/>
  <c r="K15" i="4"/>
  <c r="J14" i="4"/>
  <c r="L14" i="4" s="1"/>
  <c r="K14" i="4"/>
  <c r="S49" i="11" s="1"/>
  <c r="J13" i="4"/>
  <c r="L13" i="4" s="1"/>
  <c r="K13" i="4"/>
  <c r="J12" i="4"/>
  <c r="L12" i="4" s="1"/>
  <c r="P49" i="11" s="1"/>
  <c r="K12" i="4"/>
  <c r="J11" i="4"/>
  <c r="L11" i="4" s="1"/>
  <c r="K11" i="4"/>
  <c r="J10" i="4"/>
  <c r="L10" i="4" s="1"/>
  <c r="K49" i="11" s="1"/>
  <c r="K10" i="4"/>
  <c r="J49" i="11" s="1"/>
  <c r="J9" i="4"/>
  <c r="L9" i="4" s="1"/>
  <c r="K9" i="4"/>
  <c r="J8" i="4"/>
  <c r="L8" i="4" s="1"/>
  <c r="G49" i="11" s="1"/>
  <c r="K8" i="4"/>
  <c r="J7" i="4"/>
  <c r="L7" i="4" s="1"/>
  <c r="K7" i="4"/>
  <c r="J6" i="4"/>
  <c r="L6" i="4" s="1"/>
  <c r="C49" i="11" s="1"/>
  <c r="K6" i="4"/>
  <c r="B49" i="11" s="1"/>
  <c r="J16" i="5"/>
  <c r="L16" i="5" s="1"/>
  <c r="K16" i="5"/>
  <c r="J15" i="5"/>
  <c r="L15" i="5" s="1"/>
  <c r="V48" i="11" s="1"/>
  <c r="K15" i="5"/>
  <c r="U48" i="11" s="1"/>
  <c r="J14" i="5"/>
  <c r="L14" i="5" s="1"/>
  <c r="K14" i="5"/>
  <c r="J13" i="5"/>
  <c r="L13" i="5" s="1"/>
  <c r="R48" i="11" s="1"/>
  <c r="K13" i="5"/>
  <c r="J12" i="5"/>
  <c r="L12" i="5" s="1"/>
  <c r="K12" i="5"/>
  <c r="J11" i="5"/>
  <c r="L11" i="5" s="1"/>
  <c r="M48" i="11" s="1"/>
  <c r="K11" i="5"/>
  <c r="L48" i="11" s="1"/>
  <c r="J10" i="5"/>
  <c r="L10" i="5" s="1"/>
  <c r="K10" i="5"/>
  <c r="J9" i="5"/>
  <c r="L9" i="5"/>
  <c r="K9" i="5"/>
  <c r="J8" i="5"/>
  <c r="L8" i="5" s="1"/>
  <c r="K8" i="5"/>
  <c r="J7" i="5"/>
  <c r="L7" i="5" s="1"/>
  <c r="E48" i="11" s="1"/>
  <c r="K7" i="5"/>
  <c r="J6" i="5"/>
  <c r="L6" i="5" s="1"/>
  <c r="K6" i="5"/>
  <c r="J16" i="12"/>
  <c r="L16" i="12" s="1"/>
  <c r="X45" i="11" s="1"/>
  <c r="K16" i="12"/>
  <c r="J15" i="12"/>
  <c r="L15" i="12" s="1"/>
  <c r="K15" i="12"/>
  <c r="J14" i="12"/>
  <c r="L14" i="12" s="1"/>
  <c r="T45" i="11" s="1"/>
  <c r="K14" i="12"/>
  <c r="J13" i="12"/>
  <c r="L13" i="12" s="1"/>
  <c r="K13" i="12"/>
  <c r="J12" i="12"/>
  <c r="L12" i="12" s="1"/>
  <c r="P45" i="11" s="1"/>
  <c r="K12" i="12"/>
  <c r="J11" i="12"/>
  <c r="L11" i="12" s="1"/>
  <c r="K11" i="12"/>
  <c r="J10" i="12"/>
  <c r="L10" i="12" s="1"/>
  <c r="K45" i="11" s="1"/>
  <c r="K10" i="12"/>
  <c r="J9" i="12"/>
  <c r="L9" i="12" s="1"/>
  <c r="K9" i="12"/>
  <c r="J8" i="12"/>
  <c r="L8" i="12" s="1"/>
  <c r="G45" i="11" s="1"/>
  <c r="K8" i="12"/>
  <c r="J7" i="12"/>
  <c r="L7" i="12" s="1"/>
  <c r="K7" i="12"/>
  <c r="J6" i="12"/>
  <c r="L6" i="12" s="1"/>
  <c r="C45" i="11" s="1"/>
  <c r="K6" i="12"/>
  <c r="J16" i="1"/>
  <c r="L16" i="1" s="1"/>
  <c r="K16" i="1"/>
  <c r="J15" i="1"/>
  <c r="L15" i="1" s="1"/>
  <c r="V54" i="11" s="1"/>
  <c r="K15" i="1"/>
  <c r="U54" i="11" s="1"/>
  <c r="J14" i="1"/>
  <c r="L14" i="1" s="1"/>
  <c r="K14" i="1"/>
  <c r="J13" i="1"/>
  <c r="L13" i="1" s="1"/>
  <c r="R54" i="11" s="1"/>
  <c r="K13" i="1"/>
  <c r="Q54" i="11" s="1"/>
  <c r="J12" i="1"/>
  <c r="L12" i="1" s="1"/>
  <c r="K12" i="1"/>
  <c r="J11" i="1"/>
  <c r="L11" i="1" s="1"/>
  <c r="M54" i="11" s="1"/>
  <c r="K11" i="1"/>
  <c r="L54" i="11" s="1"/>
  <c r="J10" i="1"/>
  <c r="L10" i="1" s="1"/>
  <c r="K10" i="1"/>
  <c r="J9" i="1"/>
  <c r="L9" i="1" s="1"/>
  <c r="I54" i="11" s="1"/>
  <c r="K9" i="1"/>
  <c r="H54" i="11" s="1"/>
  <c r="J8" i="1"/>
  <c r="L8" i="1" s="1"/>
  <c r="K8" i="1"/>
  <c r="J7" i="1"/>
  <c r="L7" i="1" s="1"/>
  <c r="E54" i="11" s="1"/>
  <c r="K7" i="1"/>
  <c r="D54" i="11" s="1"/>
  <c r="J6" i="1"/>
  <c r="L6" i="1" s="1"/>
  <c r="K6" i="1"/>
  <c r="J16" i="14"/>
  <c r="L16" i="14" s="1"/>
  <c r="X44" i="11" s="1"/>
  <c r="J15" i="14"/>
  <c r="L15" i="14" s="1"/>
  <c r="V44" i="11" s="1"/>
  <c r="J14" i="14"/>
  <c r="L14" i="14" s="1"/>
  <c r="T44" i="11" s="1"/>
  <c r="J13" i="14"/>
  <c r="L13" i="14" s="1"/>
  <c r="R44" i="11" s="1"/>
  <c r="J12" i="14"/>
  <c r="L12" i="14" s="1"/>
  <c r="P44" i="11" s="1"/>
  <c r="J11" i="14"/>
  <c r="L11" i="14" s="1"/>
  <c r="M44" i="11" s="1"/>
  <c r="J10" i="14"/>
  <c r="L10" i="14" s="1"/>
  <c r="K44" i="11" s="1"/>
  <c r="J9" i="14"/>
  <c r="L9" i="14" s="1"/>
  <c r="I44" i="11" s="1"/>
  <c r="J8" i="14"/>
  <c r="L8" i="14" s="1"/>
  <c r="G44" i="11" s="1"/>
  <c r="J7" i="14"/>
  <c r="L7" i="14" s="1"/>
  <c r="E44" i="11" s="1"/>
  <c r="J6" i="14"/>
  <c r="L6" i="14" s="1"/>
  <c r="C44" i="11" s="1"/>
  <c r="K16" i="14"/>
  <c r="W44" i="11" s="1"/>
  <c r="K15" i="14"/>
  <c r="U44" i="11" s="1"/>
  <c r="K14" i="14"/>
  <c r="S44" i="11" s="1"/>
  <c r="K13" i="14"/>
  <c r="K12" i="14"/>
  <c r="O44" i="11" s="1"/>
  <c r="K11" i="14"/>
  <c r="L44" i="11" s="1"/>
  <c r="K10" i="14"/>
  <c r="J44" i="11" s="1"/>
  <c r="K9" i="14"/>
  <c r="K8" i="14"/>
  <c r="F44" i="11" s="1"/>
  <c r="K7" i="14"/>
  <c r="D44" i="11" s="1"/>
  <c r="K6" i="14"/>
  <c r="B44" i="11" s="1"/>
  <c r="K36" i="3"/>
  <c r="C36" i="3"/>
  <c r="J35" i="3"/>
  <c r="L35" i="3" s="1"/>
  <c r="O35" i="3" s="1"/>
  <c r="J34" i="3"/>
  <c r="L34" i="3" s="1"/>
  <c r="O34" i="3" s="1"/>
  <c r="J33" i="3"/>
  <c r="L33" i="3" s="1"/>
  <c r="J32" i="3"/>
  <c r="L32" i="3" s="1"/>
  <c r="O32" i="3" s="1"/>
  <c r="J31" i="3"/>
  <c r="L31" i="3" s="1"/>
  <c r="O31" i="3" s="1"/>
  <c r="J30" i="3"/>
  <c r="L30" i="3" s="1"/>
  <c r="O30" i="3" s="1"/>
  <c r="J29" i="3"/>
  <c r="L29" i="3" s="1"/>
  <c r="J28" i="3"/>
  <c r="L28" i="3" s="1"/>
  <c r="O28" i="3" s="1"/>
  <c r="J27" i="3"/>
  <c r="L27" i="3" s="1"/>
  <c r="O27" i="3" s="1"/>
  <c r="J26" i="3"/>
  <c r="L26" i="3" s="1"/>
  <c r="O26" i="3" s="1"/>
  <c r="J25" i="3"/>
  <c r="L25" i="3" s="1"/>
  <c r="B35" i="3"/>
  <c r="D35" i="3" s="1"/>
  <c r="B34" i="3"/>
  <c r="D34" i="3" s="1"/>
  <c r="G34" i="3" s="1"/>
  <c r="B33" i="3"/>
  <c r="D33" i="3" s="1"/>
  <c r="B32" i="3"/>
  <c r="D32" i="3" s="1"/>
  <c r="B31" i="3"/>
  <c r="D31" i="3" s="1"/>
  <c r="B30" i="3"/>
  <c r="D30" i="3" s="1"/>
  <c r="G30" i="3" s="1"/>
  <c r="B29" i="3"/>
  <c r="D29" i="3" s="1"/>
  <c r="G29" i="3" s="1"/>
  <c r="B28" i="3"/>
  <c r="D28" i="3" s="1"/>
  <c r="B27" i="3"/>
  <c r="D27" i="3" s="1"/>
  <c r="G27" i="3" s="1"/>
  <c r="B26" i="3"/>
  <c r="D26" i="3" s="1"/>
  <c r="G26" i="3" s="1"/>
  <c r="B25" i="3"/>
  <c r="D25" i="3" s="1"/>
  <c r="G25" i="3" s="1"/>
  <c r="B16" i="3"/>
  <c r="D16" i="3" s="1"/>
  <c r="B15" i="3"/>
  <c r="D15" i="3" s="1"/>
  <c r="G15" i="3" s="1"/>
  <c r="B14" i="3"/>
  <c r="D14" i="3" s="1"/>
  <c r="G14" i="3" s="1"/>
  <c r="B13" i="3"/>
  <c r="D13" i="3" s="1"/>
  <c r="G13" i="3" s="1"/>
  <c r="B12" i="3"/>
  <c r="D12" i="3" s="1"/>
  <c r="B11" i="3"/>
  <c r="D11" i="3" s="1"/>
  <c r="G11" i="3" s="1"/>
  <c r="B10" i="3"/>
  <c r="D10" i="3" s="1"/>
  <c r="G10" i="3" s="1"/>
  <c r="B9" i="3"/>
  <c r="D9" i="3" s="1"/>
  <c r="G9" i="3" s="1"/>
  <c r="B8" i="3"/>
  <c r="D8" i="3" s="1"/>
  <c r="B7" i="3"/>
  <c r="D7" i="3" s="1"/>
  <c r="G7" i="3" s="1"/>
  <c r="B6" i="3"/>
  <c r="D6" i="3" s="1"/>
  <c r="G6" i="3" s="1"/>
  <c r="C17" i="3"/>
  <c r="B17" i="11" s="1"/>
  <c r="J35" i="8"/>
  <c r="J34" i="8"/>
  <c r="J33" i="8"/>
  <c r="J32" i="8"/>
  <c r="J31" i="8"/>
  <c r="J30" i="8"/>
  <c r="J29" i="8"/>
  <c r="J28" i="8"/>
  <c r="L28" i="8" s="1"/>
  <c r="J27" i="8"/>
  <c r="J26" i="8"/>
  <c r="J25" i="8"/>
  <c r="J36" i="8" s="1"/>
  <c r="K36" i="8"/>
  <c r="F31" i="11" s="1"/>
  <c r="B35" i="8"/>
  <c r="D35" i="8" s="1"/>
  <c r="G35" i="8" s="1"/>
  <c r="B34" i="8"/>
  <c r="D34" i="8" s="1"/>
  <c r="B33" i="8"/>
  <c r="D33" i="8" s="1"/>
  <c r="G33" i="8" s="1"/>
  <c r="B32" i="8"/>
  <c r="D32" i="8" s="1"/>
  <c r="B31" i="8"/>
  <c r="D31" i="8" s="1"/>
  <c r="G31" i="8" s="1"/>
  <c r="B30" i="8"/>
  <c r="D30" i="8" s="1"/>
  <c r="B29" i="8"/>
  <c r="D29" i="8" s="1"/>
  <c r="G29" i="8" s="1"/>
  <c r="B28" i="8"/>
  <c r="D28" i="8" s="1"/>
  <c r="B27" i="8"/>
  <c r="D27" i="8" s="1"/>
  <c r="G27" i="8" s="1"/>
  <c r="B26" i="8"/>
  <c r="D26" i="8" s="1"/>
  <c r="B25" i="8"/>
  <c r="D25" i="8" s="1"/>
  <c r="G25" i="8" s="1"/>
  <c r="C36" i="8"/>
  <c r="B16" i="8"/>
  <c r="B15" i="8"/>
  <c r="B14" i="8"/>
  <c r="B13" i="8"/>
  <c r="B12" i="8"/>
  <c r="D12" i="8" s="1"/>
  <c r="B11" i="8"/>
  <c r="B10" i="8"/>
  <c r="B9" i="8"/>
  <c r="B8" i="8"/>
  <c r="B7" i="8"/>
  <c r="B6" i="8"/>
  <c r="D6" i="8" s="1"/>
  <c r="C17" i="8"/>
  <c r="J35" i="9"/>
  <c r="L35" i="9" s="1"/>
  <c r="J34" i="9"/>
  <c r="L34" i="9" s="1"/>
  <c r="O34" i="9" s="1"/>
  <c r="J33" i="9"/>
  <c r="L33" i="9" s="1"/>
  <c r="O33" i="9" s="1"/>
  <c r="J32" i="9"/>
  <c r="L32" i="9" s="1"/>
  <c r="O32" i="9" s="1"/>
  <c r="J31" i="9"/>
  <c r="L31" i="9" s="1"/>
  <c r="J30" i="9"/>
  <c r="L30" i="9" s="1"/>
  <c r="O30" i="9" s="1"/>
  <c r="J29" i="9"/>
  <c r="L29" i="9" s="1"/>
  <c r="J28" i="9"/>
  <c r="L28" i="9" s="1"/>
  <c r="O28" i="9" s="1"/>
  <c r="J27" i="9"/>
  <c r="L27" i="9" s="1"/>
  <c r="J26" i="9"/>
  <c r="L26" i="9" s="1"/>
  <c r="O26" i="9" s="1"/>
  <c r="J25" i="9"/>
  <c r="L25" i="9" s="1"/>
  <c r="O25" i="9" s="1"/>
  <c r="K36" i="9"/>
  <c r="F33" i="11" s="1"/>
  <c r="B35" i="9"/>
  <c r="D35" i="9" s="1"/>
  <c r="B34" i="9"/>
  <c r="D34" i="9" s="1"/>
  <c r="G34" i="9" s="1"/>
  <c r="B33" i="9"/>
  <c r="D33" i="9" s="1"/>
  <c r="G33" i="9" s="1"/>
  <c r="B32" i="9"/>
  <c r="D32" i="9" s="1"/>
  <c r="G32" i="9" s="1"/>
  <c r="B31" i="9"/>
  <c r="D31" i="9" s="1"/>
  <c r="B30" i="9"/>
  <c r="D30" i="9" s="1"/>
  <c r="G30" i="9" s="1"/>
  <c r="B29" i="9"/>
  <c r="D29" i="9" s="1"/>
  <c r="G29" i="9" s="1"/>
  <c r="B28" i="9"/>
  <c r="D28" i="9" s="1"/>
  <c r="G28" i="9" s="1"/>
  <c r="B27" i="9"/>
  <c r="D27" i="9" s="1"/>
  <c r="B26" i="9"/>
  <c r="D26" i="9" s="1"/>
  <c r="G26" i="9" s="1"/>
  <c r="B25" i="9"/>
  <c r="D25" i="9" s="1"/>
  <c r="G25" i="9" s="1"/>
  <c r="C36" i="9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9" i="9"/>
  <c r="D9" i="9" s="1"/>
  <c r="B8" i="9"/>
  <c r="D8" i="9" s="1"/>
  <c r="B7" i="9"/>
  <c r="D7" i="9" s="1"/>
  <c r="B6" i="9"/>
  <c r="D6" i="9" s="1"/>
  <c r="C17" i="9"/>
  <c r="J35" i="4"/>
  <c r="J34" i="4"/>
  <c r="J33" i="4"/>
  <c r="J32" i="4"/>
  <c r="J31" i="4"/>
  <c r="J30" i="4"/>
  <c r="J29" i="4"/>
  <c r="J28" i="4"/>
  <c r="J27" i="4"/>
  <c r="J26" i="4"/>
  <c r="J25" i="4"/>
  <c r="K36" i="4"/>
  <c r="F29" i="11" s="1"/>
  <c r="B35" i="4"/>
  <c r="D35" i="4" s="1"/>
  <c r="B34" i="4"/>
  <c r="D34" i="4" s="1"/>
  <c r="G34" i="4" s="1"/>
  <c r="B33" i="4"/>
  <c r="D33" i="4" s="1"/>
  <c r="G33" i="4" s="1"/>
  <c r="B32" i="4"/>
  <c r="D32" i="4" s="1"/>
  <c r="G32" i="4" s="1"/>
  <c r="B31" i="4"/>
  <c r="D31" i="4" s="1"/>
  <c r="B30" i="4"/>
  <c r="D30" i="4" s="1"/>
  <c r="G30" i="4" s="1"/>
  <c r="B29" i="4"/>
  <c r="D29" i="4" s="1"/>
  <c r="G29" i="4" s="1"/>
  <c r="B28" i="4"/>
  <c r="D28" i="4" s="1"/>
  <c r="G28" i="4" s="1"/>
  <c r="B27" i="4"/>
  <c r="D27" i="4" s="1"/>
  <c r="B26" i="4"/>
  <c r="D26" i="4" s="1"/>
  <c r="G26" i="4" s="1"/>
  <c r="B25" i="4"/>
  <c r="D25" i="4" s="1"/>
  <c r="G25" i="4" s="1"/>
  <c r="C36" i="4"/>
  <c r="B16" i="4"/>
  <c r="B15" i="4"/>
  <c r="B14" i="4"/>
  <c r="B13" i="4"/>
  <c r="D13" i="4" s="1"/>
  <c r="B12" i="4"/>
  <c r="B11" i="4"/>
  <c r="B10" i="4"/>
  <c r="B9" i="4"/>
  <c r="B8" i="4"/>
  <c r="B7" i="4"/>
  <c r="B6" i="4"/>
  <c r="C17" i="4"/>
  <c r="B14" i="11" s="1"/>
  <c r="J35" i="5"/>
  <c r="J34" i="5"/>
  <c r="L34" i="5" s="1"/>
  <c r="O34" i="5" s="1"/>
  <c r="J33" i="5"/>
  <c r="L33" i="5" s="1"/>
  <c r="J32" i="5"/>
  <c r="L32" i="5" s="1"/>
  <c r="O32" i="5" s="1"/>
  <c r="J31" i="5"/>
  <c r="L31" i="5" s="1"/>
  <c r="J30" i="5"/>
  <c r="L30" i="5" s="1"/>
  <c r="O30" i="5" s="1"/>
  <c r="J29" i="5"/>
  <c r="L29" i="5" s="1"/>
  <c r="O29" i="5" s="1"/>
  <c r="J28" i="5"/>
  <c r="L28" i="5" s="1"/>
  <c r="O28" i="5" s="1"/>
  <c r="J27" i="5"/>
  <c r="L27" i="5" s="1"/>
  <c r="O27" i="5" s="1"/>
  <c r="J26" i="5"/>
  <c r="L26" i="5" s="1"/>
  <c r="O26" i="5" s="1"/>
  <c r="J25" i="5"/>
  <c r="L25" i="5" s="1"/>
  <c r="K36" i="5"/>
  <c r="F28" i="11" s="1"/>
  <c r="B35" i="5"/>
  <c r="D35" i="5" s="1"/>
  <c r="B34" i="5"/>
  <c r="D34" i="5" s="1"/>
  <c r="G34" i="5" s="1"/>
  <c r="B33" i="5"/>
  <c r="D33" i="5" s="1"/>
  <c r="G33" i="5" s="1"/>
  <c r="B32" i="5"/>
  <c r="D32" i="5" s="1"/>
  <c r="G32" i="5" s="1"/>
  <c r="B31" i="5"/>
  <c r="D31" i="5" s="1"/>
  <c r="B30" i="5"/>
  <c r="B29" i="5"/>
  <c r="B28" i="5"/>
  <c r="B27" i="5"/>
  <c r="B26" i="5"/>
  <c r="B25" i="5"/>
  <c r="C36" i="5"/>
  <c r="B28" i="11" s="1"/>
  <c r="B16" i="5"/>
  <c r="B15" i="5"/>
  <c r="B14" i="5"/>
  <c r="D14" i="5" s="1"/>
  <c r="B13" i="5"/>
  <c r="B12" i="5"/>
  <c r="B11" i="5"/>
  <c r="B10" i="5"/>
  <c r="D10" i="5" s="1"/>
  <c r="B9" i="5"/>
  <c r="B8" i="5"/>
  <c r="B7" i="5"/>
  <c r="B6" i="5"/>
  <c r="D6" i="5" s="1"/>
  <c r="C17" i="5"/>
  <c r="B13" i="11" s="1"/>
  <c r="J35" i="12"/>
  <c r="J34" i="12"/>
  <c r="J33" i="12"/>
  <c r="L33" i="12" s="1"/>
  <c r="J32" i="12"/>
  <c r="J31" i="12"/>
  <c r="J30" i="12"/>
  <c r="J29" i="12"/>
  <c r="L29" i="12" s="1"/>
  <c r="J28" i="12"/>
  <c r="J27" i="12"/>
  <c r="J26" i="12"/>
  <c r="J25" i="12"/>
  <c r="L25" i="12" s="1"/>
  <c r="K36" i="12"/>
  <c r="F25" i="11" s="1"/>
  <c r="B35" i="12"/>
  <c r="B34" i="12"/>
  <c r="B33" i="12"/>
  <c r="B32" i="12"/>
  <c r="B31" i="12"/>
  <c r="B30" i="12"/>
  <c r="B29" i="12"/>
  <c r="B28" i="12"/>
  <c r="B27" i="12"/>
  <c r="B26" i="12"/>
  <c r="B25" i="12"/>
  <c r="C36" i="12"/>
  <c r="B25" i="11" s="1"/>
  <c r="B16" i="12"/>
  <c r="B15" i="12"/>
  <c r="B14" i="12"/>
  <c r="B13" i="12"/>
  <c r="B12" i="12"/>
  <c r="D12" i="12" s="1"/>
  <c r="B11" i="12"/>
  <c r="B10" i="12"/>
  <c r="B9" i="12"/>
  <c r="B8" i="12"/>
  <c r="B7" i="12"/>
  <c r="B6" i="12"/>
  <c r="C17" i="12"/>
  <c r="B10" i="11" s="1"/>
  <c r="J35" i="1"/>
  <c r="J34" i="1"/>
  <c r="J33" i="1"/>
  <c r="L33" i="1" s="1"/>
  <c r="J32" i="1"/>
  <c r="J31" i="1"/>
  <c r="J30" i="1"/>
  <c r="J29" i="1"/>
  <c r="L29" i="1" s="1"/>
  <c r="J28" i="1"/>
  <c r="J27" i="1"/>
  <c r="J26" i="1"/>
  <c r="J25" i="1"/>
  <c r="L25" i="1" s="1"/>
  <c r="K36" i="1"/>
  <c r="F34" i="11" s="1"/>
  <c r="B35" i="1"/>
  <c r="B34" i="1"/>
  <c r="B33" i="1"/>
  <c r="B32" i="1"/>
  <c r="B31" i="1"/>
  <c r="B30" i="1"/>
  <c r="B29" i="1"/>
  <c r="B28" i="1"/>
  <c r="B27" i="1"/>
  <c r="B26" i="1"/>
  <c r="B25" i="1"/>
  <c r="C36" i="1"/>
  <c r="B16" i="1"/>
  <c r="D16" i="1" s="1"/>
  <c r="B15" i="1"/>
  <c r="B14" i="1"/>
  <c r="B13" i="1"/>
  <c r="B12" i="1"/>
  <c r="B11" i="1"/>
  <c r="B10" i="1"/>
  <c r="B9" i="1"/>
  <c r="B8" i="1"/>
  <c r="B7" i="1"/>
  <c r="B6" i="1"/>
  <c r="C17" i="1"/>
  <c r="B19" i="11" s="1"/>
  <c r="J35" i="14"/>
  <c r="J34" i="14"/>
  <c r="J33" i="14"/>
  <c r="J32" i="14"/>
  <c r="J31" i="14"/>
  <c r="J30" i="14"/>
  <c r="J29" i="14"/>
  <c r="J28" i="14"/>
  <c r="J27" i="14"/>
  <c r="J26" i="14"/>
  <c r="J25" i="14"/>
  <c r="K36" i="14"/>
  <c r="F24" i="11" s="1"/>
  <c r="B35" i="14"/>
  <c r="B34" i="14"/>
  <c r="B33" i="14"/>
  <c r="B32" i="14"/>
  <c r="B31" i="14"/>
  <c r="B30" i="14"/>
  <c r="B29" i="14"/>
  <c r="D29" i="14" s="1"/>
  <c r="B28" i="14"/>
  <c r="B27" i="14"/>
  <c r="B26" i="14"/>
  <c r="B25" i="14"/>
  <c r="D25" i="14" s="1"/>
  <c r="C36" i="14"/>
  <c r="B16" i="14"/>
  <c r="B15" i="14"/>
  <c r="B14" i="14"/>
  <c r="D14" i="14" s="1"/>
  <c r="B13" i="14"/>
  <c r="D13" i="14" s="1"/>
  <c r="B12" i="14"/>
  <c r="B11" i="14"/>
  <c r="B10" i="14"/>
  <c r="B9" i="14"/>
  <c r="B8" i="14"/>
  <c r="B7" i="14"/>
  <c r="B6" i="14"/>
  <c r="D6" i="14" s="1"/>
  <c r="C17" i="14"/>
  <c r="B9" i="11" s="1"/>
  <c r="N36" i="14"/>
  <c r="N36" i="5"/>
  <c r="F36" i="5"/>
  <c r="B52" i="11"/>
  <c r="F52" i="11"/>
  <c r="J52" i="11"/>
  <c r="O52" i="11"/>
  <c r="S52" i="11"/>
  <c r="U52" i="11"/>
  <c r="W52" i="11"/>
  <c r="B51" i="11"/>
  <c r="D51" i="11"/>
  <c r="H51" i="11"/>
  <c r="L51" i="11"/>
  <c r="Q51" i="11"/>
  <c r="U51" i="11"/>
  <c r="B53" i="11"/>
  <c r="D53" i="11"/>
  <c r="F53" i="11"/>
  <c r="J53" i="11"/>
  <c r="L53" i="11"/>
  <c r="O53" i="11"/>
  <c r="S53" i="11"/>
  <c r="U53" i="11"/>
  <c r="W53" i="11"/>
  <c r="D49" i="11"/>
  <c r="F49" i="11"/>
  <c r="H49" i="11"/>
  <c r="L49" i="11"/>
  <c r="O49" i="11"/>
  <c r="Q49" i="11"/>
  <c r="U49" i="11"/>
  <c r="W49" i="11"/>
  <c r="B48" i="11"/>
  <c r="D48" i="11"/>
  <c r="F48" i="11"/>
  <c r="H48" i="11"/>
  <c r="J48" i="11"/>
  <c r="O48" i="11"/>
  <c r="Q48" i="11"/>
  <c r="S48" i="11"/>
  <c r="W48" i="11"/>
  <c r="B45" i="11"/>
  <c r="D45" i="11"/>
  <c r="F45" i="11"/>
  <c r="H45" i="11"/>
  <c r="J45" i="11"/>
  <c r="L45" i="11"/>
  <c r="O45" i="11"/>
  <c r="Q45" i="11"/>
  <c r="S45" i="11"/>
  <c r="U45" i="11"/>
  <c r="W45" i="11"/>
  <c r="B54" i="11"/>
  <c r="F54" i="11"/>
  <c r="J54" i="11"/>
  <c r="O54" i="11"/>
  <c r="S54" i="11"/>
  <c r="W54" i="11"/>
  <c r="H44" i="11"/>
  <c r="Q44" i="11"/>
  <c r="B32" i="11"/>
  <c r="F32" i="11"/>
  <c r="B31" i="11"/>
  <c r="B33" i="11"/>
  <c r="B29" i="11"/>
  <c r="B34" i="11"/>
  <c r="B24" i="11"/>
  <c r="A5" i="11"/>
  <c r="A40" i="11"/>
  <c r="E36" i="8"/>
  <c r="M36" i="5"/>
  <c r="E36" i="5"/>
  <c r="G27" i="4"/>
  <c r="G31" i="4"/>
  <c r="G35" i="4"/>
  <c r="N36" i="4"/>
  <c r="M36" i="4"/>
  <c r="F36" i="4"/>
  <c r="E36" i="4"/>
  <c r="F17" i="4"/>
  <c r="E17" i="4"/>
  <c r="G31" i="5"/>
  <c r="G35" i="5"/>
  <c r="O31" i="5"/>
  <c r="O33" i="5"/>
  <c r="F17" i="5"/>
  <c r="E17" i="5"/>
  <c r="M36" i="14"/>
  <c r="F36" i="14"/>
  <c r="E36" i="14"/>
  <c r="F17" i="14"/>
  <c r="E17" i="14"/>
  <c r="G26" i="8"/>
  <c r="G28" i="8"/>
  <c r="G30" i="8"/>
  <c r="G32" i="8"/>
  <c r="G34" i="8"/>
  <c r="F17" i="8"/>
  <c r="E17" i="8"/>
  <c r="N36" i="8"/>
  <c r="M36" i="8"/>
  <c r="F36" i="8"/>
  <c r="N36" i="12"/>
  <c r="M36" i="12"/>
  <c r="F36" i="12"/>
  <c r="E36" i="12"/>
  <c r="F17" i="12"/>
  <c r="E17" i="12"/>
  <c r="B36" i="3"/>
  <c r="G28" i="3"/>
  <c r="G31" i="3"/>
  <c r="G32" i="3"/>
  <c r="G33" i="3"/>
  <c r="G35" i="3"/>
  <c r="O25" i="3"/>
  <c r="O29" i="3"/>
  <c r="O33" i="3"/>
  <c r="N36" i="3"/>
  <c r="M36" i="3"/>
  <c r="F36" i="3"/>
  <c r="E36" i="3"/>
  <c r="G8" i="3"/>
  <c r="G12" i="3"/>
  <c r="G16" i="3"/>
  <c r="F17" i="3"/>
  <c r="E17" i="3"/>
  <c r="B20" i="10"/>
  <c r="H20" i="10"/>
  <c r="E20" i="10"/>
  <c r="G27" i="9"/>
  <c r="G31" i="9"/>
  <c r="G35" i="9"/>
  <c r="O27" i="9"/>
  <c r="O29" i="9"/>
  <c r="O31" i="9"/>
  <c r="O35" i="9"/>
  <c r="N40" i="11"/>
  <c r="M49" i="11"/>
  <c r="M45" i="11"/>
  <c r="B16" i="11"/>
  <c r="V45" i="11"/>
  <c r="R45" i="11"/>
  <c r="I45" i="11"/>
  <c r="E45" i="11"/>
  <c r="R52" i="11"/>
  <c r="P52" i="11"/>
  <c r="V51" i="11"/>
  <c r="E51" i="11"/>
  <c r="T49" i="11"/>
  <c r="R49" i="11"/>
  <c r="I49" i="11"/>
  <c r="E49" i="11"/>
  <c r="X48" i="11"/>
  <c r="T48" i="11"/>
  <c r="P48" i="11"/>
  <c r="K48" i="11"/>
  <c r="I48" i="11"/>
  <c r="G48" i="11"/>
  <c r="C48" i="11"/>
  <c r="B18" i="11"/>
  <c r="G6" i="9"/>
  <c r="G7" i="9"/>
  <c r="G8" i="9"/>
  <c r="G9" i="9"/>
  <c r="G10" i="9"/>
  <c r="G11" i="9"/>
  <c r="G12" i="9"/>
  <c r="G13" i="9"/>
  <c r="G14" i="9"/>
  <c r="G15" i="9"/>
  <c r="G16" i="9"/>
  <c r="C53" i="11"/>
  <c r="K53" i="11"/>
  <c r="T53" i="11"/>
  <c r="C54" i="11"/>
  <c r="G54" i="11"/>
  <c r="K54" i="11"/>
  <c r="P54" i="11"/>
  <c r="T54" i="11"/>
  <c r="X54" i="11"/>
  <c r="N36" i="9"/>
  <c r="M36" i="9"/>
  <c r="F36" i="9"/>
  <c r="E36" i="9"/>
  <c r="F17" i="9"/>
  <c r="E17" i="9"/>
  <c r="N36" i="1"/>
  <c r="M36" i="1"/>
  <c r="F36" i="1"/>
  <c r="E36" i="1"/>
  <c r="B17" i="1"/>
  <c r="F17" i="1"/>
  <c r="E17" i="1"/>
  <c r="B17" i="9" l="1"/>
  <c r="B17" i="8"/>
  <c r="B36" i="17"/>
  <c r="B36" i="8"/>
  <c r="B17" i="5"/>
  <c r="A1" i="4"/>
  <c r="A1" i="12"/>
  <c r="D9" i="14"/>
  <c r="G9" i="14" s="1"/>
  <c r="D28" i="14"/>
  <c r="G28" i="14" s="1"/>
  <c r="L28" i="14"/>
  <c r="O28" i="14" s="1"/>
  <c r="D9" i="1"/>
  <c r="G9" i="1" s="1"/>
  <c r="D13" i="1"/>
  <c r="G13" i="1" s="1"/>
  <c r="D28" i="1"/>
  <c r="G28" i="1" s="1"/>
  <c r="L28" i="1"/>
  <c r="O28" i="1" s="1"/>
  <c r="L32" i="1"/>
  <c r="O32" i="1" s="1"/>
  <c r="D9" i="12"/>
  <c r="G9" i="12" s="1"/>
  <c r="D13" i="12"/>
  <c r="G13" i="12" s="1"/>
  <c r="D28" i="12"/>
  <c r="G28" i="12" s="1"/>
  <c r="D32" i="12"/>
  <c r="G32" i="12" s="1"/>
  <c r="J36" i="1"/>
  <c r="B36" i="12"/>
  <c r="D7" i="14"/>
  <c r="G7" i="14" s="1"/>
  <c r="D11" i="14"/>
  <c r="G11" i="14" s="1"/>
  <c r="D15" i="14"/>
  <c r="G15" i="14" s="1"/>
  <c r="D26" i="14"/>
  <c r="G26" i="14" s="1"/>
  <c r="D30" i="14"/>
  <c r="G30" i="14" s="1"/>
  <c r="D34" i="14"/>
  <c r="G34" i="14" s="1"/>
  <c r="L26" i="14"/>
  <c r="O26" i="14" s="1"/>
  <c r="L30" i="14"/>
  <c r="O30" i="14" s="1"/>
  <c r="L34" i="14"/>
  <c r="O34" i="14" s="1"/>
  <c r="D7" i="1"/>
  <c r="G7" i="1" s="1"/>
  <c r="D32" i="14"/>
  <c r="G32" i="14" s="1"/>
  <c r="L32" i="14"/>
  <c r="O32" i="14" s="1"/>
  <c r="D32" i="1"/>
  <c r="G32" i="1" s="1"/>
  <c r="J25" i="11"/>
  <c r="L28" i="12"/>
  <c r="O28" i="12" s="1"/>
  <c r="O32" i="12"/>
  <c r="L32" i="12"/>
  <c r="D9" i="5"/>
  <c r="G9" i="5" s="1"/>
  <c r="G13" i="5"/>
  <c r="D13" i="5"/>
  <c r="D28" i="5"/>
  <c r="G28" i="5" s="1"/>
  <c r="G9" i="4"/>
  <c r="D9" i="4"/>
  <c r="J29" i="11"/>
  <c r="J33" i="11"/>
  <c r="J36" i="14"/>
  <c r="J31" i="11"/>
  <c r="D11" i="1"/>
  <c r="G11" i="1" s="1"/>
  <c r="G15" i="1"/>
  <c r="D15" i="1"/>
  <c r="D26" i="1"/>
  <c r="G26" i="1" s="1"/>
  <c r="G30" i="1"/>
  <c r="D30" i="1"/>
  <c r="D34" i="1"/>
  <c r="G34" i="1" s="1"/>
  <c r="O26" i="1"/>
  <c r="L26" i="1"/>
  <c r="L30" i="1"/>
  <c r="O30" i="1" s="1"/>
  <c r="O34" i="1"/>
  <c r="L34" i="1"/>
  <c r="D7" i="12"/>
  <c r="G7" i="12" s="1"/>
  <c r="G11" i="12"/>
  <c r="D11" i="12"/>
  <c r="D15" i="12"/>
  <c r="G15" i="12" s="1"/>
  <c r="G26" i="12"/>
  <c r="D26" i="12"/>
  <c r="D30" i="12"/>
  <c r="G30" i="12" s="1"/>
  <c r="G34" i="12"/>
  <c r="D34" i="12"/>
  <c r="L26" i="12"/>
  <c r="O26" i="12" s="1"/>
  <c r="O30" i="12"/>
  <c r="L30" i="12"/>
  <c r="L34" i="12"/>
  <c r="O34" i="12" s="1"/>
  <c r="G7" i="5"/>
  <c r="D7" i="5"/>
  <c r="D11" i="5"/>
  <c r="G11" i="5" s="1"/>
  <c r="G15" i="5"/>
  <c r="D15" i="5"/>
  <c r="D7" i="4"/>
  <c r="G7" i="4" s="1"/>
  <c r="G11" i="4"/>
  <c r="D11" i="4"/>
  <c r="D15" i="4"/>
  <c r="G15" i="4" s="1"/>
  <c r="G11" i="8"/>
  <c r="L26" i="8"/>
  <c r="O26" i="8" s="1"/>
  <c r="O30" i="8"/>
  <c r="L30" i="8"/>
  <c r="L34" i="8"/>
  <c r="O34" i="8" s="1"/>
  <c r="G31" i="17"/>
  <c r="L33" i="17"/>
  <c r="O33" i="17" s="1"/>
  <c r="L26" i="4"/>
  <c r="O26" i="4" s="1"/>
  <c r="D11" i="8"/>
  <c r="B36" i="1"/>
  <c r="J36" i="9"/>
  <c r="B36" i="9"/>
  <c r="B17" i="3"/>
  <c r="B17" i="14"/>
  <c r="B36" i="14"/>
  <c r="A1" i="5"/>
  <c r="B17" i="4"/>
  <c r="J36" i="4"/>
  <c r="B36" i="4"/>
  <c r="D8" i="14"/>
  <c r="G8" i="14" s="1"/>
  <c r="G12" i="14"/>
  <c r="D12" i="14"/>
  <c r="D16" i="14"/>
  <c r="G16" i="14" s="1"/>
  <c r="G27" i="14"/>
  <c r="D27" i="14"/>
  <c r="D31" i="14"/>
  <c r="G31" i="14" s="1"/>
  <c r="G35" i="14"/>
  <c r="D35" i="14"/>
  <c r="L27" i="14"/>
  <c r="O27" i="14" s="1"/>
  <c r="O31" i="14"/>
  <c r="L31" i="14"/>
  <c r="L35" i="14"/>
  <c r="O35" i="14" s="1"/>
  <c r="G8" i="1"/>
  <c r="G12" i="1"/>
  <c r="G16" i="1"/>
  <c r="D27" i="1"/>
  <c r="G27" i="1" s="1"/>
  <c r="D31" i="1"/>
  <c r="G31" i="1" s="1"/>
  <c r="D35" i="1"/>
  <c r="G35" i="1" s="1"/>
  <c r="L27" i="1"/>
  <c r="O27" i="1" s="1"/>
  <c r="L31" i="1"/>
  <c r="O31" i="1" s="1"/>
  <c r="L35" i="1"/>
  <c r="O35" i="1" s="1"/>
  <c r="G12" i="12"/>
  <c r="D27" i="12"/>
  <c r="G27" i="12" s="1"/>
  <c r="G31" i="12"/>
  <c r="D31" i="12"/>
  <c r="D35" i="12"/>
  <c r="G35" i="12" s="1"/>
  <c r="O27" i="12"/>
  <c r="L27" i="12"/>
  <c r="L31" i="12"/>
  <c r="O31" i="12" s="1"/>
  <c r="O35" i="12"/>
  <c r="L35" i="12"/>
  <c r="D8" i="5"/>
  <c r="G8" i="5" s="1"/>
  <c r="G12" i="5"/>
  <c r="D12" i="5"/>
  <c r="D16" i="5"/>
  <c r="G16" i="5" s="1"/>
  <c r="G27" i="5"/>
  <c r="D27" i="5"/>
  <c r="D8" i="4"/>
  <c r="G8" i="4" s="1"/>
  <c r="G12" i="4"/>
  <c r="D12" i="4"/>
  <c r="D16" i="4"/>
  <c r="G16" i="4" s="1"/>
  <c r="O27" i="4"/>
  <c r="L27" i="4"/>
  <c r="L31" i="4"/>
  <c r="O31" i="4" s="1"/>
  <c r="O35" i="4"/>
  <c r="L35" i="4"/>
  <c r="D14" i="17"/>
  <c r="G14" i="17" s="1"/>
  <c r="G14" i="19"/>
  <c r="D14" i="19"/>
  <c r="D10" i="19"/>
  <c r="G10" i="19" s="1"/>
  <c r="G6" i="19"/>
  <c r="D6" i="19"/>
  <c r="L27" i="17"/>
  <c r="O27" i="17" s="1"/>
  <c r="J36" i="17"/>
  <c r="G35" i="19"/>
  <c r="D35" i="19"/>
  <c r="D27" i="19"/>
  <c r="G27" i="19" s="1"/>
  <c r="B36" i="19"/>
  <c r="L35" i="19"/>
  <c r="O35" i="19" s="1"/>
  <c r="L31" i="19"/>
  <c r="O31" i="19" s="1"/>
  <c r="L28" i="19"/>
  <c r="O28" i="19" s="1"/>
  <c r="D16" i="12"/>
  <c r="G16" i="12" s="1"/>
  <c r="D15" i="17"/>
  <c r="G15" i="17" s="1"/>
  <c r="L28" i="17"/>
  <c r="O28" i="17" s="1"/>
  <c r="D26" i="5"/>
  <c r="G26" i="5" s="1"/>
  <c r="L30" i="4"/>
  <c r="O30" i="4" s="1"/>
  <c r="D15" i="8"/>
  <c r="G15" i="8" s="1"/>
  <c r="D12" i="1"/>
  <c r="G13" i="4"/>
  <c r="L28" i="4"/>
  <c r="O28" i="4" s="1"/>
  <c r="L32" i="4"/>
  <c r="O32" i="4" s="1"/>
  <c r="D9" i="8"/>
  <c r="G9" i="8" s="1"/>
  <c r="D13" i="8"/>
  <c r="G13" i="8" s="1"/>
  <c r="O28" i="8"/>
  <c r="O32" i="8"/>
  <c r="D28" i="17"/>
  <c r="G28" i="17" s="1"/>
  <c r="O35" i="17"/>
  <c r="L35" i="17"/>
  <c r="L31" i="17"/>
  <c r="O31" i="17" s="1"/>
  <c r="D27" i="17"/>
  <c r="G27" i="17" s="1"/>
  <c r="D30" i="5"/>
  <c r="G30" i="5" s="1"/>
  <c r="L34" i="4"/>
  <c r="O34" i="4" s="1"/>
  <c r="L32" i="8"/>
  <c r="A1" i="1"/>
  <c r="A1" i="9"/>
  <c r="A1" i="3"/>
  <c r="J36" i="3"/>
  <c r="B17" i="12"/>
  <c r="J36" i="12"/>
  <c r="A1" i="8"/>
  <c r="A1" i="14"/>
  <c r="G6" i="14"/>
  <c r="D10" i="14"/>
  <c r="G10" i="14" s="1"/>
  <c r="G14" i="14"/>
  <c r="G25" i="14"/>
  <c r="G29" i="14"/>
  <c r="G33" i="14"/>
  <c r="D12" i="17"/>
  <c r="G12" i="17" s="1"/>
  <c r="D9" i="17"/>
  <c r="G9" i="17" s="1"/>
  <c r="G16" i="19"/>
  <c r="G12" i="19"/>
  <c r="D25" i="17"/>
  <c r="G25" i="17" s="1"/>
  <c r="O30" i="17"/>
  <c r="L30" i="17"/>
  <c r="D34" i="19"/>
  <c r="G34" i="19" s="1"/>
  <c r="G31" i="19"/>
  <c r="D31" i="19"/>
  <c r="O33" i="19"/>
  <c r="J36" i="19"/>
  <c r="L26" i="19"/>
  <c r="O26" i="19" s="1"/>
  <c r="D33" i="14"/>
  <c r="D8" i="12"/>
  <c r="G8" i="12" s="1"/>
  <c r="D7" i="17"/>
  <c r="G7" i="17" s="1"/>
  <c r="D31" i="17"/>
  <c r="D8" i="19"/>
  <c r="G8" i="19" s="1"/>
  <c r="D32" i="19"/>
  <c r="G32" i="19" s="1"/>
  <c r="D7" i="8"/>
  <c r="G7" i="8" s="1"/>
  <c r="O25" i="14"/>
  <c r="L25" i="14"/>
  <c r="L29" i="14"/>
  <c r="O29" i="14" s="1"/>
  <c r="O33" i="14"/>
  <c r="L33" i="14"/>
  <c r="D6" i="1"/>
  <c r="G6" i="1" s="1"/>
  <c r="G10" i="1"/>
  <c r="D10" i="1"/>
  <c r="D14" i="1"/>
  <c r="G14" i="1" s="1"/>
  <c r="G25" i="1"/>
  <c r="O25" i="1"/>
  <c r="O29" i="1"/>
  <c r="O33" i="1"/>
  <c r="D6" i="12"/>
  <c r="G6" i="12" s="1"/>
  <c r="G10" i="12"/>
  <c r="D10" i="12"/>
  <c r="D14" i="12"/>
  <c r="G14" i="12" s="1"/>
  <c r="O25" i="12"/>
  <c r="O29" i="12"/>
  <c r="O33" i="12"/>
  <c r="G6" i="5"/>
  <c r="G10" i="5"/>
  <c r="G14" i="5"/>
  <c r="D25" i="5"/>
  <c r="G25" i="5" s="1"/>
  <c r="D29" i="5"/>
  <c r="G29" i="5" s="1"/>
  <c r="L25" i="4"/>
  <c r="O25" i="4" s="1"/>
  <c r="O29" i="4"/>
  <c r="L29" i="4"/>
  <c r="L33" i="4"/>
  <c r="O33" i="4" s="1"/>
  <c r="G10" i="8"/>
  <c r="D10" i="8"/>
  <c r="D14" i="8"/>
  <c r="G14" i="8" s="1"/>
  <c r="D10" i="17"/>
  <c r="G10" i="17" s="1"/>
  <c r="D15" i="19"/>
  <c r="G15" i="19" s="1"/>
  <c r="D11" i="19"/>
  <c r="G11" i="19" s="1"/>
  <c r="D7" i="19"/>
  <c r="G7" i="19" s="1"/>
  <c r="D26" i="17"/>
  <c r="G26" i="17" s="1"/>
  <c r="O34" i="17"/>
  <c r="L34" i="17"/>
  <c r="L26" i="17"/>
  <c r="O26" i="17" s="1"/>
  <c r="G26" i="19"/>
  <c r="D26" i="19"/>
  <c r="O27" i="19"/>
  <c r="L27" i="19"/>
  <c r="T47" i="11"/>
  <c r="D8" i="18"/>
  <c r="X47" i="11" s="1"/>
  <c r="D29" i="12"/>
  <c r="G29" i="12" s="1"/>
  <c r="D6" i="4"/>
  <c r="G6" i="4" s="1"/>
  <c r="D14" i="4"/>
  <c r="G14" i="4" s="1"/>
  <c r="L34" i="19"/>
  <c r="O34" i="19" s="1"/>
  <c r="L25" i="8"/>
  <c r="O25" i="8" s="1"/>
  <c r="L33" i="8"/>
  <c r="O33" i="8" s="1"/>
  <c r="D25" i="1"/>
  <c r="D33" i="1"/>
  <c r="G33" i="1" s="1"/>
  <c r="G12" i="8"/>
  <c r="O27" i="8"/>
  <c r="L27" i="8"/>
  <c r="L31" i="8"/>
  <c r="O31" i="8" s="1"/>
  <c r="O35" i="8"/>
  <c r="L35" i="8"/>
  <c r="D13" i="17"/>
  <c r="G13" i="17" s="1"/>
  <c r="G11" i="17"/>
  <c r="D6" i="17"/>
  <c r="G6" i="17" s="1"/>
  <c r="G13" i="19"/>
  <c r="G35" i="17"/>
  <c r="G29" i="17"/>
  <c r="D29" i="17"/>
  <c r="D30" i="17"/>
  <c r="G30" i="17" s="1"/>
  <c r="O32" i="17"/>
  <c r="O25" i="17"/>
  <c r="G29" i="19"/>
  <c r="D30" i="19"/>
  <c r="G30" i="19" s="1"/>
  <c r="O32" i="19"/>
  <c r="L32" i="19"/>
  <c r="O25" i="19"/>
  <c r="D25" i="12"/>
  <c r="G25" i="12" s="1"/>
  <c r="D33" i="12"/>
  <c r="G33" i="12" s="1"/>
  <c r="D8" i="17"/>
  <c r="G8" i="17" s="1"/>
  <c r="D16" i="17"/>
  <c r="G16" i="17" s="1"/>
  <c r="D32" i="17"/>
  <c r="G32" i="17" s="1"/>
  <c r="L29" i="17"/>
  <c r="O29" i="17" s="1"/>
  <c r="D7" i="18"/>
  <c r="V47" i="11" s="1"/>
  <c r="D10" i="4"/>
  <c r="G10" i="4" s="1"/>
  <c r="D9" i="19"/>
  <c r="G9" i="19" s="1"/>
  <c r="D25" i="19"/>
  <c r="G25" i="19" s="1"/>
  <c r="D33" i="19"/>
  <c r="G33" i="19" s="1"/>
  <c r="L30" i="19"/>
  <c r="O30" i="19" s="1"/>
  <c r="D8" i="8"/>
  <c r="G8" i="8" s="1"/>
  <c r="D16" i="8"/>
  <c r="G16" i="8" s="1"/>
  <c r="L29" i="8"/>
  <c r="O29" i="8" s="1"/>
  <c r="D29" i="1"/>
  <c r="G29" i="1" s="1"/>
  <c r="G36" i="9"/>
  <c r="C33" i="11" s="1"/>
  <c r="G6" i="8"/>
  <c r="G13" i="14"/>
  <c r="G36" i="3"/>
  <c r="C32" i="11" s="1"/>
  <c r="B9" i="18"/>
  <c r="G17" i="3"/>
  <c r="C17" i="11" s="1"/>
  <c r="J24" i="11"/>
  <c r="J34" i="11"/>
  <c r="G17" i="9"/>
  <c r="C18" i="11" s="1"/>
  <c r="G36" i="4"/>
  <c r="C29" i="11" s="1"/>
  <c r="I17" i="18"/>
  <c r="G36" i="8"/>
  <c r="C31" i="11" s="1"/>
  <c r="J28" i="11"/>
  <c r="J32" i="11"/>
  <c r="A1" i="17"/>
  <c r="J27" i="11"/>
  <c r="A1" i="18"/>
  <c r="B17" i="19"/>
  <c r="O36" i="9"/>
  <c r="G33" i="11" s="1"/>
  <c r="O36" i="3"/>
  <c r="G32" i="11" s="1"/>
  <c r="J26" i="11"/>
  <c r="B17" i="18"/>
  <c r="O25" i="5"/>
  <c r="O36" i="5" s="1"/>
  <c r="G28" i="11" s="1"/>
  <c r="J36" i="5"/>
  <c r="B36" i="5"/>
  <c r="J30" i="11"/>
  <c r="B17" i="17"/>
  <c r="O36" i="12" l="1"/>
  <c r="G25" i="11" s="1"/>
  <c r="G17" i="1"/>
  <c r="C19" i="11" s="1"/>
  <c r="G36" i="5"/>
  <c r="C28" i="11" s="1"/>
  <c r="G17" i="14"/>
  <c r="C9" i="11" s="1"/>
  <c r="G36" i="12"/>
  <c r="C25" i="11" s="1"/>
  <c r="O36" i="17"/>
  <c r="G26" i="11" s="1"/>
  <c r="G17" i="5"/>
  <c r="C13" i="11" s="1"/>
  <c r="G36" i="14"/>
  <c r="C24" i="11" s="1"/>
  <c r="O36" i="19"/>
  <c r="G30" i="11" s="1"/>
  <c r="G17" i="17"/>
  <c r="C11" i="11" s="1"/>
  <c r="G36" i="17"/>
  <c r="C26" i="11" s="1"/>
  <c r="G36" i="19"/>
  <c r="C30" i="11" s="1"/>
  <c r="G17" i="4"/>
  <c r="C14" i="11" s="1"/>
  <c r="O36" i="8"/>
  <c r="G31" i="11" s="1"/>
  <c r="G36" i="1"/>
  <c r="C34" i="11" s="1"/>
  <c r="G17" i="8"/>
  <c r="C16" i="11" s="1"/>
  <c r="G17" i="19"/>
  <c r="C15" i="11" s="1"/>
  <c r="G17" i="12"/>
  <c r="C10" i="11" s="1"/>
  <c r="O36" i="1"/>
  <c r="G34" i="11" s="1"/>
  <c r="O36" i="4"/>
  <c r="G29" i="11" s="1"/>
  <c r="O36" i="14"/>
  <c r="G24" i="11" s="1"/>
  <c r="D17" i="18"/>
  <c r="D27" i="11" s="1"/>
  <c r="D9" i="18"/>
  <c r="D12" i="11" s="1"/>
  <c r="K17" i="18"/>
  <c r="H27" i="11" s="1"/>
</calcChain>
</file>

<file path=xl/sharedStrings.xml><?xml version="1.0" encoding="utf-8"?>
<sst xmlns="http://schemas.openxmlformats.org/spreadsheetml/2006/main" count="3357" uniqueCount="404">
  <si>
    <t>Age</t>
  </si>
  <si>
    <t>State population</t>
  </si>
  <si>
    <t>Rate</t>
  </si>
  <si>
    <t>2000 population</t>
  </si>
  <si>
    <t>Weight</t>
  </si>
  <si>
    <t>Adjusted rate</t>
  </si>
  <si>
    <t>&lt;1yr</t>
  </si>
  <si>
    <t>1-4yr</t>
  </si>
  <si>
    <t>5-14yr</t>
  </si>
  <si>
    <t>15-24yr</t>
  </si>
  <si>
    <t>25-34</t>
  </si>
  <si>
    <t>35-44</t>
  </si>
  <si>
    <t>45-54</t>
  </si>
  <si>
    <t>55-64</t>
  </si>
  <si>
    <t>65-74</t>
  </si>
  <si>
    <t>75-84</t>
  </si>
  <si>
    <t>85+</t>
  </si>
  <si>
    <t>total</t>
  </si>
  <si>
    <t>All</t>
  </si>
  <si>
    <t>Males</t>
  </si>
  <si>
    <t>Females</t>
  </si>
  <si>
    <t>State:</t>
  </si>
  <si>
    <t xml:space="preserve">Number </t>
  </si>
  <si>
    <t>Age Adjusted Rate</t>
  </si>
  <si>
    <t>Male</t>
  </si>
  <si>
    <t>Female</t>
  </si>
  <si>
    <t>&lt;1 years old</t>
  </si>
  <si>
    <t>1-4 years old</t>
  </si>
  <si>
    <t>5-14 years old</t>
  </si>
  <si>
    <t>15-24 years old</t>
  </si>
  <si>
    <t>25-34 years old</t>
  </si>
  <si>
    <t>35-44 years old</t>
  </si>
  <si>
    <t>45-54 years old</t>
  </si>
  <si>
    <t>55-64 years old</t>
  </si>
  <si>
    <t>65-74 years old</t>
  </si>
  <si>
    <t>75-84 years old</t>
  </si>
  <si>
    <t>85+ years old</t>
  </si>
  <si>
    <t>State Injury Indicators Report</t>
  </si>
  <si>
    <t xml:space="preserve">Please answer the following questions by putting an "x" in the appropriate column. </t>
  </si>
  <si>
    <t>QUESTION</t>
  </si>
  <si>
    <t xml:space="preserve">Do you estimate that all required </t>
  </si>
  <si>
    <t>system?</t>
  </si>
  <si>
    <t xml:space="preserve">Are sufficient numbers of your state's  </t>
  </si>
  <si>
    <t>residents who are injured in-state</t>
  </si>
  <si>
    <t xml:space="preserve">hospitalized for injury in neighboring </t>
  </si>
  <si>
    <t xml:space="preserve">states (cross-border hospitalization) </t>
  </si>
  <si>
    <t xml:space="preserve">such that it affects your rates? </t>
  </si>
  <si>
    <t xml:space="preserve">Did you include re-admissions </t>
  </si>
  <si>
    <t>and transfers?</t>
  </si>
  <si>
    <t>YES</t>
  </si>
  <si>
    <t>NO</t>
  </si>
  <si>
    <t>hospitals are participating in the</t>
  </si>
  <si>
    <t>Reason for Hospitalization</t>
  </si>
  <si>
    <t>Number of hospitalizations</t>
  </si>
  <si>
    <t>State Population Data</t>
  </si>
  <si>
    <t>Hospital Discharge Data (HDD)</t>
  </si>
  <si>
    <t>TOTAL</t>
  </si>
  <si>
    <t>Age-Specific Data</t>
  </si>
  <si>
    <t>Sex-Specific Data</t>
  </si>
  <si>
    <t>Overall Data</t>
  </si>
  <si>
    <t xml:space="preserve"> </t>
  </si>
  <si>
    <t>Rate Calculation and Submission Spreadsheet for Injury Indicators</t>
  </si>
  <si>
    <t>Please keep the following items in mind as you complete the spreadsheets.</t>
  </si>
  <si>
    <t>-         The spreadsheet should be completed after individual indicator case counts have been determined using the methodology specified in the accompanying manual.</t>
  </si>
  <si>
    <t>-         All case count cells should be populated.</t>
  </si>
  <si>
    <t xml:space="preserve">-         Each sheet within workbook with the exception of the last ‘Reports’ sheet can </t>
  </si>
  <si>
    <t xml:space="preserve">          be  printed using the following sequence of EXCEL settings:</t>
  </si>
  <si>
    <t xml:space="preserve">                    File</t>
  </si>
  <si>
    <t xml:space="preserve">                    Page Setup</t>
  </si>
  <si>
    <t xml:space="preserve">                    (within  Page Setup)     Orientation Landscape</t>
  </si>
  <si>
    <t xml:space="preserve">                                                      Adjust to 75% of Normal Size</t>
  </si>
  <si>
    <t xml:space="preserve">                     Print or Print Preview</t>
  </si>
  <si>
    <t xml:space="preserve">               </t>
  </si>
  <si>
    <t xml:space="preserve">Population Data Source </t>
  </si>
  <si>
    <t xml:space="preserve">Please answer the following questions by putting an "x" to the right of the data source you used. </t>
  </si>
  <si>
    <t>Source</t>
  </si>
  <si>
    <t>State Demographic Center</t>
  </si>
  <si>
    <t>US Census Bureau</t>
  </si>
  <si>
    <t>Other (please specify)</t>
  </si>
  <si>
    <t xml:space="preserve">          in a red box.  To update information in these cells, you must return to the original red-outlined cell.</t>
  </si>
  <si>
    <t>Footnote - if you want to add information</t>
  </si>
  <si>
    <t>Footnote for Report Credit</t>
  </si>
  <si>
    <t xml:space="preserve">o       Small case counts (&lt;5) will be suppressed at CDC.  </t>
  </si>
  <si>
    <t>-         Only cells outlined in red will accept data input.  Information copied on subsequent pages does not appear</t>
  </si>
  <si>
    <t xml:space="preserve">-         Rates will not be calculated until the population data has been entered. The default rate of 0 will be replaced when data is input. </t>
  </si>
  <si>
    <t xml:space="preserve">           If more than one submission is required, then the 01 should be updated to reflect submission number.   </t>
  </si>
  <si>
    <t xml:space="preserve">o       Rates will not be calculated for age groups with fewer than 20 cases.   </t>
  </si>
  <si>
    <t xml:space="preserve">o       Age-adjusted rates, while calculated on this spreadsheet, will not be presented for categories with fewer than 20 cases total.   </t>
  </si>
  <si>
    <t>Factors Affecting Representativeness of State Hospital Discharge Data Sets for Injury Surveillance</t>
  </si>
  <si>
    <t xml:space="preserve">-         Please answer all the questions on the background information sheets.  </t>
  </si>
  <si>
    <t xml:space="preserve">hospitalized in other states? (If yes, </t>
  </si>
  <si>
    <t>please include them in your data.)</t>
  </si>
  <si>
    <t>ASSAULT-RELATED INJURIES</t>
  </si>
  <si>
    <t>Crude Rate</t>
  </si>
  <si>
    <t>---</t>
  </si>
  <si>
    <t>Individuals to be Credited (please list all names and include degrees such as BS, MS, MPH, PhD, etc):</t>
  </si>
  <si>
    <t xml:space="preserve">-         The spreadsheet file should be renamed inserting the appropriate state postal abbreviation into the file name in place of the 'CC'.  </t>
  </si>
  <si>
    <t>HOSPITALIZATIONS FOR ALL INJURIES</t>
  </si>
  <si>
    <t>HOSPITALIZATIONS FOR ALL INJURIES--OVERALL</t>
  </si>
  <si>
    <t>HOSPITALIZATIONS FOR ALL INJURIES--AGES</t>
  </si>
  <si>
    <t>HOSPITALIZATIONS FOR ALL INJURIES--MALES</t>
  </si>
  <si>
    <t>HOSPITALIZATIONS FOR ALL INJURIES--FEMALES</t>
  </si>
  <si>
    <t>DROWNING-RELATED HOSPITALIZATIONS</t>
  </si>
  <si>
    <t>DROWNING-RELATED HOSPITALIZATIONS--OVERALL</t>
  </si>
  <si>
    <t>DROWNING-RELATED HOSPITALIZATIONS--AGES</t>
  </si>
  <si>
    <t>DROWNING-RELATED HOSPITALIZATIONS--MALES</t>
  </si>
  <si>
    <t>DROWNING-RELATED HOSPITALIZATIONS--FEMALES</t>
  </si>
  <si>
    <t>UNINTENTIONAL FALL-RELATED HOSPITALIZATIONS</t>
  </si>
  <si>
    <t>UNINTENTIONAL FALL-RELATED HOSPITALIZATIONS--OVERALL</t>
  </si>
  <si>
    <t>UNINTENTIONAL FALL-RELATED HOSPITALIZATIONS--AGES</t>
  </si>
  <si>
    <t>UNINTENTIONAL FALL-RELATED HOSPITALIZATIONS--MALES</t>
  </si>
  <si>
    <t>UNINTENTIONAL FALL-RELATED HOSPITALIZATIONS--FEMALES</t>
  </si>
  <si>
    <t>HIP FRACTURE HOSPITALIZATIONS IN PERSONS AGED 65 YEARS AND OLDER</t>
  </si>
  <si>
    <t>HIP FRACTURE HOSPITALIZATIONS IN PERSONS AGED 65 YEARS AND OLDER--OVERALL</t>
  </si>
  <si>
    <t>HIP FRACTURE HOSPITALIZATIONS IN PERSONS AGED 65 YEARS AND OLDER--MALES</t>
  </si>
  <si>
    <t>HIP FRACTURE HOSPITALIZATIONS IN PERSONS AGED 65 YEARS AND OLDER--FEMALES</t>
  </si>
  <si>
    <t>UNINTENTIONAL FIRE-RELATED HOSPITALIZATIONS</t>
  </si>
  <si>
    <t>UNINTENTIONAL FIRE-RELATED HOSPITALIZATIONS--OVERALL</t>
  </si>
  <si>
    <t>UNINTENTIONAL FIRE-RELATED HOSPITALIZATIONS--AGES</t>
  </si>
  <si>
    <t>UNINTENTIONAL FIRE-RELATED HOSPITALIZATIONS--MALES</t>
  </si>
  <si>
    <t>UNINTENTIONAL FIRE-RELATED HOSPITALIZATIONS--FEMALES</t>
  </si>
  <si>
    <t>FIREARM-RELATED HOSPITALIZATIONS</t>
  </si>
  <si>
    <t>FIREARM-RELATED HOSPITALIZATIONS--OVERALL</t>
  </si>
  <si>
    <t>FIREARM-RELATED HOSPITALIZATIONS--AGES</t>
  </si>
  <si>
    <t>FIREARM-RELATEDHOSPITALIZATIONS--MALES</t>
  </si>
  <si>
    <t>FIREARM-RELATED HOSPITALIZATIONS--FEMALES</t>
  </si>
  <si>
    <t>ASSAULT-RELATED HOSPITALIZATIONS--OVERALL</t>
  </si>
  <si>
    <t>ASSAULT-RELATED HOSPITALIZATIONS--AGES</t>
  </si>
  <si>
    <t>ASSAULT-RELATED HOSPITALIZATIONS--MALES</t>
  </si>
  <si>
    <t>ASSAULT-RELATED HOSPITALIZATIONS--FEMALES</t>
  </si>
  <si>
    <t>MOTOR VEHICLE TRAFFIC HOSPITALIZATIONS</t>
  </si>
  <si>
    <t>MOTOR VEHICLE TRAFFIC HOSPITALIZATIONS--OVERALL</t>
  </si>
  <si>
    <t>MOTOR VEHICLE TRAFFIC HOSPITALIZATIONS--AGES</t>
  </si>
  <si>
    <t>MOTOR VEHICLE TRAFFIC HOSPITALIZATIONS--MALES</t>
  </si>
  <si>
    <t>MOTOR VEHICLE TRAFFIC HOSPITALIZATIONS--FEMALES</t>
  </si>
  <si>
    <t>POISONING HOSPITALIZATIONS</t>
  </si>
  <si>
    <t>POISONING HOSPITALIZATIONS--OVERALL</t>
  </si>
  <si>
    <t>POISONING HOSPITALIZATIONS--AGES</t>
  </si>
  <si>
    <t>POISONING HOSPITALIZATIONS--MALES</t>
  </si>
  <si>
    <t>POISONING HOSPITALIZATIONS--FEMALES</t>
  </si>
  <si>
    <t>SUICIDE ATTEMPT HOSPITALIZATIONS</t>
  </si>
  <si>
    <t>SUICIDE ATTEMPT HOSPITALIZATIONS--OVERALL</t>
  </si>
  <si>
    <t>SUICIDE ATTEMPT HOSPITALIZATIONS--AGES</t>
  </si>
  <si>
    <t>SUICIDE ATTEMPT HOSPITALIZATIONS--MALES</t>
  </si>
  <si>
    <t>SUICIDE ATTEMPT HOSPITALIZATIONS--FEMALES</t>
  </si>
  <si>
    <t>TRAUMATIC BRAIN INJURY HOSPITALIZATIONS</t>
  </si>
  <si>
    <t>TRAUMATIC BRAIN INJURY HOSPITALIZATIONS--OVERALL</t>
  </si>
  <si>
    <t>TRAUMATIC BRAIN INJURY HOSPITALIZATIONS--AGES</t>
  </si>
  <si>
    <t>TRAUMATIC BRAIN INJURY HOSPITALIZATIONS--MALES</t>
  </si>
  <si>
    <t>TRAUMATIC BRAIN INJURY HOSPITALIZATIONS--FEMALES</t>
  </si>
  <si>
    <t>Hospitalizations for all injuries</t>
  </si>
  <si>
    <t>Drowning-related hospitalizations</t>
  </si>
  <si>
    <t>Unintentional fall-related hospitalizations</t>
  </si>
  <si>
    <t>Hip fracture hospitalization in 65+</t>
  </si>
  <si>
    <t>Unintentional fire-related hospitalizations</t>
  </si>
  <si>
    <t>Firearm-related hospitalizations</t>
  </si>
  <si>
    <t>Assault-related hospitalizations</t>
  </si>
  <si>
    <t>Motor vehicle traffic hospitalizations</t>
  </si>
  <si>
    <t>Poisoning hospitalizations</t>
  </si>
  <si>
    <t>Suicide attempt hospitalizations</t>
  </si>
  <si>
    <t>Traumatic brain injury hospitalizations</t>
  </si>
  <si>
    <t xml:space="preserve">          E997.8, E998, E999.0, E999.1</t>
  </si>
  <si>
    <t xml:space="preserve">Do you receive data on state residents </t>
  </si>
  <si>
    <t>Rate per 100,000</t>
  </si>
  <si>
    <t>Note: Box G17 will be the age-adjusted rate (per 100,000) for the given indicator</t>
  </si>
  <si>
    <t>Note: Box G36 will be the age-adjusted rate (per 100,000) for the given indicator</t>
  </si>
  <si>
    <t>Note: Box O36 will be the age-adjusted rate (per 100,000) for the given indicator</t>
  </si>
  <si>
    <t>an injury primary diagnosis</t>
  </si>
  <si>
    <t xml:space="preserve">Number of discharges with a valid external </t>
  </si>
  <si>
    <t>cause of injury other than E000-E030, E849,</t>
  </si>
  <si>
    <t>Number of discharges with</t>
  </si>
  <si>
    <t xml:space="preserve">          Percentage of HDD injury hospitalizations</t>
  </si>
  <si>
    <t xml:space="preserve">          with external-cause-of-injury coding</t>
  </si>
  <si>
    <t>E967, E869.4, E870-E879, or E930-E949</t>
  </si>
  <si>
    <t xml:space="preserve">Did use the test dataset to check your </t>
  </si>
  <si>
    <t xml:space="preserve">programming code? (This is not required. </t>
  </si>
  <si>
    <t>We are just tracking usage of the tool.)</t>
  </si>
  <si>
    <t>Hospital Discharge Data – 2013</t>
  </si>
  <si>
    <t>2013 State population</t>
  </si>
  <si>
    <t>Number of discharges with E967 or E869.4</t>
  </si>
  <si>
    <t xml:space="preserve">          Percentage of cases with E967 or</t>
  </si>
  <si>
    <t xml:space="preserve">           Percentage of cases with "Other specified</t>
  </si>
  <si>
    <r>
      <t xml:space="preserve">          E869.4 as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valid e-code</t>
    </r>
  </si>
  <si>
    <r>
      <t xml:space="preserve">as the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valid external cause of injury</t>
    </r>
  </si>
  <si>
    <t xml:space="preserve">           Percentage of cases with "Unspecified" as</t>
  </si>
  <si>
    <r>
      <t xml:space="preserve">as the </t>
    </r>
    <r>
      <rPr>
        <b/>
        <u/>
        <sz val="10"/>
        <rFont val="Arial"/>
        <family val="2"/>
      </rPr>
      <t>first</t>
    </r>
    <r>
      <rPr>
        <sz val="10"/>
        <rFont val="Arial"/>
        <family val="2"/>
      </rPr>
      <t xml:space="preserve"> valid external cause of injury</t>
    </r>
  </si>
  <si>
    <t>Number of discharges with "Other specified NEC"*</t>
  </si>
  <si>
    <t>Number of discharges with "Unspecified"** as</t>
  </si>
  <si>
    <r>
      <t xml:space="preserve">the </t>
    </r>
    <r>
      <rPr>
        <b/>
        <u/>
        <sz val="10"/>
        <rFont val="Arial"/>
        <family val="2"/>
      </rPr>
      <t>first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valid external cause of injury</t>
    </r>
  </si>
  <si>
    <t>**Unspecified: E887, E928.9, E929.9, E958.9, E968.9, E976, E988.9, E997.9</t>
  </si>
  <si>
    <r>
      <t xml:space="preserve">hospital discharge data sets.   </t>
    </r>
    <r>
      <rPr>
        <b/>
        <i/>
        <sz val="10"/>
        <rFont val="Arial"/>
        <family val="2"/>
      </rPr>
      <t xml:space="preserve">Please complete all questions, including the Footnote for Report Credit. </t>
    </r>
  </si>
  <si>
    <t xml:space="preserve">The answers to the following questions will be used to assess the quality and comparability of state </t>
  </si>
  <si>
    <t>State Injury Indicators Report-2013</t>
  </si>
  <si>
    <r>
      <t xml:space="preserve">           NEC" as </t>
    </r>
    <r>
      <rPr>
        <b/>
        <u/>
        <sz val="10"/>
        <rFont val="Arial"/>
        <family val="2"/>
      </rPr>
      <t>first</t>
    </r>
    <r>
      <rPr>
        <sz val="10"/>
        <rFont val="Arial"/>
        <family val="2"/>
      </rPr>
      <t xml:space="preserve"> valid e-code</t>
    </r>
  </si>
  <si>
    <r>
      <t xml:space="preserve">           </t>
    </r>
    <r>
      <rPr>
        <b/>
        <u/>
        <sz val="10"/>
        <rFont val="Arial"/>
        <family val="2"/>
      </rPr>
      <t>first</t>
    </r>
    <r>
      <rPr>
        <sz val="10"/>
        <rFont val="Arial"/>
        <family val="2"/>
      </rPr>
      <t xml:space="preserve"> valid e-code</t>
    </r>
  </si>
  <si>
    <t xml:space="preserve">*Other specified, not elsewhere classifiable:  E928.8, E929.8, E958.8, E959, E968.8, E969, E977, E988.8, E989, E995.8, E995.9, </t>
  </si>
  <si>
    <t>Emergency Department Data – 2013</t>
  </si>
  <si>
    <t xml:space="preserve">This spreadsheet is to be used for the calculation and submission of the emergency department related Injury Indicator Rates for 2013.  </t>
  </si>
  <si>
    <t>-         The spreadsheet should be completed after individual indicator case counts have been determined.  Use the methodology specified in STIPDA: Injury Surveillance</t>
  </si>
  <si>
    <t xml:space="preserve">           Workgroup 5: Consensus recommendations for injury surveillance in state health departments. State and Territorial Injury Prevention Directors Association, </t>
  </si>
  <si>
    <t xml:space="preserve">           Atlanta, GA. 2007 (p.24) to develop the injury data set.</t>
  </si>
  <si>
    <t xml:space="preserve">                     "Include initial visits to an ED for an injury episode when either:</t>
  </si>
  <si>
    <t xml:space="preserve">                                The first-listed diagnosis reflects an injury based on the Barell matrix definition of an injury (Barell, 2002), regardless of any mention of an external cause</t>
  </si>
  <si>
    <t xml:space="preserve">                                 OR</t>
  </si>
  <si>
    <t xml:space="preserve">                                 Valid external cause of injury code (see http://www.cdc.gov/ncipc/whatsnew/matrix2.htm), based on the recommended framework for external cause</t>
  </si>
  <si>
    <t xml:space="preserve">                                          of injury.</t>
  </si>
  <si>
    <t xml:space="preserve">                       Complications of care and adverse effects are excluded from both the diagnosis codes as well as the external cause codes."</t>
  </si>
  <si>
    <t xml:space="preserve">          </t>
  </si>
  <si>
    <t xml:space="preserve">          After creating the initial ED data set, the codes for the specific indicators are the same as those for the corresponding HDD indicators.</t>
  </si>
  <si>
    <t xml:space="preserve">                      </t>
  </si>
  <si>
    <t>-         Please do not insert lines into the spreadsheet pages.  Additional information may be highlighted in footnotes.</t>
  </si>
  <si>
    <t>Emergency Department (ED) Data</t>
  </si>
  <si>
    <r>
      <t xml:space="preserve">emergency department data sets.   </t>
    </r>
    <r>
      <rPr>
        <b/>
        <i/>
        <sz val="10"/>
        <rFont val="Arial"/>
        <family val="2"/>
      </rPr>
      <t xml:space="preserve">Please complete all questions, including the Footnote for Report Credit. </t>
    </r>
  </si>
  <si>
    <t xml:space="preserve">Number of ED visits with an injury primary </t>
  </si>
  <si>
    <t>diagnosis OR an external cause of injury code</t>
  </si>
  <si>
    <t xml:space="preserve">Number of ED visits with a valid external </t>
  </si>
  <si>
    <t xml:space="preserve">          Percentage of ED visits</t>
  </si>
  <si>
    <t>Number of ED visits with E967 or E869.4</t>
  </si>
  <si>
    <t xml:space="preserve">          Percentage of ED visits with E967 or</t>
  </si>
  <si>
    <t>Number of ED visits with "Other specified NEC"*</t>
  </si>
  <si>
    <t xml:space="preserve">           Percentage of ED visits with "Other specified</t>
  </si>
  <si>
    <r>
      <t xml:space="preserve">           NEC" as </t>
    </r>
    <r>
      <rPr>
        <b/>
        <u/>
        <sz val="10"/>
        <rFont val="Arial"/>
        <family val="2"/>
      </rPr>
      <t>first</t>
    </r>
    <r>
      <rPr>
        <sz val="10"/>
        <rFont val="Arial"/>
        <family val="2"/>
      </rPr>
      <t xml:space="preserve"> e-code</t>
    </r>
  </si>
  <si>
    <t xml:space="preserve">*Other specified, not elsewhere classifiable:  E928.8, E929.8, E958.8, E959, E968.8, E969, E977, E988.8, E989, E995.8, E995.9 </t>
  </si>
  <si>
    <t>Number of ED visits with "Unspecified"** as</t>
  </si>
  <si>
    <t xml:space="preserve">           Percentage of ED visits with "Unspecified" as</t>
  </si>
  <si>
    <r>
      <t xml:space="preserve">           </t>
    </r>
    <r>
      <rPr>
        <b/>
        <u/>
        <sz val="10"/>
        <rFont val="Arial"/>
        <family val="2"/>
      </rPr>
      <t>first</t>
    </r>
    <r>
      <rPr>
        <sz val="10"/>
        <rFont val="Arial"/>
        <family val="2"/>
      </rPr>
      <t xml:space="preserve"> e-code</t>
    </r>
  </si>
  <si>
    <t>Factors Affecting Representativeness of State Emergency Department Data Sets for Injury Surveillance</t>
  </si>
  <si>
    <t>treated in neighboring states</t>
  </si>
  <si>
    <t xml:space="preserve">(cross-border ED visits) </t>
  </si>
  <si>
    <t xml:space="preserve">Are ED visits that result in hospital </t>
  </si>
  <si>
    <t>admission included?</t>
  </si>
  <si>
    <t>Beginning with 2010, ED visits that result in hospitalization, should be EXCLUDED</t>
  </si>
  <si>
    <t>Are follow-up visits and transfers from other</t>
  </si>
  <si>
    <t xml:space="preserve"> EDs included?</t>
  </si>
  <si>
    <t xml:space="preserve">treated in other states? (If yes, </t>
  </si>
  <si>
    <t>EMERGENCY DEPARTMENT (ED) VISITS FOR ALL INJURIES</t>
  </si>
  <si>
    <t>EMERGENCY DEPARTMENT VISITS FOR ALL INJURIES--OVERALL</t>
  </si>
  <si>
    <t>EMERGENCY DEPARTMENT VISITS FOR ALL INJURIES--AGES</t>
  </si>
  <si>
    <t>Number of ED visits</t>
  </si>
  <si>
    <t>EMERGENCY DEPARTMENT VISITS FOR ALL INJURIES--MALES</t>
  </si>
  <si>
    <t>EMERGENCY DEPARTMENT VISITS FOR ALL INJURIES--FEMALES</t>
  </si>
  <si>
    <t>DROWNING-RELATED EMERGENCY DEPARTMENT (ED) VISITS</t>
  </si>
  <si>
    <t>DROWNING-RELATED EMERGENCY DEPARTMENT VISITS--OVERALL</t>
  </si>
  <si>
    <t>DROWNING-RELATED EMERGENCY DEPARTMENT VISITS--AGES</t>
  </si>
  <si>
    <t>DROWNING-RELATED EMERGENCY DEPARTMENT VISITS--MALES</t>
  </si>
  <si>
    <t>DROWNING-RELATED EMERGENCY DEPARTMENT VISITS--FEMALES</t>
  </si>
  <si>
    <t>UNINTENTIONAL FALL-RELATED EMERGENCY DEPARTMENT (ED) VISITS</t>
  </si>
  <si>
    <t>UNINTENTIONAL FALL-RELATED EMERGENCY DEPARTMENT VISITS--OVERALL</t>
  </si>
  <si>
    <t>UNINTENTIONAL FALL-RELATED EMERGENCY DEPARTMENT VISITS--AGES</t>
  </si>
  <si>
    <t>UNINTENTIONAL FALL-RELATED EMERGENCY DEPARTMENT VISITS--MALES</t>
  </si>
  <si>
    <t>UNINTENTIONAL FALL-RELATED EMERGENCY DEPARTMENT VISITS--FEMALES</t>
  </si>
  <si>
    <t>HIP FRACTURE EMERGENCY DEPARTMENT VISITS IN PERSONS AGED 65 YEARS AND OLDER</t>
  </si>
  <si>
    <t>HIP FRACTURE EMERGENCY DEPARTMENT VISITS IN PERSONS AGED 65 YEARS AND OLDER--OVERALL</t>
  </si>
  <si>
    <t>HIP FRACTURE EMERGENCY DEPARTMENT VISITS IN PERSONS AGED 65 YEARS AND OLDER--MALES</t>
  </si>
  <si>
    <t>HIP FRACTURE EMERGENCY DEPARTMENT VISITS IN PERSONS AGED 65 YEARS AND OLDER--FEMALES</t>
  </si>
  <si>
    <t>UNINTENTIONAL FIRE-RELATED EMERGENCY DEPARTMENT (ED) VISITS</t>
  </si>
  <si>
    <t>UNINTENTIONAL FIRE-RELATED EMERGENCY DEPARTMENT VISITS--OVERALL</t>
  </si>
  <si>
    <t>UNINTENTIONAL FIRE-RELATED EMERGENCY DEPARTMENT VISITS--AGES</t>
  </si>
  <si>
    <t>UNINTENTIONAL FIRE-RELATED EMERGENCY DEPARTMENT VISITS--MALES</t>
  </si>
  <si>
    <t>UNINTENTIONAL FIRE-RELATED EMERGENCY DEPARTMENT VISITS--FEMALES</t>
  </si>
  <si>
    <t>Note: Box G36 will be the age-adjusted rate (per 100,00) for the given indicator</t>
  </si>
  <si>
    <t>FIREARM-RELATED EMERGENCY DEPARTMENT (ED) VISITS</t>
  </si>
  <si>
    <t>FIREARM-RELATED EMERGENCY DEPARTMENT VISITS--OVERALL</t>
  </si>
  <si>
    <t>FIREARM-RELATED EMERGENCY DEPARTMENT VISITS--AGES</t>
  </si>
  <si>
    <t>FIREARM-RELATED EMERGENCY DEPARTMENT VISITS--MALES</t>
  </si>
  <si>
    <t>FIREARM-RELATED EMERGENCY DEPARTMENT VISITS--FEMALES</t>
  </si>
  <si>
    <t>ASSAULT-RELATED EMERGENCY DEPARTMENT (ED) VISITS</t>
  </si>
  <si>
    <t>ASSAULT-RELATED EMERGENCY DEPARTMENT VISITS--OVERALL</t>
  </si>
  <si>
    <t>ASSAULT-RELATED EMERGENCY DEPARTMENT VISITS--AGES</t>
  </si>
  <si>
    <t>Note: Box G17 will be the age-adjusted rate  (per 100,000) for the given indicator</t>
  </si>
  <si>
    <t>ASSAULT-RELATED EMERGENCY DEPARTMENT VISITS--MALES</t>
  </si>
  <si>
    <t>ASSAULT-RELATED EMERGENCY DEPARTMENT VISITS--FEMALES</t>
  </si>
  <si>
    <t>MOTOR VEHICLE TRAFFIC EMERGENCY DEPARTMENT (ED) VISITS</t>
  </si>
  <si>
    <t>MOTOR VEHICLE TRAFFIC EMERGENCY DEPARTMENT VISITS--OVERALL</t>
  </si>
  <si>
    <t>MOTOR VEHICLE TRAFFIC EMERGENCY DEPARTMENT VISITS--AGES</t>
  </si>
  <si>
    <t>MOTOR VEHICLE TRAFFIC EMERGENCY DEPARTMENT VISITS--MALES</t>
  </si>
  <si>
    <t>MOTOR VEHICLE TRAFFIC EMERGENCY DEPARTMENT VISITS--FEMALES</t>
  </si>
  <si>
    <t>POISONING EMERGENCY DEPARTMENT (ED) VISITS</t>
  </si>
  <si>
    <t>POISONING EMERGENCY DEPARTMENT VISITS--OVERALL</t>
  </si>
  <si>
    <t>POISONING EMERGENCY DEPARTMENT VISITS--AGES</t>
  </si>
  <si>
    <t>POISONING EMERGENCY DEPARTMENT VISITS--MALES</t>
  </si>
  <si>
    <t>POISONING EMERGENCY DEPARTMENT VISITS--FEMALES</t>
  </si>
  <si>
    <t>SUICIDE ATTEMPT EMERGENCY DEPARTMENT (ED) VISITS</t>
  </si>
  <si>
    <t>SUICIDE ATTEMPT EMERGENCY DEPARTMENT VISITS--OVERALL</t>
  </si>
  <si>
    <t>SUICIDE ATTEMPT EMERGENCY DEPARTMENT VISITS--AGES</t>
  </si>
  <si>
    <t>SUICIDE ATTEMPT EMERGENCY DEPARTMENT VISITS--MALES</t>
  </si>
  <si>
    <t>SUICIDE ATTEMPT EMERGENCY DEPARTMENT VISITS--FEMALES</t>
  </si>
  <si>
    <t>TRAUMATIC BRAIN INJURY EMERGENCY DEPARTMENT (ED) VISITS</t>
  </si>
  <si>
    <t>TRAUMATIC BRAIN INJURY EMERGENCY DEPARTMENT VISITS--OVERALL</t>
  </si>
  <si>
    <t>TRAUMATIC BRAIN INJURY EMERGENCY DEPARTMENT VISITS--AGES</t>
  </si>
  <si>
    <t>TRAUMATIC BRAIN INJURY EMERGENCY DEPARTMENT VISITS--MALES</t>
  </si>
  <si>
    <t>TRAUMATIC BRAIN INJURY EMERGENCY DEPARTMENT VISITS--FEMALES</t>
  </si>
  <si>
    <t xml:space="preserve">Emergency Department (ED) Data </t>
  </si>
  <si>
    <t>Reason for ED visit</t>
  </si>
  <si>
    <t>ED visits for all injuries</t>
  </si>
  <si>
    <t>Drowning-related ED visits</t>
  </si>
  <si>
    <t>Unintentional fall-related ED visits</t>
  </si>
  <si>
    <t>Hip fracture ED visits in 65+</t>
  </si>
  <si>
    <t>Unintentional fire-related ED visits</t>
  </si>
  <si>
    <t>Firearm-related ED visits</t>
  </si>
  <si>
    <t>Assault-related ED visits</t>
  </si>
  <si>
    <t>Motor vehicle traffic ED visits</t>
  </si>
  <si>
    <t>Poisoning ED visits</t>
  </si>
  <si>
    <t>Suicide attempt ED visits</t>
  </si>
  <si>
    <t>Traumatic brain injury ED visits</t>
  </si>
  <si>
    <t>Death Data – 2013</t>
  </si>
  <si>
    <t xml:space="preserve">This spreadsheet is to be used for the calculation and submission of the death related Injury Indicator Rates for 2013.  </t>
  </si>
  <si>
    <t xml:space="preserve">-         Please answer all the questions on the background information sheet.  </t>
  </si>
  <si>
    <t xml:space="preserve">-         Please do not insert lines into the spreadsheet pages.  Additional information may be highlighted in footnotes.  </t>
  </si>
  <si>
    <t xml:space="preserve">o       Small case counts (&lt;5) will be suppressed at CDC. </t>
  </si>
  <si>
    <t xml:space="preserve">-         Rates will not be calculated until the population data has been entered. The default rate of 0 will be replaced when data is input.  </t>
  </si>
  <si>
    <t xml:space="preserve">-         The spreadsheet file should be renamed inserting the appropriate state postal abbreviation into the file name in place of the ‘CC'.  </t>
  </si>
  <si>
    <t xml:space="preserve">           If more than one submission is required, then the 01 should be updated to reflect submission number.</t>
  </si>
  <si>
    <t xml:space="preserve">          be  printed using the following sequence of EXCEL settings.</t>
  </si>
  <si>
    <t xml:space="preserve">                                                       Adjust to 75% of Normal Size</t>
  </si>
  <si>
    <t xml:space="preserve">Death Data </t>
  </si>
  <si>
    <t>Overall State Population:</t>
  </si>
  <si>
    <t>Enter the full name of your health agency</t>
  </si>
  <si>
    <t>Did use the test dataset to check your programming code?</t>
  </si>
  <si>
    <t xml:space="preserve">   (This is not required.  We are just tracking usage of the tool.)</t>
  </si>
  <si>
    <t>INJURY FATALITIES</t>
  </si>
  <si>
    <t>INJURY FATALITIES--OVERALL</t>
  </si>
  <si>
    <t>INJURY FATALITIES--AGES</t>
  </si>
  <si>
    <t>Number of deaths</t>
  </si>
  <si>
    <t>INJURY FATALITIES--MALES</t>
  </si>
  <si>
    <t>INJURY FATALITIES--FEMALES</t>
  </si>
  <si>
    <t>Note: Box G36 will be the age-adjusted rate  (per 100,000) for the given indicator</t>
  </si>
  <si>
    <t>UNINTENTIONAL DROWNING FATALITIES</t>
  </si>
  <si>
    <t>UNINTENTIONAL DROWNING FATALITIES--OVERALL</t>
  </si>
  <si>
    <t>UNINTENTIONAL DROWNING FATALITIES--AGES</t>
  </si>
  <si>
    <t>UNINTENTIONAL DROWNING FATALITIES--MALES</t>
  </si>
  <si>
    <t>UNINTENTIONAL DROWNING FATALITIES--FEMALES</t>
  </si>
  <si>
    <t>UNINTENTIONAL FALL-RELATED FATALITIES</t>
  </si>
  <si>
    <t>UNINTENTIONAL FALL-RELATED FATALITIES--OVERALL</t>
  </si>
  <si>
    <t>UNINTENTIONAL FALL-RELATED FATALITIES--AGES</t>
  </si>
  <si>
    <t>UNINTENTIONAL FALL-RELATED FATALITIES--MALES</t>
  </si>
  <si>
    <t>UNINTENTIONAL FALL-RELATED FATALITIES--FEMALES</t>
  </si>
  <si>
    <t>UNINTENTIONAL FIRE-RELATED FATALITIES</t>
  </si>
  <si>
    <t>UNINTENTIONAL FIRE-RELATED FATALITIES--OVERALL</t>
  </si>
  <si>
    <t>UNINTENTIONAL FIRE-RELATED FATALITIES--AGES</t>
  </si>
  <si>
    <t>UNINTENTIONAL FIRE-RELATED FATALITIES--MALES</t>
  </si>
  <si>
    <t>UNINTENTIONAL FIRE-RELATED FATALITIES--FEMALES</t>
  </si>
  <si>
    <t>FIREARM-RELATED FATALITIES</t>
  </si>
  <si>
    <t>FIREARM-RELATED FATALITIES--OVERALL</t>
  </si>
  <si>
    <t>FIREARM-RELATED FATALITIES--AGES</t>
  </si>
  <si>
    <t>FIREARM-RELATED FATALITIES--MALES</t>
  </si>
  <si>
    <t>FIREARM-RELATED FATALITIES--FEMALES</t>
  </si>
  <si>
    <t>HOMICIDES</t>
  </si>
  <si>
    <t>HOMICIDES--OVERALL</t>
  </si>
  <si>
    <t>HOMICIDES--AGES</t>
  </si>
  <si>
    <t>HOMICIDES--MALES</t>
  </si>
  <si>
    <t>HOMICIDES--FEMALES</t>
  </si>
  <si>
    <t>MOTOR VEHICLE TRAFFIC FATALITIES</t>
  </si>
  <si>
    <t>MOTOR VEHICLE TRAFFIC FATALITIES--OVERALL</t>
  </si>
  <si>
    <t>MOTOR VEHICLE TRAFFIC FATALITIES--AGES</t>
  </si>
  <si>
    <t>MOTOR VEHICLE TRAFFIC FATALITIES--MALES</t>
  </si>
  <si>
    <t>MOTOR VEHICLE TRAFFIC FATALITIES--FEMALES</t>
  </si>
  <si>
    <t>POISONING FATALITIES</t>
  </si>
  <si>
    <t>POISONING FATALITIES--OVERALL</t>
  </si>
  <si>
    <t>POISONING FATALITIES--AGES</t>
  </si>
  <si>
    <t>POISONING FATALITIES--MALES</t>
  </si>
  <si>
    <t>POISONING FATALITIES--FEMALES</t>
  </si>
  <si>
    <t>POISONING: DRUG POISONING FATALITIES</t>
  </si>
  <si>
    <t>POISONING: DRUG POISONING FATALITIES--OVERALL</t>
  </si>
  <si>
    <t>POISONING: DRUG POISONING FATALITIES--AGES</t>
  </si>
  <si>
    <t>POISONING: DRUG POISONING FATALITIES--MALES</t>
  </si>
  <si>
    <t>POISONING: DRUG POISONING FATALITIES--FEMALES</t>
  </si>
  <si>
    <t>SUICIDES</t>
  </si>
  <si>
    <t>SUICIDES--OVERALL</t>
  </si>
  <si>
    <t>SUICIDES--AGES</t>
  </si>
  <si>
    <t>SUICIDES--MALES</t>
  </si>
  <si>
    <t>SUICIDES--FEMALES</t>
  </si>
  <si>
    <t>TRAUMATIC BRAIN INJURY FATALITIES</t>
  </si>
  <si>
    <t>TRAUMATIC BRAIN INJURY FATALITIES--OVERALL</t>
  </si>
  <si>
    <t>TRAUMATIC BRAIN INJURY FATALITIES--AGES</t>
  </si>
  <si>
    <t>TRAUMATIC BRAIN INJURY FATALITIES--MALES</t>
  </si>
  <si>
    <t>TRAUMATIC BRAIN INJURY FATALITIES--FEMALES</t>
  </si>
  <si>
    <t>Injury</t>
  </si>
  <si>
    <t>Injury fatalities</t>
  </si>
  <si>
    <t>Unintentional drowning fatalities</t>
  </si>
  <si>
    <t>Unintentional fall-related fatalities</t>
  </si>
  <si>
    <t>Unintentional fire-related fatalities</t>
  </si>
  <si>
    <t>Firearm-related fatalities</t>
  </si>
  <si>
    <t>Homicides</t>
  </si>
  <si>
    <t>Motor vehicle traffic fatalities</t>
  </si>
  <si>
    <t>Poisoning fatalities</t>
  </si>
  <si>
    <t>Poisoning: drug poisoning fatalities</t>
  </si>
  <si>
    <t>Suicides</t>
  </si>
  <si>
    <t>Traumatic brain injury fatalities</t>
  </si>
  <si>
    <t xml:space="preserve">Public reporting burden of this collection of information is estimated to average 14 hours per response for awardees funded for base conponene, 1-enhanced component or 2-enhanced components. </t>
  </si>
  <si>
    <t xml:space="preserve">The response time includes the time for reviewing instructions, searching existing data sources, gathering and maintaining the data needed, and completing and reviewing the collection of information. </t>
  </si>
  <si>
    <t xml:space="preserve">An agency may not conduct or sponsor, and a person is not required to respond to a collection of information unless it displays a currently valid OMB control number. Send comments regarding this </t>
  </si>
  <si>
    <t xml:space="preserve">burden estimate or any other aspect of this collection of information, including suggestions for reducing this burden to CDC/ATSDR Information Collection Review Office, 1600 Clifton Road NE, </t>
  </si>
  <si>
    <t>MS D-74, Atlanta, Georgia 30333; ATTN: PRA (0920-XXXX).</t>
  </si>
  <si>
    <t>Form Approved</t>
  </si>
  <si>
    <t xml:space="preserve">OMB No. 0920-XXXX </t>
  </si>
  <si>
    <t>Exp. Date xx/xx/20xx</t>
  </si>
  <si>
    <t>This spreadsheet is to be used for the calculation and submission of the hospitalization related Injury Indicator Rates for 2013.</t>
  </si>
  <si>
    <t xml:space="preserve">           in a red box.  To update information in these cells, you must return to the original red-outlined cell.</t>
  </si>
  <si>
    <t>o       Small case counts (&lt;5) will be suppressed at CDC.</t>
  </si>
  <si>
    <t xml:space="preserve">o       Age-adjusted rates, while calculated on this spreadsheet, will not be presented for categories with fewer than 20 cases total. </t>
  </si>
  <si>
    <t>-         Each sheet within workbook with the exception of the last ‘Reports’ sheet can</t>
  </si>
  <si>
    <t xml:space="preserve">   Adjust to 75% of Normal Size</t>
  </si>
  <si>
    <r>
      <t xml:space="preserve">                                          of injury code [</t>
    </r>
    <r>
      <rPr>
        <b/>
        <i/>
        <sz val="8"/>
        <rFont val="Arial"/>
        <family val="2"/>
      </rPr>
      <t>same as the current HDD instructions</t>
    </r>
    <r>
      <rPr>
        <sz val="8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</si>
</sst>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;[Red]#,##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10"/>
      <color indexed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14"/>
      <name val="Arial"/>
      <family val="2"/>
    </font>
    <font>
      <b/>
      <sz val="9"/>
      <color rgb="FFFF0000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wrapText="1"/>
    </xf>
    <xf numFmtId="1" fontId="0" fillId="0" borderId="0" xfId="0" applyNumberFormat="1" applyProtection="1"/>
    <xf numFmtId="3" fontId="0" fillId="0" borderId="0" xfId="0" applyNumberFormat="1" applyProtection="1"/>
    <xf numFmtId="16" fontId="0" fillId="0" borderId="0" xfId="0" applyNumberFormat="1" applyProtection="1"/>
    <xf numFmtId="0" fontId="7" fillId="0" borderId="0" xfId="0" applyFont="1" applyProtection="1"/>
    <xf numFmtId="0" fontId="2" fillId="2" borderId="0" xfId="0" applyFont="1" applyFill="1" applyProtection="1"/>
    <xf numFmtId="0" fontId="5" fillId="0" borderId="0" xfId="0" applyFont="1" applyProtection="1"/>
    <xf numFmtId="0" fontId="2" fillId="0" borderId="0" xfId="0" applyFont="1" applyFill="1" applyProtection="1"/>
    <xf numFmtId="0" fontId="5" fillId="0" borderId="0" xfId="0" applyFont="1" applyFill="1" applyProtection="1"/>
    <xf numFmtId="0" fontId="4" fillId="0" borderId="0" xfId="0" applyFont="1" applyProtection="1"/>
    <xf numFmtId="16" fontId="4" fillId="0" borderId="0" xfId="0" applyNumberFormat="1" applyFont="1" applyProtection="1"/>
    <xf numFmtId="0" fontId="8" fillId="0" borderId="0" xfId="0" applyFont="1" applyProtection="1"/>
    <xf numFmtId="0" fontId="2" fillId="0" borderId="0" xfId="0" applyFont="1" applyAlignment="1" applyProtection="1">
      <alignment horizontal="center"/>
    </xf>
    <xf numFmtId="0" fontId="13" fillId="0" borderId="0" xfId="0" applyFont="1" applyProtection="1"/>
    <xf numFmtId="0" fontId="2" fillId="0" borderId="0" xfId="0" applyFont="1" applyBorder="1" applyAlignment="1" applyProtection="1"/>
    <xf numFmtId="0" fontId="0" fillId="0" borderId="2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Fill="1" applyProtection="1"/>
    <xf numFmtId="0" fontId="0" fillId="0" borderId="3" xfId="0" applyBorder="1" applyProtection="1">
      <protection locked="0"/>
    </xf>
    <xf numFmtId="0" fontId="11" fillId="0" borderId="1" xfId="0" applyFont="1" applyBorder="1" applyProtection="1">
      <protection locked="0"/>
    </xf>
    <xf numFmtId="2" fontId="0" fillId="0" borderId="0" xfId="0" applyNumberFormat="1" applyProtection="1"/>
    <xf numFmtId="166" fontId="5" fillId="0" borderId="1" xfId="0" applyNumberFormat="1" applyFon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0" fontId="16" fillId="0" borderId="0" xfId="0" applyFont="1" applyProtection="1"/>
    <xf numFmtId="0" fontId="0" fillId="0" borderId="0" xfId="0" applyBorder="1" applyProtection="1"/>
    <xf numFmtId="0" fontId="0" fillId="0" borderId="0" xfId="0" applyFill="1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9" fillId="0" borderId="0" xfId="0" applyFont="1" applyProtection="1"/>
    <xf numFmtId="0" fontId="2" fillId="2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3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5" fillId="0" borderId="0" xfId="0" quotePrefix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/>
    <xf numFmtId="3" fontId="0" fillId="0" borderId="0" xfId="0" applyNumberFormat="1" applyAlignment="1" applyProtection="1">
      <alignment horizontal="center"/>
    </xf>
    <xf numFmtId="164" fontId="0" fillId="0" borderId="0" xfId="1" applyNumberFormat="1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wrapText="1"/>
    </xf>
    <xf numFmtId="164" fontId="0" fillId="0" borderId="0" xfId="1" applyNumberFormat="1" applyFont="1" applyAlignment="1" applyProtection="1">
      <alignment vertical="center"/>
    </xf>
    <xf numFmtId="3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9" fontId="0" fillId="0" borderId="0" xfId="1" applyFont="1" applyFill="1" applyBorder="1" applyAlignment="1" applyProtection="1"/>
    <xf numFmtId="3" fontId="0" fillId="0" borderId="0" xfId="0" applyNumberForma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4" fillId="0" borderId="0" xfId="0" applyFont="1" applyProtection="1"/>
    <xf numFmtId="0" fontId="0" fillId="0" borderId="0" xfId="0" applyFill="1" applyBorder="1" applyProtection="1"/>
    <xf numFmtId="164" fontId="0" fillId="0" borderId="0" xfId="0" applyNumberFormat="1" applyProtection="1"/>
    <xf numFmtId="164" fontId="2" fillId="0" borderId="0" xfId="0" applyNumberFormat="1" applyFont="1" applyAlignment="1" applyProtection="1">
      <alignment wrapText="1"/>
    </xf>
    <xf numFmtId="164" fontId="2" fillId="0" borderId="0" xfId="0" applyNumberFormat="1" applyFont="1" applyBorder="1" applyAlignment="1" applyProtection="1"/>
    <xf numFmtId="164" fontId="0" fillId="0" borderId="0" xfId="0" applyNumberFormat="1" applyBorder="1" applyAlignment="1" applyProtection="1">
      <alignment vertical="top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indent="1"/>
    </xf>
    <xf numFmtId="0" fontId="1" fillId="0" borderId="1" xfId="0" applyFont="1" applyBorder="1" applyProtection="1">
      <protection locked="0"/>
    </xf>
    <xf numFmtId="49" fontId="1" fillId="0" borderId="0" xfId="0" applyNumberFormat="1" applyFont="1"/>
    <xf numFmtId="0" fontId="1" fillId="0" borderId="0" xfId="0" applyFont="1" applyProtection="1"/>
    <xf numFmtId="0" fontId="1" fillId="0" borderId="0" xfId="0" applyFont="1" applyFill="1" applyBorder="1" applyProtection="1"/>
    <xf numFmtId="165" fontId="10" fillId="0" borderId="0" xfId="0" applyNumberFormat="1" applyFont="1" applyBorder="1" applyAlignment="1" applyProtection="1">
      <alignment horizontal="center" vertical="center"/>
    </xf>
    <xf numFmtId="0" fontId="1" fillId="0" borderId="2" xfId="0" applyFont="1" applyBorder="1" applyProtection="1"/>
    <xf numFmtId="0" fontId="0" fillId="0" borderId="0" xfId="0" applyAlignment="1" applyProtection="1">
      <alignment horizontal="left"/>
    </xf>
    <xf numFmtId="16" fontId="0" fillId="0" borderId="0" xfId="0" applyNumberFormat="1" applyAlignment="1" applyProtection="1">
      <alignment horizontal="center"/>
    </xf>
    <xf numFmtId="49" fontId="1" fillId="0" borderId="0" xfId="0" applyNumberFormat="1" applyFont="1" applyAlignment="1">
      <alignment horizontal="left" indent="4"/>
    </xf>
    <xf numFmtId="49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left" indent="4"/>
    </xf>
    <xf numFmtId="49" fontId="1" fillId="0" borderId="0" xfId="0" applyNumberFormat="1" applyFont="1" applyAlignment="1">
      <alignment horizontal="left" indent="8"/>
    </xf>
    <xf numFmtId="0" fontId="20" fillId="0" borderId="0" xfId="0" applyFont="1" applyAlignment="1">
      <alignment wrapText="1"/>
    </xf>
    <xf numFmtId="0" fontId="1" fillId="0" borderId="0" xfId="0" applyFont="1" applyFill="1" applyProtection="1"/>
    <xf numFmtId="166" fontId="1" fillId="0" borderId="1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Fill="1" applyBorder="1" applyAlignment="1" applyProtection="1">
      <alignment horizontal="left"/>
    </xf>
    <xf numFmtId="0" fontId="1" fillId="0" borderId="2" xfId="0" applyFont="1" applyBorder="1"/>
    <xf numFmtId="3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4" fontId="1" fillId="0" borderId="0" xfId="0" quotePrefix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3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49" fontId="3" fillId="0" borderId="0" xfId="0" applyNumberFormat="1" applyFont="1"/>
    <xf numFmtId="49" fontId="12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10" fillId="0" borderId="1" xfId="0" applyFont="1" applyBorder="1" applyProtection="1">
      <protection locked="0"/>
    </xf>
    <xf numFmtId="0" fontId="16" fillId="0" borderId="0" xfId="0" applyFont="1" applyBorder="1"/>
    <xf numFmtId="0" fontId="7" fillId="0" borderId="0" xfId="0" applyFont="1"/>
    <xf numFmtId="0" fontId="2" fillId="0" borderId="0" xfId="0" applyFont="1"/>
    <xf numFmtId="3" fontId="1" fillId="0" borderId="0" xfId="0" applyNumberFormat="1" applyFont="1"/>
    <xf numFmtId="0" fontId="0" fillId="0" borderId="2" xfId="0" applyBorder="1"/>
    <xf numFmtId="0" fontId="0" fillId="0" borderId="0" xfId="0" applyBorder="1"/>
    <xf numFmtId="3" fontId="0" fillId="0" borderId="0" xfId="0" applyNumberFormat="1" applyBorder="1" applyProtection="1"/>
    <xf numFmtId="3" fontId="0" fillId="0" borderId="0" xfId="0" applyNumberFormat="1" applyAlignment="1" applyProtection="1">
      <alignment wrapText="1"/>
    </xf>
    <xf numFmtId="1" fontId="0" fillId="0" borderId="0" xfId="0" applyNumberFormat="1" applyBorder="1" applyProtection="1"/>
    <xf numFmtId="3" fontId="0" fillId="0" borderId="0" xfId="0" applyNumberFormat="1" applyBorder="1" applyAlignment="1" applyProtection="1">
      <alignment wrapText="1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1" fillId="0" borderId="0" xfId="0" applyFont="1" applyProtection="1"/>
    <xf numFmtId="164" fontId="0" fillId="0" borderId="0" xfId="1" applyNumberFormat="1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164" fontId="0" fillId="0" borderId="0" xfId="1" applyNumberFormat="1" applyFon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9" fontId="0" fillId="0" borderId="0" xfId="1" applyFont="1" applyFill="1" applyBorder="1" applyAlignment="1" applyProtection="1">
      <alignment vertical="center"/>
    </xf>
    <xf numFmtId="3" fontId="0" fillId="0" borderId="0" xfId="0" applyNumberFormat="1" applyFill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0" borderId="3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top"/>
    </xf>
    <xf numFmtId="0" fontId="15" fillId="0" borderId="4" xfId="0" applyFont="1" applyBorder="1" applyAlignment="1" applyProtection="1">
      <alignment horizontal="center" vertical="top"/>
    </xf>
    <xf numFmtId="16" fontId="0" fillId="0" borderId="0" xfId="0" applyNumberFormat="1" applyAlignment="1" applyProtection="1">
      <alignment horizontal="center"/>
    </xf>
    <xf numFmtId="0" fontId="0" fillId="0" borderId="5" xfId="0" applyBorder="1" applyAlignment="1" applyProtection="1">
      <alignment horizontal="left" vertical="top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0" xfId="0" applyFont="1"/>
    <xf numFmtId="0" fontId="22" fillId="0" borderId="0" xfId="0" applyFont="1"/>
    <xf numFmtId="0" fontId="19" fillId="0" borderId="0" xfId="0" quotePrefix="1" applyFont="1"/>
    <xf numFmtId="0" fontId="13" fillId="0" borderId="0" xfId="0" applyFont="1"/>
    <xf numFmtId="0" fontId="23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left" indent="4"/>
    </xf>
    <xf numFmtId="49" fontId="25" fillId="0" borderId="0" xfId="0" applyNumberFormat="1" applyFont="1" applyAlignment="1">
      <alignment horizontal="left" indent="4"/>
    </xf>
    <xf numFmtId="49" fontId="13" fillId="0" borderId="0" xfId="0" applyNumberFormat="1" applyFont="1" applyAlignment="1">
      <alignment horizontal="left" indent="2"/>
    </xf>
    <xf numFmtId="49" fontId="13" fillId="0" borderId="0" xfId="0" quotePrefix="1" applyNumberFormat="1" applyFont="1" applyAlignment="1">
      <alignment horizontal="left" indent="4"/>
    </xf>
    <xf numFmtId="49" fontId="13" fillId="0" borderId="0" xfId="0" applyNumberFormat="1" applyFont="1" applyAlignment="1">
      <alignment horizontal="left" indent="8"/>
    </xf>
    <xf numFmtId="0" fontId="13" fillId="0" borderId="0" xfId="0" applyFont="1" applyAlignment="1">
      <alignment horizontal="left" indent="4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M328\xmn5\OMB%20Packages\Attachment%20E--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M328\xmn5\OMB%20Packages\Attachment%20E--Mort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opulations"/>
      <sheetName val="Background-Report"/>
      <sheetName val="Injury"/>
      <sheetName val="Drowning"/>
      <sheetName val="Fall-related_Injuries"/>
      <sheetName val="Hip_Fractures"/>
      <sheetName val="Fire-related_Injuries"/>
      <sheetName val="Firearms-related_Injuries"/>
      <sheetName val="Assault-related_Injuries"/>
      <sheetName val="MVC_Injuries"/>
      <sheetName val="Poisoning"/>
      <sheetName val="Suicide_Attempts"/>
      <sheetName val="TBI"/>
      <sheetName val="Report"/>
    </sheetNames>
    <sheetDataSet>
      <sheetData sheetId="0" refreshError="1"/>
      <sheetData sheetId="1"/>
      <sheetData sheetId="2" refreshError="1"/>
      <sheetData sheetId="3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4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5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6"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C9">
            <v>0</v>
          </cell>
          <cell r="D9">
            <v>0</v>
          </cell>
        </row>
        <row r="17">
          <cell r="C17">
            <v>0</v>
          </cell>
          <cell r="D17">
            <v>0</v>
          </cell>
          <cell r="J17">
            <v>0</v>
          </cell>
          <cell r="K17">
            <v>0</v>
          </cell>
        </row>
      </sheetData>
      <sheetData sheetId="7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8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9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0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1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2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3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Populations"/>
      <sheetName val="Background"/>
      <sheetName val="Injury"/>
      <sheetName val="Unintentional_Drowning"/>
      <sheetName val="Fatal_Fall"/>
      <sheetName val="Fatal_Fire"/>
      <sheetName val="Fatal_Firearms"/>
      <sheetName val="Homicide"/>
      <sheetName val="Fatal_MV"/>
      <sheetName val="Poisoning"/>
      <sheetName val="Poisoning-Drug"/>
      <sheetName val="Suicide"/>
      <sheetName val="TBI"/>
      <sheetName val="Report"/>
    </sheetNames>
    <sheetDataSet>
      <sheetData sheetId="0" refreshError="1"/>
      <sheetData sheetId="1">
        <row r="20">
          <cell r="B20">
            <v>0</v>
          </cell>
        </row>
      </sheetData>
      <sheetData sheetId="2">
        <row r="1">
          <cell r="A1">
            <v>0</v>
          </cell>
        </row>
      </sheetData>
      <sheetData sheetId="3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4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5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6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7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8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9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0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1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2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3">
        <row r="6">
          <cell r="K6">
            <v>0</v>
          </cell>
          <cell r="L6">
            <v>0</v>
          </cell>
        </row>
        <row r="7">
          <cell r="K7">
            <v>0</v>
          </cell>
          <cell r="L7">
            <v>0</v>
          </cell>
        </row>
        <row r="8">
          <cell r="K8">
            <v>0</v>
          </cell>
          <cell r="L8">
            <v>0</v>
          </cell>
        </row>
        <row r="9">
          <cell r="K9">
            <v>0</v>
          </cell>
          <cell r="L9">
            <v>0</v>
          </cell>
        </row>
        <row r="10">
          <cell r="K10">
            <v>0</v>
          </cell>
          <cell r="L10">
            <v>0</v>
          </cell>
        </row>
        <row r="11">
          <cell r="K11">
            <v>0</v>
          </cell>
          <cell r="L11">
            <v>0</v>
          </cell>
        </row>
        <row r="12">
          <cell r="K12">
            <v>0</v>
          </cell>
          <cell r="L12">
            <v>0</v>
          </cell>
        </row>
        <row r="13">
          <cell r="K13">
            <v>0</v>
          </cell>
          <cell r="L13">
            <v>0</v>
          </cell>
        </row>
        <row r="14">
          <cell r="K14">
            <v>0</v>
          </cell>
          <cell r="L14">
            <v>0</v>
          </cell>
        </row>
        <row r="15">
          <cell r="K15">
            <v>0</v>
          </cell>
          <cell r="L15">
            <v>0</v>
          </cell>
        </row>
        <row r="16">
          <cell r="K16">
            <v>0</v>
          </cell>
          <cell r="L16">
            <v>0</v>
          </cell>
        </row>
        <row r="17">
          <cell r="C17">
            <v>0</v>
          </cell>
          <cell r="G17">
            <v>0</v>
          </cell>
        </row>
        <row r="36">
          <cell r="C36">
            <v>0</v>
          </cell>
          <cell r="G36">
            <v>0</v>
          </cell>
          <cell r="K36">
            <v>0</v>
          </cell>
          <cell r="O36">
            <v>0</v>
          </cell>
        </row>
      </sheetData>
      <sheetData sheetId="14">
        <row r="4">
          <cell r="A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R45" sqref="R45"/>
    </sheetView>
  </sheetViews>
  <sheetFormatPr defaultRowHeight="11.4" x14ac:dyDescent="0.2"/>
  <cols>
    <col min="1" max="1" width="8.88671875" style="167" customWidth="1"/>
    <col min="2" max="16384" width="8.88671875" style="167"/>
  </cols>
  <sheetData>
    <row r="1" spans="1:7" x14ac:dyDescent="0.2">
      <c r="A1" s="167" t="s">
        <v>394</v>
      </c>
    </row>
    <row r="2" spans="1:7" x14ac:dyDescent="0.2">
      <c r="A2" s="167" t="s">
        <v>395</v>
      </c>
    </row>
    <row r="3" spans="1:7" x14ac:dyDescent="0.2">
      <c r="A3" s="167" t="s">
        <v>396</v>
      </c>
    </row>
    <row r="5" spans="1:7" ht="12" x14ac:dyDescent="0.25">
      <c r="A5" s="168" t="s">
        <v>61</v>
      </c>
      <c r="B5" s="168"/>
      <c r="C5" s="168"/>
      <c r="D5" s="168"/>
      <c r="E5" s="168"/>
      <c r="F5" s="168"/>
      <c r="G5" s="168"/>
    </row>
    <row r="6" spans="1:7" ht="12" x14ac:dyDescent="0.25">
      <c r="A6" s="168" t="s">
        <v>177</v>
      </c>
      <c r="B6" s="168"/>
      <c r="C6" s="168"/>
      <c r="D6" s="168"/>
      <c r="E6" s="168"/>
      <c r="F6" s="168"/>
      <c r="G6" s="168"/>
    </row>
    <row r="7" spans="1:7" ht="12" x14ac:dyDescent="0.25">
      <c r="A7" s="168"/>
      <c r="B7" s="168"/>
      <c r="C7" s="168"/>
      <c r="D7" s="168"/>
      <c r="E7" s="168"/>
      <c r="F7" s="168"/>
      <c r="G7" s="168"/>
    </row>
    <row r="8" spans="1:7" x14ac:dyDescent="0.2">
      <c r="A8" s="167" t="s">
        <v>397</v>
      </c>
    </row>
    <row r="10" spans="1:7" x14ac:dyDescent="0.2">
      <c r="A10" s="167" t="s">
        <v>62</v>
      </c>
    </row>
    <row r="11" spans="1:7" x14ac:dyDescent="0.2">
      <c r="B11" s="169" t="s">
        <v>63</v>
      </c>
    </row>
    <row r="13" spans="1:7" x14ac:dyDescent="0.2">
      <c r="B13" s="169" t="s">
        <v>83</v>
      </c>
    </row>
    <row r="14" spans="1:7" x14ac:dyDescent="0.2">
      <c r="B14" s="167" t="s">
        <v>398</v>
      </c>
    </row>
    <row r="16" spans="1:7" x14ac:dyDescent="0.2">
      <c r="B16" s="169" t="s">
        <v>64</v>
      </c>
    </row>
    <row r="18" spans="2:3" x14ac:dyDescent="0.2">
      <c r="C18" s="167" t="s">
        <v>399</v>
      </c>
    </row>
    <row r="19" spans="2:3" x14ac:dyDescent="0.2">
      <c r="C19" s="167" t="s">
        <v>86</v>
      </c>
    </row>
    <row r="20" spans="2:3" x14ac:dyDescent="0.2">
      <c r="C20" s="167" t="s">
        <v>400</v>
      </c>
    </row>
    <row r="22" spans="2:3" x14ac:dyDescent="0.2">
      <c r="B22" s="169" t="s">
        <v>84</v>
      </c>
    </row>
    <row r="24" spans="2:3" x14ac:dyDescent="0.2">
      <c r="B24" s="169" t="s">
        <v>96</v>
      </c>
    </row>
    <row r="25" spans="2:3" x14ac:dyDescent="0.2">
      <c r="B25" s="167" t="s">
        <v>312</v>
      </c>
    </row>
    <row r="27" spans="2:3" x14ac:dyDescent="0.2">
      <c r="B27" s="169" t="s">
        <v>401</v>
      </c>
    </row>
    <row r="28" spans="2:3" x14ac:dyDescent="0.2">
      <c r="B28" s="167" t="s">
        <v>66</v>
      </c>
    </row>
    <row r="30" spans="2:3" x14ac:dyDescent="0.2">
      <c r="B30" s="167" t="s">
        <v>67</v>
      </c>
    </row>
    <row r="31" spans="2:3" x14ac:dyDescent="0.2">
      <c r="B31" s="167" t="s">
        <v>68</v>
      </c>
    </row>
    <row r="32" spans="2:3" x14ac:dyDescent="0.2">
      <c r="B32" s="167" t="s">
        <v>69</v>
      </c>
    </row>
    <row r="33" spans="1:5" x14ac:dyDescent="0.2">
      <c r="E33" s="167" t="s">
        <v>402</v>
      </c>
    </row>
    <row r="34" spans="1:5" x14ac:dyDescent="0.2">
      <c r="B34" s="167" t="s">
        <v>71</v>
      </c>
    </row>
    <row r="36" spans="1:5" s="170" customFormat="1" ht="10.199999999999999" x14ac:dyDescent="0.2">
      <c r="A36" s="170" t="s">
        <v>389</v>
      </c>
    </row>
    <row r="37" spans="1:5" s="170" customFormat="1" ht="10.199999999999999" x14ac:dyDescent="0.2">
      <c r="A37" s="170" t="s">
        <v>390</v>
      </c>
    </row>
    <row r="38" spans="1:5" s="170" customFormat="1" ht="10.199999999999999" x14ac:dyDescent="0.2">
      <c r="A38" s="170" t="s">
        <v>391</v>
      </c>
    </row>
    <row r="39" spans="1:5" s="170" customFormat="1" ht="10.199999999999999" x14ac:dyDescent="0.2">
      <c r="A39" s="170" t="s">
        <v>392</v>
      </c>
    </row>
    <row r="40" spans="1:5" s="170" customFormat="1" ht="10.199999999999999" x14ac:dyDescent="0.2">
      <c r="A40" s="170" t="s">
        <v>393</v>
      </c>
    </row>
  </sheetData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5.44140625" style="3" customWidth="1"/>
    <col min="4" max="4" width="9.109375" style="64"/>
    <col min="5" max="6" width="9.109375" style="3"/>
    <col min="7" max="7" width="9.109375" style="64"/>
    <col min="8" max="9" width="9.109375" style="3"/>
    <col min="10" max="10" width="10.88671875" style="3" customWidth="1"/>
    <col min="11" max="11" width="15.664062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92</v>
      </c>
    </row>
    <row r="4" spans="1:12" x14ac:dyDescent="0.25">
      <c r="A4" s="5" t="s">
        <v>126</v>
      </c>
      <c r="I4" s="5" t="s">
        <v>127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128</v>
      </c>
      <c r="I23" s="5" t="s">
        <v>129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sheetProtection sheet="1" objects="1" scenarios="1"/>
  <mergeCells count="2">
    <mergeCell ref="A40:G40"/>
    <mergeCell ref="A41:G51"/>
  </mergeCells>
  <phoneticPr fontId="0" type="noConversion"/>
  <pageMargins left="1" right="1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5.33203125" style="3" customWidth="1"/>
    <col min="4" max="4" width="9.109375" style="64"/>
    <col min="5" max="6" width="9.109375" style="3"/>
    <col min="7" max="7" width="9.109375" style="64"/>
    <col min="8" max="9" width="9.109375" style="3"/>
    <col min="10" max="10" width="10.88671875" style="3" customWidth="1"/>
    <col min="11" max="11" width="15.10937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130</v>
      </c>
    </row>
    <row r="4" spans="1:12" x14ac:dyDescent="0.25">
      <c r="A4" s="5" t="s">
        <v>131</v>
      </c>
      <c r="I4" s="5" t="s">
        <v>132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8">
        <f>SUM(F6:F16)</f>
        <v>1</v>
      </c>
      <c r="G17" s="64">
        <f>SUM(G6:G16)</f>
        <v>0</v>
      </c>
      <c r="J17" s="7"/>
    </row>
    <row r="18" spans="1:15" x14ac:dyDescent="0.25">
      <c r="B18" s="7"/>
      <c r="E18" s="8"/>
      <c r="F18" s="8"/>
      <c r="J18" s="7"/>
      <c r="K18" s="7"/>
    </row>
    <row r="20" spans="1:15" x14ac:dyDescent="0.25">
      <c r="A20" s="12" t="s">
        <v>164</v>
      </c>
    </row>
    <row r="23" spans="1:15" x14ac:dyDescent="0.25">
      <c r="A23" s="5" t="s">
        <v>133</v>
      </c>
      <c r="I23" s="5" t="s">
        <v>134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9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9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9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9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9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9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9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9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9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9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9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7" spans="1:15" x14ac:dyDescent="0.25">
      <c r="C37" s="23"/>
    </row>
    <row r="38" spans="1:15" x14ac:dyDescent="0.25">
      <c r="A38" s="12" t="s">
        <v>165</v>
      </c>
      <c r="I38" s="1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/>
      <c r="I40" s="20"/>
      <c r="J40" s="20"/>
      <c r="K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</row>
    <row r="49" spans="1:11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</row>
    <row r="50" spans="1:11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</row>
    <row r="51" spans="1:11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</row>
  </sheetData>
  <sheetProtection sheet="1" objects="1" scenarios="1"/>
  <mergeCells count="2">
    <mergeCell ref="A40:G40"/>
    <mergeCell ref="A41:G51"/>
  </mergeCells>
  <phoneticPr fontId="0" type="noConversion"/>
  <pageMargins left="1" right="1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0.88671875" style="3" customWidth="1"/>
    <col min="3" max="3" width="15.3320312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1.44140625" style="3" customWidth="1"/>
    <col min="11" max="11" width="15.44140625" style="3" customWidth="1"/>
    <col min="12" max="12" width="9.109375" style="64"/>
    <col min="13" max="13" width="10.5546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135</v>
      </c>
    </row>
    <row r="4" spans="1:12" x14ac:dyDescent="0.25">
      <c r="A4" s="5" t="s">
        <v>136</v>
      </c>
      <c r="I4" s="5" t="s">
        <v>137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138</v>
      </c>
      <c r="I23" s="5" t="s">
        <v>139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  <c r="L40" s="66"/>
      <c r="M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</row>
    <row r="49" spans="1:13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</row>
    <row r="50" spans="1:13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</row>
    <row r="51" spans="1:13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</row>
  </sheetData>
  <sheetProtection sheet="1" objects="1" scenarios="1"/>
  <mergeCells count="2">
    <mergeCell ref="A40:G40"/>
    <mergeCell ref="A41:G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4.88671875" style="3" customWidth="1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5546875" style="3" customWidth="1"/>
    <col min="11" max="11" width="15" style="3" customWidth="1"/>
    <col min="12" max="12" width="9.109375" style="64"/>
    <col min="13" max="13" width="11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140</v>
      </c>
    </row>
    <row r="4" spans="1:12" x14ac:dyDescent="0.25">
      <c r="A4" s="5" t="s">
        <v>141</v>
      </c>
      <c r="I4" s="5" t="s">
        <v>142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143</v>
      </c>
      <c r="I23" s="5" t="s">
        <v>144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  <c r="L40" s="66"/>
      <c r="M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</row>
    <row r="49" spans="1:13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</row>
    <row r="50" spans="1:13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</row>
    <row r="51" spans="1:13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</row>
  </sheetData>
  <sheetProtection sheet="1" objects="1" scenarios="1"/>
  <mergeCells count="2">
    <mergeCell ref="A40:G40"/>
    <mergeCell ref="A41:G51"/>
  </mergeCells>
  <phoneticPr fontId="0" type="noConversion"/>
  <pageMargins left="1" right="1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5.6640625" style="3" customWidth="1"/>
    <col min="4" max="4" width="9.109375" style="64"/>
    <col min="5" max="5" width="11.10937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15.664062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145</v>
      </c>
    </row>
    <row r="4" spans="1:12" x14ac:dyDescent="0.25">
      <c r="A4" s="5" t="s">
        <v>146</v>
      </c>
      <c r="I4" s="5" t="s">
        <v>147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148</v>
      </c>
      <c r="I23" s="5" t="s">
        <v>149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J40" s="20"/>
      <c r="K40" s="20"/>
      <c r="L40" s="66"/>
      <c r="M40" s="20"/>
      <c r="N40" s="20"/>
      <c r="O40" s="66"/>
    </row>
    <row r="41" spans="1:15" x14ac:dyDescent="0.25">
      <c r="A41" s="122"/>
      <c r="B41" s="123"/>
      <c r="C41" s="123"/>
      <c r="D41" s="123"/>
      <c r="E41" s="123"/>
      <c r="F41" s="123"/>
      <c r="G41" s="124"/>
      <c r="I41" s="22"/>
      <c r="J41" s="22"/>
      <c r="K41" s="22"/>
      <c r="L41" s="67"/>
      <c r="M41" s="22"/>
      <c r="N41" s="22"/>
      <c r="O41" s="67"/>
    </row>
    <row r="42" spans="1:15" x14ac:dyDescent="0.25">
      <c r="A42" s="125"/>
      <c r="B42" s="126"/>
      <c r="C42" s="126"/>
      <c r="D42" s="126"/>
      <c r="E42" s="126"/>
      <c r="F42" s="126"/>
      <c r="G42" s="127"/>
      <c r="I42" s="22"/>
      <c r="J42" s="22"/>
      <c r="K42" s="22"/>
      <c r="L42" s="67"/>
      <c r="M42" s="22"/>
      <c r="N42" s="22"/>
      <c r="O42" s="67"/>
    </row>
    <row r="43" spans="1:15" x14ac:dyDescent="0.25">
      <c r="A43" s="125"/>
      <c r="B43" s="126"/>
      <c r="C43" s="126"/>
      <c r="D43" s="126"/>
      <c r="E43" s="126"/>
      <c r="F43" s="126"/>
      <c r="G43" s="127"/>
      <c r="I43" s="22"/>
      <c r="J43" s="22"/>
      <c r="K43" s="22"/>
      <c r="L43" s="67"/>
      <c r="M43" s="22"/>
      <c r="N43" s="22"/>
      <c r="O43" s="67"/>
    </row>
    <row r="44" spans="1:15" x14ac:dyDescent="0.25">
      <c r="A44" s="125"/>
      <c r="B44" s="126"/>
      <c r="C44" s="126"/>
      <c r="D44" s="126"/>
      <c r="E44" s="126"/>
      <c r="F44" s="126"/>
      <c r="G44" s="127"/>
      <c r="I44" s="22"/>
      <c r="J44" s="22"/>
      <c r="K44" s="22"/>
      <c r="L44" s="67"/>
      <c r="M44" s="22"/>
      <c r="N44" s="22"/>
      <c r="O44" s="67"/>
    </row>
    <row r="45" spans="1:15" x14ac:dyDescent="0.25">
      <c r="A45" s="125"/>
      <c r="B45" s="126"/>
      <c r="C45" s="126"/>
      <c r="D45" s="126"/>
      <c r="E45" s="126"/>
      <c r="F45" s="126"/>
      <c r="G45" s="127"/>
      <c r="I45" s="22"/>
      <c r="J45" s="22"/>
      <c r="K45" s="22"/>
      <c r="L45" s="67"/>
      <c r="M45" s="22"/>
      <c r="N45" s="22"/>
      <c r="O45" s="67"/>
    </row>
    <row r="46" spans="1:15" x14ac:dyDescent="0.25">
      <c r="A46" s="125"/>
      <c r="B46" s="126"/>
      <c r="C46" s="126"/>
      <c r="D46" s="126"/>
      <c r="E46" s="126"/>
      <c r="F46" s="126"/>
      <c r="G46" s="127"/>
      <c r="I46" s="22"/>
      <c r="J46" s="22"/>
      <c r="K46" s="22"/>
      <c r="L46" s="67"/>
      <c r="M46" s="22"/>
      <c r="N46" s="22"/>
      <c r="O46" s="67"/>
    </row>
    <row r="47" spans="1:15" x14ac:dyDescent="0.25">
      <c r="A47" s="125"/>
      <c r="B47" s="126"/>
      <c r="C47" s="126"/>
      <c r="D47" s="126"/>
      <c r="E47" s="126"/>
      <c r="F47" s="126"/>
      <c r="G47" s="127"/>
      <c r="I47" s="22"/>
      <c r="J47" s="22"/>
      <c r="K47" s="22"/>
      <c r="L47" s="67"/>
      <c r="M47" s="22"/>
      <c r="N47" s="22"/>
      <c r="O47" s="67"/>
    </row>
    <row r="48" spans="1:15" x14ac:dyDescent="0.25">
      <c r="A48" s="125"/>
      <c r="B48" s="126"/>
      <c r="C48" s="126"/>
      <c r="D48" s="126"/>
      <c r="E48" s="126"/>
      <c r="F48" s="126"/>
      <c r="G48" s="127"/>
      <c r="I48" s="22"/>
      <c r="J48" s="22"/>
      <c r="K48" s="22"/>
      <c r="L48" s="67"/>
      <c r="M48" s="22"/>
      <c r="N48" s="22"/>
      <c r="O48" s="67"/>
    </row>
    <row r="49" spans="1:15" x14ac:dyDescent="0.25">
      <c r="A49" s="125"/>
      <c r="B49" s="126"/>
      <c r="C49" s="126"/>
      <c r="D49" s="126"/>
      <c r="E49" s="126"/>
      <c r="F49" s="126"/>
      <c r="G49" s="127"/>
      <c r="I49" s="22"/>
      <c r="J49" s="22"/>
      <c r="K49" s="22"/>
      <c r="L49" s="67"/>
      <c r="M49" s="22"/>
      <c r="N49" s="22"/>
      <c r="O49" s="67"/>
    </row>
    <row r="50" spans="1:15" x14ac:dyDescent="0.25">
      <c r="A50" s="125"/>
      <c r="B50" s="126"/>
      <c r="C50" s="126"/>
      <c r="D50" s="126"/>
      <c r="E50" s="126"/>
      <c r="F50" s="126"/>
      <c r="G50" s="127"/>
      <c r="I50" s="22"/>
      <c r="J50" s="22"/>
      <c r="K50" s="22"/>
      <c r="L50" s="67"/>
      <c r="M50" s="22"/>
      <c r="N50" s="22"/>
      <c r="O50" s="67"/>
    </row>
    <row r="51" spans="1:15" x14ac:dyDescent="0.25">
      <c r="A51" s="128"/>
      <c r="B51" s="129"/>
      <c r="C51" s="129"/>
      <c r="D51" s="129"/>
      <c r="E51" s="129"/>
      <c r="F51" s="129"/>
      <c r="G51" s="130"/>
      <c r="I51" s="22"/>
      <c r="J51" s="22"/>
      <c r="K51" s="22"/>
      <c r="L51" s="67"/>
      <c r="M51" s="22"/>
      <c r="N51" s="22"/>
      <c r="O51" s="67"/>
    </row>
  </sheetData>
  <sheetProtection sheet="1" objects="1" scenarios="1"/>
  <mergeCells count="2">
    <mergeCell ref="A40:G40"/>
    <mergeCell ref="A41:G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68"/>
  <sheetViews>
    <sheetView zoomScale="90" workbookViewId="0"/>
  </sheetViews>
  <sheetFormatPr defaultColWidth="9.109375" defaultRowHeight="13.2" x14ac:dyDescent="0.25"/>
  <cols>
    <col min="1" max="1" width="37.5546875" style="3" bestFit="1" customWidth="1"/>
    <col min="2" max="2" width="9.109375" style="3"/>
    <col min="3" max="3" width="12.6640625" style="3" customWidth="1"/>
    <col min="4" max="4" width="9.33203125" style="3" customWidth="1"/>
    <col min="5" max="5" width="9.109375" style="3"/>
    <col min="6" max="6" width="12.6640625" style="3" customWidth="1"/>
    <col min="7" max="13" width="9.109375" style="3"/>
    <col min="14" max="14" width="37.5546875" style="3" bestFit="1" customWidth="1"/>
    <col min="15" max="16384" width="9.109375" style="3"/>
  </cols>
  <sheetData>
    <row r="1" spans="1:5" x14ac:dyDescent="0.25">
      <c r="A1" s="10" t="s">
        <v>192</v>
      </c>
    </row>
    <row r="2" spans="1:5" x14ac:dyDescent="0.25">
      <c r="A2" s="4" t="s">
        <v>55</v>
      </c>
    </row>
    <row r="4" spans="1:5" x14ac:dyDescent="0.25">
      <c r="A4" s="3" t="s">
        <v>21</v>
      </c>
    </row>
    <row r="5" spans="1:5" x14ac:dyDescent="0.25">
      <c r="A5" s="30">
        <f>Populations!A4</f>
        <v>0</v>
      </c>
    </row>
    <row r="6" spans="1:5" x14ac:dyDescent="0.25">
      <c r="A6" s="34"/>
    </row>
    <row r="7" spans="1:5" x14ac:dyDescent="0.25">
      <c r="A7" s="35" t="s">
        <v>59</v>
      </c>
      <c r="B7" s="18"/>
      <c r="C7" s="18"/>
    </row>
    <row r="8" spans="1:5" ht="24.9" customHeight="1" x14ac:dyDescent="0.25">
      <c r="A8" s="6" t="s">
        <v>52</v>
      </c>
      <c r="B8" s="18" t="s">
        <v>22</v>
      </c>
      <c r="C8" s="36" t="s">
        <v>23</v>
      </c>
      <c r="D8" s="36" t="s">
        <v>93</v>
      </c>
      <c r="E8" s="37"/>
    </row>
    <row r="9" spans="1:5" ht="15" customHeight="1" x14ac:dyDescent="0.25">
      <c r="A9" s="12" t="s">
        <v>150</v>
      </c>
      <c r="B9" s="38">
        <f>Injury!C17</f>
        <v>0</v>
      </c>
      <c r="C9" s="39">
        <f>Injury!G17</f>
        <v>0</v>
      </c>
      <c r="D9" s="40" t="s">
        <v>94</v>
      </c>
      <c r="E9" s="41"/>
    </row>
    <row r="10" spans="1:5" ht="15" customHeight="1" x14ac:dyDescent="0.25">
      <c r="A10" s="3" t="s">
        <v>151</v>
      </c>
      <c r="B10" s="42">
        <f>Drowning!C17</f>
        <v>0</v>
      </c>
      <c r="C10" s="43">
        <f>Drowning!G17</f>
        <v>0</v>
      </c>
      <c r="D10" s="40" t="s">
        <v>94</v>
      </c>
      <c r="E10" s="41"/>
    </row>
    <row r="11" spans="1:5" ht="15" customHeight="1" x14ac:dyDescent="0.25">
      <c r="A11" s="3" t="s">
        <v>152</v>
      </c>
      <c r="B11" s="42">
        <f>'Fall-related_Injuries'!C17</f>
        <v>0</v>
      </c>
      <c r="C11" s="44">
        <f>'Fall-related_Injuries'!G17</f>
        <v>0</v>
      </c>
      <c r="D11" s="40" t="s">
        <v>94</v>
      </c>
      <c r="E11" s="41"/>
    </row>
    <row r="12" spans="1:5" ht="15" customHeight="1" x14ac:dyDescent="0.25">
      <c r="A12" s="3" t="s">
        <v>153</v>
      </c>
      <c r="B12" s="45">
        <f>Hip_Fractures!C9</f>
        <v>0</v>
      </c>
      <c r="C12" s="40" t="s">
        <v>94</v>
      </c>
      <c r="D12" s="46">
        <f>Hip_Fractures!D9</f>
        <v>0</v>
      </c>
      <c r="E12" s="41"/>
    </row>
    <row r="13" spans="1:5" ht="15" customHeight="1" x14ac:dyDescent="0.25">
      <c r="A13" s="47" t="s">
        <v>154</v>
      </c>
      <c r="B13" s="42">
        <f>'Fire-related_Injuries'!C17</f>
        <v>0</v>
      </c>
      <c r="C13" s="43">
        <f>'Fire-related_Injuries'!G17</f>
        <v>0</v>
      </c>
      <c r="D13" s="40" t="s">
        <v>94</v>
      </c>
      <c r="E13" s="48"/>
    </row>
    <row r="14" spans="1:5" ht="15" customHeight="1" x14ac:dyDescent="0.25">
      <c r="A14" s="3" t="s">
        <v>155</v>
      </c>
      <c r="B14" s="42">
        <f>'Firearms-related_Injuries'!C17</f>
        <v>0</v>
      </c>
      <c r="C14" s="43">
        <f>'Firearms-related_Injuries'!G17</f>
        <v>0</v>
      </c>
      <c r="D14" s="40" t="s">
        <v>94</v>
      </c>
      <c r="E14" s="48"/>
    </row>
    <row r="15" spans="1:5" ht="15" customHeight="1" x14ac:dyDescent="0.25">
      <c r="A15" s="3" t="s">
        <v>156</v>
      </c>
      <c r="B15" s="42">
        <f>'Assault-related_Injuries'!C17</f>
        <v>0</v>
      </c>
      <c r="C15" s="44">
        <f>'Assault-related_Injuries'!G17</f>
        <v>0</v>
      </c>
      <c r="D15" s="40" t="s">
        <v>94</v>
      </c>
      <c r="E15" s="48"/>
    </row>
    <row r="16" spans="1:5" ht="15" customHeight="1" x14ac:dyDescent="0.25">
      <c r="A16" s="47" t="s">
        <v>157</v>
      </c>
      <c r="B16" s="49">
        <f>MVC_Injuries!C17</f>
        <v>0</v>
      </c>
      <c r="C16" s="50">
        <f>MVC_Injuries!G17</f>
        <v>0</v>
      </c>
      <c r="D16" s="40" t="s">
        <v>94</v>
      </c>
      <c r="E16" s="41"/>
    </row>
    <row r="17" spans="1:11" ht="15" customHeight="1" x14ac:dyDescent="0.25">
      <c r="A17" s="51" t="s">
        <v>158</v>
      </c>
      <c r="B17" s="42">
        <f>Poisoning!C17</f>
        <v>0</v>
      </c>
      <c r="C17" s="44">
        <f>Poisoning!G17</f>
        <v>0</v>
      </c>
      <c r="D17" s="40" t="s">
        <v>94</v>
      </c>
      <c r="E17" s="41"/>
    </row>
    <row r="18" spans="1:11" ht="15" customHeight="1" x14ac:dyDescent="0.25">
      <c r="A18" s="3" t="s">
        <v>159</v>
      </c>
      <c r="B18" s="42">
        <f>Suicide_Attempts!C17</f>
        <v>0</v>
      </c>
      <c r="C18" s="43">
        <f>Suicide_Attempts!G17</f>
        <v>0</v>
      </c>
      <c r="D18" s="40" t="s">
        <v>94</v>
      </c>
      <c r="E18" s="41"/>
    </row>
    <row r="19" spans="1:11" ht="15" customHeight="1" x14ac:dyDescent="0.25">
      <c r="A19" s="12" t="s">
        <v>160</v>
      </c>
      <c r="B19" s="42">
        <f>TBI!C17</f>
        <v>0</v>
      </c>
      <c r="C19" s="43">
        <f>TBI!G17</f>
        <v>0</v>
      </c>
      <c r="D19" s="40" t="s">
        <v>94</v>
      </c>
      <c r="E19" s="41"/>
    </row>
    <row r="22" spans="1:11" x14ac:dyDescent="0.25">
      <c r="A22" s="11" t="s">
        <v>58</v>
      </c>
      <c r="B22" s="158" t="s">
        <v>24</v>
      </c>
      <c r="C22" s="158"/>
      <c r="D22" s="52"/>
      <c r="E22" s="52"/>
      <c r="F22" s="158" t="s">
        <v>25</v>
      </c>
      <c r="G22" s="158"/>
      <c r="H22" s="52"/>
    </row>
    <row r="23" spans="1:11" ht="24.9" customHeight="1" x14ac:dyDescent="0.25">
      <c r="A23" s="6" t="s">
        <v>52</v>
      </c>
      <c r="B23" s="52" t="s">
        <v>22</v>
      </c>
      <c r="C23" s="53" t="s">
        <v>23</v>
      </c>
      <c r="D23" s="53" t="s">
        <v>93</v>
      </c>
      <c r="E23" s="52"/>
      <c r="F23" s="52" t="s">
        <v>22</v>
      </c>
      <c r="G23" s="53" t="s">
        <v>23</v>
      </c>
      <c r="H23" s="53" t="s">
        <v>93</v>
      </c>
      <c r="J23" s="4" t="s">
        <v>56</v>
      </c>
      <c r="K23" s="52"/>
    </row>
    <row r="24" spans="1:11" ht="15" customHeight="1" x14ac:dyDescent="0.25">
      <c r="A24" s="12" t="s">
        <v>150</v>
      </c>
      <c r="B24" s="54">
        <f>Injury!C36</f>
        <v>0</v>
      </c>
      <c r="C24" s="55">
        <f>Injury!G36</f>
        <v>0</v>
      </c>
      <c r="D24" s="40" t="s">
        <v>94</v>
      </c>
      <c r="E24" s="56"/>
      <c r="F24" s="54">
        <f>Injury!K36</f>
        <v>0</v>
      </c>
      <c r="G24" s="55">
        <f>Injury!O36</f>
        <v>0</v>
      </c>
      <c r="H24" s="40" t="s">
        <v>94</v>
      </c>
      <c r="J24" s="8">
        <f t="shared" ref="J24:J34" si="0">ABS(B24)+ABS(F24)</f>
        <v>0</v>
      </c>
    </row>
    <row r="25" spans="1:11" ht="15" customHeight="1" x14ac:dyDescent="0.25">
      <c r="A25" s="3" t="s">
        <v>151</v>
      </c>
      <c r="B25" s="45">
        <f>Drowning!C36</f>
        <v>0</v>
      </c>
      <c r="C25" s="57">
        <f>Drowning!G36</f>
        <v>0</v>
      </c>
      <c r="D25" s="40" t="s">
        <v>94</v>
      </c>
      <c r="E25" s="58"/>
      <c r="F25" s="45">
        <f>Drowning!K36</f>
        <v>0</v>
      </c>
      <c r="G25" s="46">
        <f>Drowning!O36</f>
        <v>0</v>
      </c>
      <c r="H25" s="40" t="s">
        <v>94</v>
      </c>
      <c r="J25" s="8">
        <f t="shared" si="0"/>
        <v>0</v>
      </c>
    </row>
    <row r="26" spans="1:11" ht="15" customHeight="1" x14ac:dyDescent="0.25">
      <c r="A26" s="3" t="s">
        <v>152</v>
      </c>
      <c r="B26" s="45">
        <f>'Fall-related_Injuries'!C36</f>
        <v>0</v>
      </c>
      <c r="C26" s="46">
        <f>'Fall-related_Injuries'!G36</f>
        <v>0</v>
      </c>
      <c r="D26" s="40" t="s">
        <v>94</v>
      </c>
      <c r="E26" s="58"/>
      <c r="F26" s="45">
        <f>'Fall-related_Injuries'!K36</f>
        <v>0</v>
      </c>
      <c r="G26" s="46">
        <f>'Fall-related_Injuries'!O36</f>
        <v>0</v>
      </c>
      <c r="H26" s="40" t="s">
        <v>94</v>
      </c>
      <c r="J26" s="8">
        <f t="shared" si="0"/>
        <v>0</v>
      </c>
    </row>
    <row r="27" spans="1:11" ht="15" customHeight="1" x14ac:dyDescent="0.25">
      <c r="A27" s="3" t="s">
        <v>153</v>
      </c>
      <c r="B27" s="45">
        <f>Hip_Fractures!C17</f>
        <v>0</v>
      </c>
      <c r="C27" s="40" t="s">
        <v>94</v>
      </c>
      <c r="D27" s="46">
        <f>Hip_Fractures!D17</f>
        <v>0</v>
      </c>
      <c r="F27" s="45">
        <f>Hip_Fractures!J17</f>
        <v>0</v>
      </c>
      <c r="G27" s="40" t="s">
        <v>94</v>
      </c>
      <c r="H27" s="46">
        <f>Hip_Fractures!K17</f>
        <v>0</v>
      </c>
      <c r="J27" s="8">
        <f t="shared" si="0"/>
        <v>0</v>
      </c>
    </row>
    <row r="28" spans="1:11" ht="15" customHeight="1" x14ac:dyDescent="0.25">
      <c r="A28" s="47" t="s">
        <v>154</v>
      </c>
      <c r="B28" s="45">
        <f>'Fire-related_Injuries'!C36</f>
        <v>0</v>
      </c>
      <c r="C28" s="57">
        <f>'Fire-related_Injuries'!G36</f>
        <v>0</v>
      </c>
      <c r="D28" s="40" t="s">
        <v>94</v>
      </c>
      <c r="E28" s="58"/>
      <c r="F28" s="45">
        <f>'Fire-related_Injuries'!K36</f>
        <v>0</v>
      </c>
      <c r="G28" s="57">
        <f>'Fire-related_Injuries'!O36</f>
        <v>0</v>
      </c>
      <c r="H28" s="40" t="s">
        <v>94</v>
      </c>
      <c r="J28" s="8">
        <f t="shared" si="0"/>
        <v>0</v>
      </c>
    </row>
    <row r="29" spans="1:11" ht="15" customHeight="1" x14ac:dyDescent="0.25">
      <c r="A29" s="3" t="s">
        <v>155</v>
      </c>
      <c r="B29" s="45">
        <f>'Firearms-related_Injuries'!C36</f>
        <v>0</v>
      </c>
      <c r="C29" s="46">
        <f>'Firearms-related_Injuries'!G36</f>
        <v>0</v>
      </c>
      <c r="D29" s="40" t="s">
        <v>94</v>
      </c>
      <c r="E29" s="58"/>
      <c r="F29" s="45">
        <f>'Firearms-related_Injuries'!K36</f>
        <v>0</v>
      </c>
      <c r="G29" s="46">
        <f>'Firearms-related_Injuries'!O36</f>
        <v>0</v>
      </c>
      <c r="H29" s="40" t="s">
        <v>94</v>
      </c>
      <c r="J29" s="8">
        <f t="shared" si="0"/>
        <v>0</v>
      </c>
    </row>
    <row r="30" spans="1:11" ht="15" customHeight="1" x14ac:dyDescent="0.25">
      <c r="A30" s="3" t="s">
        <v>156</v>
      </c>
      <c r="B30" s="45">
        <f>'Assault-related_Injuries'!C36</f>
        <v>0</v>
      </c>
      <c r="C30" s="46">
        <f>'Assault-related_Injuries'!G36</f>
        <v>0</v>
      </c>
      <c r="D30" s="40" t="s">
        <v>94</v>
      </c>
      <c r="F30" s="45">
        <f>'Assault-related_Injuries'!K36</f>
        <v>0</v>
      </c>
      <c r="G30" s="46">
        <f>'Assault-related_Injuries'!O36</f>
        <v>0</v>
      </c>
      <c r="H30" s="40" t="s">
        <v>94</v>
      </c>
      <c r="J30" s="8">
        <f t="shared" si="0"/>
        <v>0</v>
      </c>
    </row>
    <row r="31" spans="1:11" ht="15" customHeight="1" x14ac:dyDescent="0.25">
      <c r="A31" s="47" t="s">
        <v>157</v>
      </c>
      <c r="B31" s="59">
        <f>MVC_Injuries!C36</f>
        <v>0</v>
      </c>
      <c r="C31" s="57">
        <f>MVC_Injuries!G36</f>
        <v>0</v>
      </c>
      <c r="D31" s="40" t="s">
        <v>94</v>
      </c>
      <c r="E31" s="60"/>
      <c r="F31" s="49">
        <f>MVC_Injuries!K36</f>
        <v>0</v>
      </c>
      <c r="G31" s="50">
        <f>MVC_Injuries!O36</f>
        <v>0</v>
      </c>
      <c r="H31" s="40" t="s">
        <v>94</v>
      </c>
      <c r="I31" s="60"/>
      <c r="J31" s="61">
        <f t="shared" si="0"/>
        <v>0</v>
      </c>
    </row>
    <row r="32" spans="1:11" ht="15" customHeight="1" x14ac:dyDescent="0.25">
      <c r="A32" s="51" t="s">
        <v>158</v>
      </c>
      <c r="B32" s="42">
        <f>Poisoning!C36</f>
        <v>0</v>
      </c>
      <c r="C32" s="57">
        <f>Poisoning!G36</f>
        <v>0</v>
      </c>
      <c r="D32" s="40" t="s">
        <v>94</v>
      </c>
      <c r="F32" s="42">
        <f>Poisoning!K36</f>
        <v>0</v>
      </c>
      <c r="G32" s="44">
        <f>Poisoning!O36</f>
        <v>0</v>
      </c>
      <c r="H32" s="40" t="s">
        <v>94</v>
      </c>
      <c r="J32" s="8">
        <f t="shared" si="0"/>
        <v>0</v>
      </c>
    </row>
    <row r="33" spans="1:26" ht="15" customHeight="1" x14ac:dyDescent="0.25">
      <c r="A33" s="3" t="s">
        <v>159</v>
      </c>
      <c r="B33" s="45">
        <f>Suicide_Attempts!C36</f>
        <v>0</v>
      </c>
      <c r="C33" s="57">
        <f>Suicide_Attempts!G36</f>
        <v>0</v>
      </c>
      <c r="D33" s="40" t="s">
        <v>94</v>
      </c>
      <c r="E33" s="58"/>
      <c r="F33" s="45">
        <f>Suicide_Attempts!K36</f>
        <v>0</v>
      </c>
      <c r="G33" s="57">
        <f>Suicide_Attempts!O36</f>
        <v>0</v>
      </c>
      <c r="H33" s="40" t="s">
        <v>94</v>
      </c>
      <c r="J33" s="8">
        <f t="shared" si="0"/>
        <v>0</v>
      </c>
    </row>
    <row r="34" spans="1:26" ht="15" customHeight="1" x14ac:dyDescent="0.25">
      <c r="A34" s="12" t="s">
        <v>160</v>
      </c>
      <c r="B34" s="45">
        <f>TBI!C36</f>
        <v>0</v>
      </c>
      <c r="C34" s="57">
        <f>TBI!G36</f>
        <v>0</v>
      </c>
      <c r="D34" s="40" t="s">
        <v>94</v>
      </c>
      <c r="E34" s="58"/>
      <c r="F34" s="45">
        <f>TBI!K36</f>
        <v>0</v>
      </c>
      <c r="G34" s="57">
        <f>TBI!O36</f>
        <v>0</v>
      </c>
      <c r="H34" s="40" t="s">
        <v>94</v>
      </c>
      <c r="J34" s="8">
        <f t="shared" si="0"/>
        <v>0</v>
      </c>
    </row>
    <row r="36" spans="1:26" x14ac:dyDescent="0.25">
      <c r="A36" s="10" t="s">
        <v>37</v>
      </c>
      <c r="N36" s="10" t="s">
        <v>37</v>
      </c>
    </row>
    <row r="37" spans="1:26" x14ac:dyDescent="0.25">
      <c r="A37" s="4" t="s">
        <v>55</v>
      </c>
      <c r="N37" s="4" t="s">
        <v>55</v>
      </c>
    </row>
    <row r="39" spans="1:26" x14ac:dyDescent="0.25">
      <c r="A39" s="3" t="s">
        <v>21</v>
      </c>
      <c r="N39" s="3" t="s">
        <v>21</v>
      </c>
    </row>
    <row r="40" spans="1:26" x14ac:dyDescent="0.25">
      <c r="A40" s="30">
        <f>Populations!A4</f>
        <v>0</v>
      </c>
      <c r="N40" s="62">
        <f>Populations!A4</f>
        <v>0</v>
      </c>
    </row>
    <row r="41" spans="1:26" x14ac:dyDescent="0.25">
      <c r="A41" s="34"/>
      <c r="N41" s="34"/>
    </row>
    <row r="42" spans="1:26" x14ac:dyDescent="0.25">
      <c r="A42" s="11" t="s">
        <v>57</v>
      </c>
      <c r="B42" s="159" t="s">
        <v>26</v>
      </c>
      <c r="C42" s="159"/>
      <c r="D42" s="148" t="s">
        <v>27</v>
      </c>
      <c r="E42" s="148"/>
      <c r="F42" s="148" t="s">
        <v>28</v>
      </c>
      <c r="G42" s="148"/>
      <c r="H42" s="148" t="s">
        <v>29</v>
      </c>
      <c r="I42" s="148"/>
      <c r="J42" s="148" t="s">
        <v>30</v>
      </c>
      <c r="K42" s="148"/>
      <c r="L42" s="148" t="s">
        <v>31</v>
      </c>
      <c r="M42" s="148"/>
      <c r="N42" s="11" t="s">
        <v>57</v>
      </c>
      <c r="O42" s="148" t="s">
        <v>32</v>
      </c>
      <c r="P42" s="148"/>
      <c r="Q42" s="148" t="s">
        <v>33</v>
      </c>
      <c r="R42" s="148"/>
      <c r="S42" s="148" t="s">
        <v>34</v>
      </c>
      <c r="T42" s="148"/>
      <c r="U42" s="148" t="s">
        <v>35</v>
      </c>
      <c r="V42" s="148"/>
      <c r="W42" s="148" t="s">
        <v>36</v>
      </c>
      <c r="X42" s="148"/>
    </row>
    <row r="43" spans="1:26" x14ac:dyDescent="0.25">
      <c r="A43" s="6" t="s">
        <v>52</v>
      </c>
      <c r="B43" s="18" t="s">
        <v>22</v>
      </c>
      <c r="C43" s="18" t="s">
        <v>2</v>
      </c>
      <c r="D43" s="18" t="s">
        <v>22</v>
      </c>
      <c r="E43" s="18" t="s">
        <v>2</v>
      </c>
      <c r="F43" s="18" t="s">
        <v>22</v>
      </c>
      <c r="G43" s="18" t="s">
        <v>2</v>
      </c>
      <c r="H43" s="18" t="s">
        <v>22</v>
      </c>
      <c r="I43" s="18" t="s">
        <v>2</v>
      </c>
      <c r="J43" s="18" t="s">
        <v>22</v>
      </c>
      <c r="K43" s="18" t="s">
        <v>2</v>
      </c>
      <c r="L43" s="18" t="s">
        <v>22</v>
      </c>
      <c r="M43" s="18" t="s">
        <v>2</v>
      </c>
      <c r="N43" s="6" t="s">
        <v>52</v>
      </c>
      <c r="O43" s="18" t="s">
        <v>22</v>
      </c>
      <c r="P43" s="18" t="s">
        <v>2</v>
      </c>
      <c r="Q43" s="18" t="s">
        <v>22</v>
      </c>
      <c r="R43" s="18" t="s">
        <v>2</v>
      </c>
      <c r="S43" s="18" t="s">
        <v>22</v>
      </c>
      <c r="T43" s="18" t="s">
        <v>2</v>
      </c>
      <c r="U43" s="18" t="s">
        <v>22</v>
      </c>
      <c r="V43" s="18" t="s">
        <v>2</v>
      </c>
      <c r="W43" s="18" t="s">
        <v>22</v>
      </c>
      <c r="X43" s="18" t="s">
        <v>2</v>
      </c>
    </row>
    <row r="44" spans="1:26" ht="15" customHeight="1" x14ac:dyDescent="0.25">
      <c r="A44" s="12" t="s">
        <v>150</v>
      </c>
      <c r="B44" s="42">
        <f>Injury!K6</f>
        <v>0</v>
      </c>
      <c r="C44" s="44">
        <f>Injury!L6</f>
        <v>0</v>
      </c>
      <c r="D44" s="42">
        <f>Injury!K7</f>
        <v>0</v>
      </c>
      <c r="E44" s="44">
        <f>Injury!L7</f>
        <v>0</v>
      </c>
      <c r="F44" s="42">
        <f>Injury!K8</f>
        <v>0</v>
      </c>
      <c r="G44" s="44">
        <f>Injury!L8</f>
        <v>0</v>
      </c>
      <c r="H44" s="42">
        <f>Injury!K9</f>
        <v>0</v>
      </c>
      <c r="I44" s="44">
        <f>Injury!L9</f>
        <v>0</v>
      </c>
      <c r="J44" s="42">
        <f>Injury!K10</f>
        <v>0</v>
      </c>
      <c r="K44" s="44">
        <f>Injury!L10</f>
        <v>0</v>
      </c>
      <c r="L44" s="42">
        <f>Injury!K11</f>
        <v>0</v>
      </c>
      <c r="M44" s="44">
        <f>Injury!L11</f>
        <v>0</v>
      </c>
      <c r="N44" s="12" t="s">
        <v>150</v>
      </c>
      <c r="O44" s="42">
        <f>Injury!K12</f>
        <v>0</v>
      </c>
      <c r="P44" s="44">
        <f>Injury!L12</f>
        <v>0</v>
      </c>
      <c r="Q44" s="42">
        <f>Injury!K13</f>
        <v>0</v>
      </c>
      <c r="R44" s="44">
        <f>Injury!L13</f>
        <v>0</v>
      </c>
      <c r="S44" s="42">
        <f>Injury!K14</f>
        <v>0</v>
      </c>
      <c r="T44" s="44">
        <f>Injury!L14</f>
        <v>0</v>
      </c>
      <c r="U44" s="42">
        <f>Injury!K15</f>
        <v>0</v>
      </c>
      <c r="V44" s="44">
        <f>Injury!L15</f>
        <v>0</v>
      </c>
      <c r="W44" s="42">
        <f>Injury!K16</f>
        <v>0</v>
      </c>
      <c r="X44" s="44">
        <f>Injury!L16</f>
        <v>0</v>
      </c>
      <c r="Z44" s="8"/>
    </row>
    <row r="45" spans="1:26" ht="15" customHeight="1" x14ac:dyDescent="0.25">
      <c r="A45" s="3" t="s">
        <v>151</v>
      </c>
      <c r="B45" s="42">
        <f>Drowning!K6</f>
        <v>0</v>
      </c>
      <c r="C45" s="44">
        <f>Drowning!L6</f>
        <v>0</v>
      </c>
      <c r="D45" s="42">
        <f>Drowning!K7</f>
        <v>0</v>
      </c>
      <c r="E45" s="44">
        <f>Drowning!L7</f>
        <v>0</v>
      </c>
      <c r="F45" s="42">
        <f>Drowning!K8</f>
        <v>0</v>
      </c>
      <c r="G45" s="44">
        <f>Drowning!L8</f>
        <v>0</v>
      </c>
      <c r="H45" s="42">
        <f>Drowning!K9</f>
        <v>0</v>
      </c>
      <c r="I45" s="44">
        <f>Drowning!L9</f>
        <v>0</v>
      </c>
      <c r="J45" s="42">
        <f>Drowning!K10</f>
        <v>0</v>
      </c>
      <c r="K45" s="44">
        <f>Drowning!L10</f>
        <v>0</v>
      </c>
      <c r="L45" s="42">
        <f>Drowning!K11</f>
        <v>0</v>
      </c>
      <c r="M45" s="44">
        <f>Drowning!L11</f>
        <v>0</v>
      </c>
      <c r="N45" s="3" t="s">
        <v>151</v>
      </c>
      <c r="O45" s="42">
        <f>Drowning!K12</f>
        <v>0</v>
      </c>
      <c r="P45" s="44">
        <f>Drowning!L12</f>
        <v>0</v>
      </c>
      <c r="Q45" s="42">
        <f>Drowning!K13</f>
        <v>0</v>
      </c>
      <c r="R45" s="44">
        <f>Drowning!L13</f>
        <v>0</v>
      </c>
      <c r="S45" s="42">
        <f>Drowning!K14</f>
        <v>0</v>
      </c>
      <c r="T45" s="44">
        <f>Drowning!L14</f>
        <v>0</v>
      </c>
      <c r="U45" s="42">
        <f>Drowning!K15</f>
        <v>0</v>
      </c>
      <c r="V45" s="44">
        <f>Drowning!L15</f>
        <v>0</v>
      </c>
      <c r="W45" s="42">
        <f>Drowning!K16</f>
        <v>0</v>
      </c>
      <c r="X45" s="44">
        <f>Drowning!L16</f>
        <v>0</v>
      </c>
      <c r="Z45" s="8"/>
    </row>
    <row r="46" spans="1:26" ht="15" customHeight="1" x14ac:dyDescent="0.25">
      <c r="A46" s="3" t="s">
        <v>152</v>
      </c>
      <c r="B46" s="42">
        <f>'Fall-related_Injuries'!K6</f>
        <v>0</v>
      </c>
      <c r="C46" s="44">
        <f>'Fall-related_Injuries'!L6</f>
        <v>0</v>
      </c>
      <c r="D46" s="42">
        <f>'Fall-related_Injuries'!K7</f>
        <v>0</v>
      </c>
      <c r="E46" s="44">
        <f>'Fall-related_Injuries'!L7</f>
        <v>0</v>
      </c>
      <c r="F46" s="42">
        <f>'Fall-related_Injuries'!K8</f>
        <v>0</v>
      </c>
      <c r="G46" s="44">
        <f>'Fall-related_Injuries'!L8</f>
        <v>0</v>
      </c>
      <c r="H46" s="42">
        <f>'Fall-related_Injuries'!K9</f>
        <v>0</v>
      </c>
      <c r="I46" s="44">
        <f>'Fall-related_Injuries'!L9</f>
        <v>0</v>
      </c>
      <c r="J46" s="42">
        <f>'Fall-related_Injuries'!K10</f>
        <v>0</v>
      </c>
      <c r="K46" s="44">
        <f>'Fall-related_Injuries'!L10</f>
        <v>0</v>
      </c>
      <c r="L46" s="42">
        <f>'Fall-related_Injuries'!K11</f>
        <v>0</v>
      </c>
      <c r="M46" s="44">
        <f>'Fall-related_Injuries'!L11</f>
        <v>0</v>
      </c>
      <c r="N46" s="3" t="s">
        <v>152</v>
      </c>
      <c r="O46" s="42">
        <f>'Fall-related_Injuries'!K12</f>
        <v>0</v>
      </c>
      <c r="P46" s="44">
        <f>'Fall-related_Injuries'!L12</f>
        <v>0</v>
      </c>
      <c r="Q46" s="42">
        <f>'Fall-related_Injuries'!K13</f>
        <v>0</v>
      </c>
      <c r="R46" s="44">
        <f>'Fall-related_Injuries'!L13</f>
        <v>0</v>
      </c>
      <c r="S46" s="42">
        <f>'Fall-related_Injuries'!K14</f>
        <v>0</v>
      </c>
      <c r="T46" s="44">
        <f>'Fall-related_Injuries'!L14</f>
        <v>0</v>
      </c>
      <c r="U46" s="42">
        <f>'Fall-related_Injuries'!K15</f>
        <v>0</v>
      </c>
      <c r="V46" s="44">
        <f>'Fall-related_Injuries'!L15</f>
        <v>0</v>
      </c>
      <c r="W46" s="42">
        <f>'Fall-related_Injuries'!K16</f>
        <v>0</v>
      </c>
      <c r="X46" s="44">
        <f>'Fall-related_Injuries'!L16</f>
        <v>0</v>
      </c>
    </row>
    <row r="47" spans="1:26" ht="15" customHeight="1" x14ac:dyDescent="0.25">
      <c r="A47" s="3" t="s">
        <v>153</v>
      </c>
      <c r="B47" s="40" t="s">
        <v>94</v>
      </c>
      <c r="C47" s="40" t="s">
        <v>94</v>
      </c>
      <c r="D47" s="40" t="s">
        <v>94</v>
      </c>
      <c r="E47" s="40" t="s">
        <v>94</v>
      </c>
      <c r="F47" s="40" t="s">
        <v>94</v>
      </c>
      <c r="G47" s="40" t="s">
        <v>94</v>
      </c>
      <c r="H47" s="40" t="s">
        <v>94</v>
      </c>
      <c r="I47" s="40" t="s">
        <v>94</v>
      </c>
      <c r="J47" s="40" t="s">
        <v>94</v>
      </c>
      <c r="K47" s="40" t="s">
        <v>94</v>
      </c>
      <c r="L47" s="40" t="s">
        <v>94</v>
      </c>
      <c r="M47" s="40" t="s">
        <v>94</v>
      </c>
      <c r="N47" s="3" t="s">
        <v>153</v>
      </c>
      <c r="O47" s="40" t="s">
        <v>94</v>
      </c>
      <c r="P47" s="40" t="s">
        <v>94</v>
      </c>
      <c r="Q47" s="40" t="s">
        <v>94</v>
      </c>
      <c r="R47" s="40" t="s">
        <v>94</v>
      </c>
      <c r="S47" s="42">
        <f>Hip_Fractures!C6</f>
        <v>0</v>
      </c>
      <c r="T47" s="44">
        <f>Hip_Fractures!D6</f>
        <v>0</v>
      </c>
      <c r="U47" s="42">
        <f>Hip_Fractures!C7</f>
        <v>0</v>
      </c>
      <c r="V47" s="44">
        <f>Hip_Fractures!D7</f>
        <v>0</v>
      </c>
      <c r="W47" s="42">
        <f>Hip_Fractures!C8</f>
        <v>0</v>
      </c>
      <c r="X47" s="44">
        <f>Hip_Fractures!D8</f>
        <v>0</v>
      </c>
    </row>
    <row r="48" spans="1:26" ht="15" customHeight="1" x14ac:dyDescent="0.25">
      <c r="A48" s="47" t="s">
        <v>154</v>
      </c>
      <c r="B48" s="42">
        <f>'Fire-related_Injuries'!K6</f>
        <v>0</v>
      </c>
      <c r="C48" s="44">
        <f>'Fire-related_Injuries'!L6</f>
        <v>0</v>
      </c>
      <c r="D48" s="42">
        <f>'Fire-related_Injuries'!K7</f>
        <v>0</v>
      </c>
      <c r="E48" s="44">
        <f>'Fire-related_Injuries'!L7</f>
        <v>0</v>
      </c>
      <c r="F48" s="42">
        <f>'Fire-related_Injuries'!K8</f>
        <v>0</v>
      </c>
      <c r="G48" s="44">
        <f>'Fire-related_Injuries'!L8</f>
        <v>0</v>
      </c>
      <c r="H48" s="42">
        <f>'Fire-related_Injuries'!K9</f>
        <v>0</v>
      </c>
      <c r="I48" s="44">
        <f>'Fire-related_Injuries'!L9</f>
        <v>0</v>
      </c>
      <c r="J48" s="42">
        <f>'Fire-related_Injuries'!K10</f>
        <v>0</v>
      </c>
      <c r="K48" s="44">
        <f>'Fire-related_Injuries'!L10</f>
        <v>0</v>
      </c>
      <c r="L48" s="42">
        <f>'Fire-related_Injuries'!K11</f>
        <v>0</v>
      </c>
      <c r="M48" s="44">
        <f>'Fire-related_Injuries'!L11</f>
        <v>0</v>
      </c>
      <c r="N48" s="47" t="s">
        <v>154</v>
      </c>
      <c r="O48" s="42">
        <f>'Fire-related_Injuries'!K12</f>
        <v>0</v>
      </c>
      <c r="P48" s="44">
        <f>'Fire-related_Injuries'!L12</f>
        <v>0</v>
      </c>
      <c r="Q48" s="42">
        <f>'Fire-related_Injuries'!K13</f>
        <v>0</v>
      </c>
      <c r="R48" s="44">
        <f>'Fire-related_Injuries'!L13</f>
        <v>0</v>
      </c>
      <c r="S48" s="42">
        <f>'Fire-related_Injuries'!K14</f>
        <v>0</v>
      </c>
      <c r="T48" s="44">
        <f>'Fire-related_Injuries'!L14</f>
        <v>0</v>
      </c>
      <c r="U48" s="42">
        <f>'Fire-related_Injuries'!K15</f>
        <v>0</v>
      </c>
      <c r="V48" s="44">
        <f>'Fire-related_Injuries'!L15</f>
        <v>0</v>
      </c>
      <c r="W48" s="42">
        <f>'Fire-related_Injuries'!K16</f>
        <v>0</v>
      </c>
      <c r="X48" s="44">
        <f>'Fire-related_Injuries'!L16</f>
        <v>0</v>
      </c>
      <c r="Z48" s="8"/>
    </row>
    <row r="49" spans="1:26" ht="15" customHeight="1" x14ac:dyDescent="0.25">
      <c r="A49" s="3" t="s">
        <v>155</v>
      </c>
      <c r="B49" s="42">
        <f>'Firearms-related_Injuries'!K6</f>
        <v>0</v>
      </c>
      <c r="C49" s="44">
        <f>'Firearms-related_Injuries'!L6</f>
        <v>0</v>
      </c>
      <c r="D49" s="42">
        <f>'Firearms-related_Injuries'!K7</f>
        <v>0</v>
      </c>
      <c r="E49" s="44">
        <f>'Firearms-related_Injuries'!L7</f>
        <v>0</v>
      </c>
      <c r="F49" s="42">
        <f>'Firearms-related_Injuries'!K8</f>
        <v>0</v>
      </c>
      <c r="G49" s="44">
        <f>'Firearms-related_Injuries'!L8</f>
        <v>0</v>
      </c>
      <c r="H49" s="42">
        <f>'Firearms-related_Injuries'!K9</f>
        <v>0</v>
      </c>
      <c r="I49" s="44">
        <f>'Firearms-related_Injuries'!L9</f>
        <v>0</v>
      </c>
      <c r="J49" s="42">
        <f>'Firearms-related_Injuries'!K10</f>
        <v>0</v>
      </c>
      <c r="K49" s="44">
        <f>'Firearms-related_Injuries'!L10</f>
        <v>0</v>
      </c>
      <c r="L49" s="42">
        <f>'Firearms-related_Injuries'!K11</f>
        <v>0</v>
      </c>
      <c r="M49" s="44">
        <f>'Firearms-related_Injuries'!L11</f>
        <v>0</v>
      </c>
      <c r="N49" s="3" t="s">
        <v>155</v>
      </c>
      <c r="O49" s="42">
        <f>'Firearms-related_Injuries'!K12</f>
        <v>0</v>
      </c>
      <c r="P49" s="44">
        <f>'Firearms-related_Injuries'!L12</f>
        <v>0</v>
      </c>
      <c r="Q49" s="42">
        <f>'Firearms-related_Injuries'!K13</f>
        <v>0</v>
      </c>
      <c r="R49" s="44">
        <f>'Firearms-related_Injuries'!L13</f>
        <v>0</v>
      </c>
      <c r="S49" s="42">
        <f>'Firearms-related_Injuries'!K14</f>
        <v>0</v>
      </c>
      <c r="T49" s="44">
        <f>'Firearms-related_Injuries'!L14</f>
        <v>0</v>
      </c>
      <c r="U49" s="42">
        <f>'Firearms-related_Injuries'!K15</f>
        <v>0</v>
      </c>
      <c r="V49" s="44">
        <f>'Firearms-related_Injuries'!L15</f>
        <v>0</v>
      </c>
      <c r="W49" s="42">
        <f>'Firearms-related_Injuries'!K16</f>
        <v>0</v>
      </c>
      <c r="X49" s="44">
        <f>'Firearms-related_Injuries'!L16</f>
        <v>0</v>
      </c>
      <c r="Z49" s="8"/>
    </row>
    <row r="50" spans="1:26" ht="15" customHeight="1" x14ac:dyDescent="0.25">
      <c r="A50" s="3" t="s">
        <v>156</v>
      </c>
      <c r="B50" s="42">
        <f>'Assault-related_Injuries'!K6</f>
        <v>0</v>
      </c>
      <c r="C50" s="44">
        <f>'Assault-related_Injuries'!L6</f>
        <v>0</v>
      </c>
      <c r="D50" s="42">
        <f>'Assault-related_Injuries'!K7</f>
        <v>0</v>
      </c>
      <c r="E50" s="44">
        <f>'Assault-related_Injuries'!L7</f>
        <v>0</v>
      </c>
      <c r="F50" s="42">
        <f>'Assault-related_Injuries'!K8</f>
        <v>0</v>
      </c>
      <c r="G50" s="44">
        <f>'Assault-related_Injuries'!L8</f>
        <v>0</v>
      </c>
      <c r="H50" s="42">
        <f>'Assault-related_Injuries'!K9</f>
        <v>0</v>
      </c>
      <c r="I50" s="44">
        <f>'Assault-related_Injuries'!L9</f>
        <v>0</v>
      </c>
      <c r="J50" s="42">
        <f>'Assault-related_Injuries'!K10</f>
        <v>0</v>
      </c>
      <c r="K50" s="44">
        <f>'Assault-related_Injuries'!L10</f>
        <v>0</v>
      </c>
      <c r="L50" s="42">
        <f>'Assault-related_Injuries'!K11</f>
        <v>0</v>
      </c>
      <c r="M50" s="44">
        <f>'Assault-related_Injuries'!L11</f>
        <v>0</v>
      </c>
      <c r="N50" s="3" t="s">
        <v>156</v>
      </c>
      <c r="O50" s="42">
        <f>'Assault-related_Injuries'!K12</f>
        <v>0</v>
      </c>
      <c r="P50" s="44">
        <f>'Assault-related_Injuries'!L12</f>
        <v>0</v>
      </c>
      <c r="Q50" s="42">
        <f>'Assault-related_Injuries'!K13</f>
        <v>0</v>
      </c>
      <c r="R50" s="44">
        <f>'Assault-related_Injuries'!L13</f>
        <v>0</v>
      </c>
      <c r="S50" s="42">
        <f>'Assault-related_Injuries'!K14</f>
        <v>0</v>
      </c>
      <c r="T50" s="44">
        <f>'Assault-related_Injuries'!L14</f>
        <v>0</v>
      </c>
      <c r="U50" s="42">
        <f>'Assault-related_Injuries'!K15</f>
        <v>0</v>
      </c>
      <c r="V50" s="44">
        <f>'Assault-related_Injuries'!L15</f>
        <v>0</v>
      </c>
      <c r="W50" s="42">
        <f>'Assault-related_Injuries'!K16</f>
        <v>0</v>
      </c>
      <c r="X50" s="44">
        <f>'Assault-related_Injuries'!L16</f>
        <v>0</v>
      </c>
    </row>
    <row r="51" spans="1:26" ht="15" customHeight="1" x14ac:dyDescent="0.25">
      <c r="A51" s="47" t="s">
        <v>157</v>
      </c>
      <c r="B51" s="49">
        <f>MVC_Injuries!K6</f>
        <v>0</v>
      </c>
      <c r="C51" s="50">
        <f>MVC_Injuries!L6</f>
        <v>0</v>
      </c>
      <c r="D51" s="49">
        <f>MVC_Injuries!K7</f>
        <v>0</v>
      </c>
      <c r="E51" s="50">
        <f>MVC_Injuries!L7</f>
        <v>0</v>
      </c>
      <c r="F51" s="49">
        <f>MVC_Injuries!K8</f>
        <v>0</v>
      </c>
      <c r="G51" s="50">
        <f>MVC_Injuries!L8</f>
        <v>0</v>
      </c>
      <c r="H51" s="49">
        <f>MVC_Injuries!K9</f>
        <v>0</v>
      </c>
      <c r="I51" s="50">
        <f>MVC_Injuries!L9</f>
        <v>0</v>
      </c>
      <c r="J51" s="49">
        <f>MVC_Injuries!K10</f>
        <v>0</v>
      </c>
      <c r="K51" s="50">
        <f>MVC_Injuries!L10</f>
        <v>0</v>
      </c>
      <c r="L51" s="49">
        <f>MVC_Injuries!K11</f>
        <v>0</v>
      </c>
      <c r="M51" s="50">
        <f>MVC_Injuries!L11</f>
        <v>0</v>
      </c>
      <c r="N51" s="47" t="s">
        <v>157</v>
      </c>
      <c r="O51" s="49">
        <f>MVC_Injuries!K12</f>
        <v>0</v>
      </c>
      <c r="P51" s="50">
        <f>MVC_Injuries!L12</f>
        <v>0</v>
      </c>
      <c r="Q51" s="49">
        <f>MVC_Injuries!K13</f>
        <v>0</v>
      </c>
      <c r="R51" s="50">
        <f>MVC_Injuries!L13</f>
        <v>0</v>
      </c>
      <c r="S51" s="49">
        <f>MVC_Injuries!K14</f>
        <v>0</v>
      </c>
      <c r="T51" s="50">
        <f>MVC_Injuries!L14</f>
        <v>0</v>
      </c>
      <c r="U51" s="49">
        <f>MVC_Injuries!K15</f>
        <v>0</v>
      </c>
      <c r="V51" s="50">
        <f>MVC_Injuries!L15</f>
        <v>0</v>
      </c>
      <c r="W51" s="49">
        <f>MVC_Injuries!K16</f>
        <v>0</v>
      </c>
      <c r="X51" s="50">
        <f>MVC_Injuries!L16</f>
        <v>0</v>
      </c>
      <c r="Z51" s="8"/>
    </row>
    <row r="52" spans="1:26" ht="15" customHeight="1" x14ac:dyDescent="0.25">
      <c r="A52" s="51" t="s">
        <v>158</v>
      </c>
      <c r="B52" s="42">
        <f>Poisoning!K6</f>
        <v>0</v>
      </c>
      <c r="C52" s="44">
        <f>Poisoning!L6</f>
        <v>0</v>
      </c>
      <c r="D52" s="42">
        <f>Poisoning!K7</f>
        <v>0</v>
      </c>
      <c r="E52" s="44">
        <f>Poisoning!L7</f>
        <v>0</v>
      </c>
      <c r="F52" s="42">
        <f>Poisoning!K8</f>
        <v>0</v>
      </c>
      <c r="G52" s="44">
        <f>Poisoning!L8</f>
        <v>0</v>
      </c>
      <c r="H52" s="42">
        <f>Poisoning!K9</f>
        <v>0</v>
      </c>
      <c r="I52" s="44">
        <f>Poisoning!L9</f>
        <v>0</v>
      </c>
      <c r="J52" s="42">
        <f>Poisoning!K10</f>
        <v>0</v>
      </c>
      <c r="K52" s="44">
        <f>Poisoning!L10</f>
        <v>0</v>
      </c>
      <c r="L52" s="42">
        <f>Poisoning!K11</f>
        <v>0</v>
      </c>
      <c r="M52" s="44">
        <f>Poisoning!L11</f>
        <v>0</v>
      </c>
      <c r="N52" s="51" t="s">
        <v>158</v>
      </c>
      <c r="O52" s="42">
        <f>Poisoning!K12</f>
        <v>0</v>
      </c>
      <c r="P52" s="44">
        <f>Poisoning!L12</f>
        <v>0</v>
      </c>
      <c r="Q52" s="42">
        <f>Poisoning!K13</f>
        <v>0</v>
      </c>
      <c r="R52" s="44">
        <f>Poisoning!L13</f>
        <v>0</v>
      </c>
      <c r="S52" s="42">
        <f>Poisoning!K14</f>
        <v>0</v>
      </c>
      <c r="T52" s="44">
        <f>Poisoning!L14</f>
        <v>0</v>
      </c>
      <c r="U52" s="42">
        <f>Poisoning!K15</f>
        <v>0</v>
      </c>
      <c r="V52" s="44">
        <f>Poisoning!L15</f>
        <v>0</v>
      </c>
      <c r="W52" s="42">
        <f>Poisoning!K16</f>
        <v>0</v>
      </c>
      <c r="X52" s="44">
        <f>Poisoning!L16</f>
        <v>0</v>
      </c>
      <c r="Z52" s="8"/>
    </row>
    <row r="53" spans="1:26" ht="15" customHeight="1" x14ac:dyDescent="0.25">
      <c r="A53" s="3" t="s">
        <v>159</v>
      </c>
      <c r="B53" s="42">
        <f>Suicide_Attempts!K6</f>
        <v>0</v>
      </c>
      <c r="C53" s="44">
        <f>Suicide_Attempts!L6</f>
        <v>0</v>
      </c>
      <c r="D53" s="42">
        <f>Suicide_Attempts!K7</f>
        <v>0</v>
      </c>
      <c r="E53" s="44">
        <f>Suicide_Attempts!L7</f>
        <v>0</v>
      </c>
      <c r="F53" s="42">
        <f>Suicide_Attempts!K8</f>
        <v>0</v>
      </c>
      <c r="G53" s="44">
        <f>Suicide_Attempts!L8</f>
        <v>0</v>
      </c>
      <c r="H53" s="42">
        <f>Suicide_Attempts!K9</f>
        <v>0</v>
      </c>
      <c r="I53" s="44">
        <f>Suicide_Attempts!L9</f>
        <v>0</v>
      </c>
      <c r="J53" s="42">
        <f>Suicide_Attempts!K10</f>
        <v>0</v>
      </c>
      <c r="K53" s="44">
        <f>Suicide_Attempts!L10</f>
        <v>0</v>
      </c>
      <c r="L53" s="42">
        <f>Suicide_Attempts!K11</f>
        <v>0</v>
      </c>
      <c r="M53" s="44">
        <f>Suicide_Attempts!L11</f>
        <v>0</v>
      </c>
      <c r="N53" s="3" t="s">
        <v>159</v>
      </c>
      <c r="O53" s="42">
        <f>Suicide_Attempts!K12</f>
        <v>0</v>
      </c>
      <c r="P53" s="44">
        <f>Suicide_Attempts!L12</f>
        <v>0</v>
      </c>
      <c r="Q53" s="38">
        <f>Suicide_Attempts!K13</f>
        <v>0</v>
      </c>
      <c r="R53" s="44">
        <f>Suicide_Attempts!L13</f>
        <v>0</v>
      </c>
      <c r="S53" s="42">
        <f>Suicide_Attempts!K14</f>
        <v>0</v>
      </c>
      <c r="T53" s="44">
        <f>Suicide_Attempts!L14</f>
        <v>0</v>
      </c>
      <c r="U53" s="42">
        <f>Suicide_Attempts!K15</f>
        <v>0</v>
      </c>
      <c r="V53" s="44">
        <f>Suicide_Attempts!L15</f>
        <v>0</v>
      </c>
      <c r="W53" s="42">
        <f>Suicide_Attempts!K16</f>
        <v>0</v>
      </c>
      <c r="X53" s="44">
        <f>Suicide_Attempts!L16</f>
        <v>0</v>
      </c>
      <c r="Z53" s="8"/>
    </row>
    <row r="54" spans="1:26" ht="15" customHeight="1" x14ac:dyDescent="0.25">
      <c r="A54" s="12" t="s">
        <v>160</v>
      </c>
      <c r="B54" s="42">
        <f>TBI!K6</f>
        <v>0</v>
      </c>
      <c r="C54" s="43">
        <f>TBI!L6</f>
        <v>0</v>
      </c>
      <c r="D54" s="42">
        <f>TBI!K7</f>
        <v>0</v>
      </c>
      <c r="E54" s="43">
        <f>TBI!L7</f>
        <v>0</v>
      </c>
      <c r="F54" s="42">
        <f>TBI!K8</f>
        <v>0</v>
      </c>
      <c r="G54" s="44">
        <f>TBI!L8</f>
        <v>0</v>
      </c>
      <c r="H54" s="42">
        <f>TBI!K9</f>
        <v>0</v>
      </c>
      <c r="I54" s="44">
        <f>TBI!L9</f>
        <v>0</v>
      </c>
      <c r="J54" s="42">
        <f>TBI!K10</f>
        <v>0</v>
      </c>
      <c r="K54" s="44">
        <f>TBI!L10</f>
        <v>0</v>
      </c>
      <c r="L54" s="42">
        <f>TBI!K11</f>
        <v>0</v>
      </c>
      <c r="M54" s="44">
        <f>TBI!L11</f>
        <v>0</v>
      </c>
      <c r="N54" s="12" t="s">
        <v>160</v>
      </c>
      <c r="O54" s="42">
        <f>TBI!K12</f>
        <v>0</v>
      </c>
      <c r="P54" s="44">
        <f>TBI!L12</f>
        <v>0</v>
      </c>
      <c r="Q54" s="42">
        <f>TBI!K13</f>
        <v>0</v>
      </c>
      <c r="R54" s="44">
        <f>TBI!L13</f>
        <v>0</v>
      </c>
      <c r="S54" s="42">
        <f>TBI!K14</f>
        <v>0</v>
      </c>
      <c r="T54" s="44">
        <f>TBI!L14</f>
        <v>0</v>
      </c>
      <c r="U54" s="42">
        <f>TBI!K15</f>
        <v>0</v>
      </c>
      <c r="V54" s="44">
        <f>TBI!L15</f>
        <v>0</v>
      </c>
      <c r="W54" s="42">
        <f>TBI!K16</f>
        <v>0</v>
      </c>
      <c r="X54" s="44">
        <f>TBI!L16</f>
        <v>0</v>
      </c>
      <c r="Z54" s="8"/>
    </row>
    <row r="57" spans="1:26" x14ac:dyDescent="0.25">
      <c r="A57" s="145" t="s">
        <v>80</v>
      </c>
      <c r="B57" s="145"/>
      <c r="C57" s="145"/>
      <c r="D57" s="145"/>
      <c r="E57" s="145"/>
      <c r="F57" s="145"/>
      <c r="G57" s="145"/>
    </row>
    <row r="58" spans="1:26" x14ac:dyDescent="0.25">
      <c r="A58" s="149"/>
      <c r="B58" s="150"/>
      <c r="C58" s="150"/>
      <c r="D58" s="150"/>
      <c r="E58" s="150"/>
      <c r="F58" s="150"/>
      <c r="G58" s="151"/>
    </row>
    <row r="59" spans="1:26" x14ac:dyDescent="0.25">
      <c r="A59" s="152"/>
      <c r="B59" s="153"/>
      <c r="C59" s="153"/>
      <c r="D59" s="153"/>
      <c r="E59" s="153"/>
      <c r="F59" s="153"/>
      <c r="G59" s="154"/>
    </row>
    <row r="60" spans="1:26" x14ac:dyDescent="0.25">
      <c r="A60" s="152"/>
      <c r="B60" s="153"/>
      <c r="C60" s="153"/>
      <c r="D60" s="153"/>
      <c r="E60" s="153"/>
      <c r="F60" s="153"/>
      <c r="G60" s="154"/>
    </row>
    <row r="61" spans="1:26" x14ac:dyDescent="0.25">
      <c r="A61" s="152"/>
      <c r="B61" s="153"/>
      <c r="C61" s="153"/>
      <c r="D61" s="153"/>
      <c r="E61" s="153"/>
      <c r="F61" s="153"/>
      <c r="G61" s="154"/>
    </row>
    <row r="62" spans="1:26" x14ac:dyDescent="0.25">
      <c r="A62" s="152"/>
      <c r="B62" s="153"/>
      <c r="C62" s="153"/>
      <c r="D62" s="153"/>
      <c r="E62" s="153"/>
      <c r="F62" s="153"/>
      <c r="G62" s="154"/>
    </row>
    <row r="63" spans="1:26" x14ac:dyDescent="0.25">
      <c r="A63" s="152"/>
      <c r="B63" s="153"/>
      <c r="C63" s="153"/>
      <c r="D63" s="153"/>
      <c r="E63" s="153"/>
      <c r="F63" s="153"/>
      <c r="G63" s="154"/>
    </row>
    <row r="64" spans="1:26" x14ac:dyDescent="0.25">
      <c r="A64" s="152"/>
      <c r="B64" s="153"/>
      <c r="C64" s="153"/>
      <c r="D64" s="153"/>
      <c r="E64" s="153"/>
      <c r="F64" s="153"/>
      <c r="G64" s="154"/>
    </row>
    <row r="65" spans="1:7" x14ac:dyDescent="0.25">
      <c r="A65" s="152"/>
      <c r="B65" s="153"/>
      <c r="C65" s="153"/>
      <c r="D65" s="153"/>
      <c r="E65" s="153"/>
      <c r="F65" s="153"/>
      <c r="G65" s="154"/>
    </row>
    <row r="66" spans="1:7" x14ac:dyDescent="0.25">
      <c r="A66" s="152"/>
      <c r="B66" s="153"/>
      <c r="C66" s="153"/>
      <c r="D66" s="153"/>
      <c r="E66" s="153"/>
      <c r="F66" s="153"/>
      <c r="G66" s="154"/>
    </row>
    <row r="67" spans="1:7" x14ac:dyDescent="0.25">
      <c r="A67" s="152"/>
      <c r="B67" s="153"/>
      <c r="C67" s="153"/>
      <c r="D67" s="153"/>
      <c r="E67" s="153"/>
      <c r="F67" s="153"/>
      <c r="G67" s="154"/>
    </row>
    <row r="68" spans="1:7" x14ac:dyDescent="0.25">
      <c r="A68" s="155"/>
      <c r="B68" s="156"/>
      <c r="C68" s="156"/>
      <c r="D68" s="156"/>
      <c r="E68" s="156"/>
      <c r="F68" s="156"/>
      <c r="G68" s="157"/>
    </row>
  </sheetData>
  <sheetProtection sheet="1" objects="1" scenarios="1"/>
  <mergeCells count="15">
    <mergeCell ref="A57:G57"/>
    <mergeCell ref="A58:G68"/>
    <mergeCell ref="B22:C22"/>
    <mergeCell ref="F22:G22"/>
    <mergeCell ref="B42:C42"/>
    <mergeCell ref="D42:E42"/>
    <mergeCell ref="F42:G42"/>
    <mergeCell ref="U42:V42"/>
    <mergeCell ref="W42:X42"/>
    <mergeCell ref="H42:I42"/>
    <mergeCell ref="J42:K42"/>
    <mergeCell ref="O42:P42"/>
    <mergeCell ref="L42:M42"/>
    <mergeCell ref="Q42:R42"/>
    <mergeCell ref="S42:T42"/>
  </mergeCells>
  <phoneticPr fontId="0" type="noConversion"/>
  <pageMargins left="0.25" right="0.2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1"/>
  <sheetViews>
    <sheetView topLeftCell="A31" workbookViewId="0">
      <selection activeCell="A31" sqref="A1:XFD1048576"/>
    </sheetView>
  </sheetViews>
  <sheetFormatPr defaultRowHeight="10.199999999999999" x14ac:dyDescent="0.2"/>
  <cols>
    <col min="1" max="1" width="255.6640625" style="170" customWidth="1"/>
    <col min="2" max="16384" width="8.88671875" style="170"/>
  </cols>
  <sheetData>
    <row r="3" spans="1:1" x14ac:dyDescent="0.2">
      <c r="A3" s="171" t="s">
        <v>61</v>
      </c>
    </row>
    <row r="4" spans="1:1" x14ac:dyDescent="0.2">
      <c r="A4" s="171" t="s">
        <v>196</v>
      </c>
    </row>
    <row r="6" spans="1:1" x14ac:dyDescent="0.2">
      <c r="A6" s="172" t="s">
        <v>197</v>
      </c>
    </row>
    <row r="7" spans="1:1" x14ac:dyDescent="0.2">
      <c r="A7" s="172"/>
    </row>
    <row r="8" spans="1:1" x14ac:dyDescent="0.2">
      <c r="A8" s="172" t="s">
        <v>62</v>
      </c>
    </row>
    <row r="9" spans="1:1" x14ac:dyDescent="0.2">
      <c r="A9" s="173"/>
    </row>
    <row r="10" spans="1:1" x14ac:dyDescent="0.2">
      <c r="A10" s="173" t="s">
        <v>198</v>
      </c>
    </row>
    <row r="11" spans="1:1" x14ac:dyDescent="0.2">
      <c r="A11" s="173" t="s">
        <v>199</v>
      </c>
    </row>
    <row r="12" spans="1:1" x14ac:dyDescent="0.2">
      <c r="A12" s="173" t="s">
        <v>200</v>
      </c>
    </row>
    <row r="13" spans="1:1" x14ac:dyDescent="0.2">
      <c r="A13" s="173"/>
    </row>
    <row r="14" spans="1:1" x14ac:dyDescent="0.2">
      <c r="A14" s="173" t="s">
        <v>201</v>
      </c>
    </row>
    <row r="15" spans="1:1" x14ac:dyDescent="0.2">
      <c r="A15" s="173" t="s">
        <v>202</v>
      </c>
    </row>
    <row r="16" spans="1:1" x14ac:dyDescent="0.2">
      <c r="A16" s="173" t="s">
        <v>403</v>
      </c>
    </row>
    <row r="17" spans="1:1" x14ac:dyDescent="0.2">
      <c r="A17" s="174" t="s">
        <v>203</v>
      </c>
    </row>
    <row r="18" spans="1:1" x14ac:dyDescent="0.2">
      <c r="A18" s="173" t="s">
        <v>204</v>
      </c>
    </row>
    <row r="19" spans="1:1" x14ac:dyDescent="0.2">
      <c r="A19" s="173" t="s">
        <v>205</v>
      </c>
    </row>
    <row r="20" spans="1:1" x14ac:dyDescent="0.2">
      <c r="A20" s="173" t="s">
        <v>206</v>
      </c>
    </row>
    <row r="21" spans="1:1" x14ac:dyDescent="0.2">
      <c r="A21" s="173" t="s">
        <v>207</v>
      </c>
    </row>
    <row r="22" spans="1:1" x14ac:dyDescent="0.2">
      <c r="A22" s="173" t="s">
        <v>208</v>
      </c>
    </row>
    <row r="23" spans="1:1" x14ac:dyDescent="0.2">
      <c r="A23" s="175" t="s">
        <v>209</v>
      </c>
    </row>
    <row r="24" spans="1:1" x14ac:dyDescent="0.2">
      <c r="A24" s="176" t="s">
        <v>83</v>
      </c>
    </row>
    <row r="25" spans="1:1" x14ac:dyDescent="0.2">
      <c r="A25" s="176" t="s">
        <v>79</v>
      </c>
    </row>
    <row r="26" spans="1:1" x14ac:dyDescent="0.2">
      <c r="A26" s="175"/>
    </row>
    <row r="27" spans="1:1" x14ac:dyDescent="0.2">
      <c r="A27" s="173" t="s">
        <v>89</v>
      </c>
    </row>
    <row r="28" spans="1:1" x14ac:dyDescent="0.2">
      <c r="A28" s="175"/>
    </row>
    <row r="29" spans="1:1" x14ac:dyDescent="0.2">
      <c r="A29" s="173" t="s">
        <v>210</v>
      </c>
    </row>
    <row r="30" spans="1:1" x14ac:dyDescent="0.2">
      <c r="A30" s="172"/>
    </row>
    <row r="31" spans="1:1" x14ac:dyDescent="0.2">
      <c r="A31" s="173" t="s">
        <v>64</v>
      </c>
    </row>
    <row r="32" spans="1:1" x14ac:dyDescent="0.2">
      <c r="A32" s="172"/>
    </row>
    <row r="33" spans="1:1" x14ac:dyDescent="0.2">
      <c r="A33" s="177" t="s">
        <v>82</v>
      </c>
    </row>
    <row r="34" spans="1:1" x14ac:dyDescent="0.2">
      <c r="A34" s="177" t="s">
        <v>86</v>
      </c>
    </row>
    <row r="35" spans="1:1" x14ac:dyDescent="0.2">
      <c r="A35" s="177" t="s">
        <v>87</v>
      </c>
    </row>
    <row r="36" spans="1:1" x14ac:dyDescent="0.2">
      <c r="A36" s="172"/>
    </row>
    <row r="37" spans="1:1" x14ac:dyDescent="0.2">
      <c r="A37" s="173" t="s">
        <v>84</v>
      </c>
    </row>
    <row r="38" spans="1:1" x14ac:dyDescent="0.2">
      <c r="A38" s="175"/>
    </row>
    <row r="39" spans="1:1" x14ac:dyDescent="0.2">
      <c r="A39" s="173" t="s">
        <v>96</v>
      </c>
    </row>
    <row r="40" spans="1:1" x14ac:dyDescent="0.2">
      <c r="A40" s="173" t="s">
        <v>85</v>
      </c>
    </row>
    <row r="41" spans="1:1" x14ac:dyDescent="0.2">
      <c r="A41" s="175"/>
    </row>
    <row r="42" spans="1:1" x14ac:dyDescent="0.2">
      <c r="A42" s="173" t="s">
        <v>65</v>
      </c>
    </row>
    <row r="43" spans="1:1" x14ac:dyDescent="0.2">
      <c r="A43" s="173" t="s">
        <v>66</v>
      </c>
    </row>
    <row r="44" spans="1:1" x14ac:dyDescent="0.2">
      <c r="A44" s="173" t="s">
        <v>67</v>
      </c>
    </row>
    <row r="45" spans="1:1" x14ac:dyDescent="0.2">
      <c r="A45" s="173" t="s">
        <v>68</v>
      </c>
    </row>
    <row r="46" spans="1:1" x14ac:dyDescent="0.2">
      <c r="A46" s="173" t="s">
        <v>69</v>
      </c>
    </row>
    <row r="47" spans="1:1" x14ac:dyDescent="0.2">
      <c r="A47" s="173" t="s">
        <v>70</v>
      </c>
    </row>
    <row r="48" spans="1:1" x14ac:dyDescent="0.2">
      <c r="A48" s="173" t="s">
        <v>71</v>
      </c>
    </row>
    <row r="49" spans="1:1" x14ac:dyDescent="0.2">
      <c r="A49" s="178" t="s">
        <v>72</v>
      </c>
    </row>
    <row r="50" spans="1:1" x14ac:dyDescent="0.2">
      <c r="A50" s="178"/>
    </row>
    <row r="51" spans="1:1" x14ac:dyDescent="0.2">
      <c r="A51" s="178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11" sqref="J11"/>
    </sheetView>
  </sheetViews>
  <sheetFormatPr defaultColWidth="9.109375" defaultRowHeight="13.2" x14ac:dyDescent="0.25"/>
  <cols>
    <col min="1" max="1" width="25.6640625" style="3" customWidth="1"/>
    <col min="2" max="2" width="10.88671875" style="3" customWidth="1"/>
    <col min="3" max="4" width="9.109375" style="3"/>
    <col min="5" max="5" width="11.109375" style="3" customWidth="1"/>
    <col min="6" max="7" width="9.109375" style="3"/>
    <col min="8" max="8" width="11.109375" style="3" customWidth="1"/>
    <col min="9" max="10" width="9.109375" style="3"/>
    <col min="11" max="11" width="11.109375" style="3" customWidth="1"/>
    <col min="12" max="13" width="9.109375" style="3"/>
    <col min="14" max="14" width="11.109375" style="3" customWidth="1"/>
    <col min="15" max="16384" width="9.109375" style="3"/>
  </cols>
  <sheetData>
    <row r="1" spans="1:14" x14ac:dyDescent="0.25">
      <c r="A1" s="10" t="s">
        <v>37</v>
      </c>
    </row>
    <row r="2" spans="1:14" x14ac:dyDescent="0.25">
      <c r="A2" s="4" t="s">
        <v>54</v>
      </c>
    </row>
    <row r="3" spans="1:14" x14ac:dyDescent="0.25">
      <c r="A3" s="3" t="s">
        <v>21</v>
      </c>
    </row>
    <row r="4" spans="1:14" x14ac:dyDescent="0.25">
      <c r="A4" s="25"/>
    </row>
    <row r="7" spans="1:14" x14ac:dyDescent="0.25">
      <c r="A7" s="11" t="s">
        <v>18</v>
      </c>
      <c r="B7" s="72"/>
      <c r="C7" s="72"/>
      <c r="D7" s="11" t="s">
        <v>19</v>
      </c>
      <c r="E7" s="72"/>
      <c r="F7" s="72"/>
      <c r="G7" s="11" t="s">
        <v>20</v>
      </c>
      <c r="H7" s="72"/>
      <c r="I7" s="72"/>
      <c r="J7" s="13"/>
      <c r="K7" s="83"/>
      <c r="L7" s="83"/>
      <c r="M7" s="13"/>
      <c r="N7" s="72"/>
    </row>
    <row r="8" spans="1:14" ht="26.4" x14ac:dyDescent="0.25">
      <c r="A8" s="6" t="s">
        <v>0</v>
      </c>
      <c r="B8" s="6" t="s">
        <v>178</v>
      </c>
      <c r="D8" s="6" t="s">
        <v>0</v>
      </c>
      <c r="E8" s="6" t="s">
        <v>178</v>
      </c>
      <c r="G8" s="6" t="s">
        <v>0</v>
      </c>
      <c r="H8" s="6" t="s">
        <v>178</v>
      </c>
      <c r="J8" s="6"/>
      <c r="K8" s="6"/>
      <c r="M8" s="6"/>
      <c r="N8" s="6"/>
    </row>
    <row r="9" spans="1:14" x14ac:dyDescent="0.25">
      <c r="A9" s="15" t="s">
        <v>6</v>
      </c>
      <c r="B9" s="84"/>
      <c r="D9" s="15" t="s">
        <v>6</v>
      </c>
      <c r="E9" s="28"/>
      <c r="G9" s="15" t="s">
        <v>6</v>
      </c>
      <c r="H9" s="28"/>
      <c r="J9" s="15"/>
      <c r="K9" s="8"/>
      <c r="M9" s="15"/>
      <c r="N9" s="7"/>
    </row>
    <row r="10" spans="1:14" x14ac:dyDescent="0.25">
      <c r="A10" s="16" t="s">
        <v>7</v>
      </c>
      <c r="B10" s="84"/>
      <c r="D10" s="16" t="s">
        <v>7</v>
      </c>
      <c r="E10" s="28"/>
      <c r="G10" s="16" t="s">
        <v>7</v>
      </c>
      <c r="H10" s="28"/>
      <c r="J10" s="16"/>
      <c r="M10" s="16"/>
    </row>
    <row r="11" spans="1:14" x14ac:dyDescent="0.25">
      <c r="A11" s="15" t="s">
        <v>8</v>
      </c>
      <c r="B11" s="84"/>
      <c r="D11" s="15" t="s">
        <v>8</v>
      </c>
      <c r="E11" s="28"/>
      <c r="G11" s="15" t="s">
        <v>8</v>
      </c>
      <c r="H11" s="28"/>
      <c r="J11" s="15"/>
      <c r="M11" s="15"/>
    </row>
    <row r="12" spans="1:14" x14ac:dyDescent="0.25">
      <c r="A12" s="15" t="s">
        <v>9</v>
      </c>
      <c r="B12" s="84"/>
      <c r="D12" s="15" t="s">
        <v>9</v>
      </c>
      <c r="E12" s="28"/>
      <c r="G12" s="15" t="s">
        <v>9</v>
      </c>
      <c r="H12" s="28"/>
      <c r="J12" s="15"/>
      <c r="M12" s="15"/>
    </row>
    <row r="13" spans="1:14" x14ac:dyDescent="0.25">
      <c r="A13" s="15" t="s">
        <v>10</v>
      </c>
      <c r="B13" s="84"/>
      <c r="D13" s="15" t="s">
        <v>10</v>
      </c>
      <c r="E13" s="28"/>
      <c r="G13" s="15" t="s">
        <v>10</v>
      </c>
      <c r="H13" s="28"/>
      <c r="J13" s="15"/>
      <c r="M13" s="15"/>
    </row>
    <row r="14" spans="1:14" x14ac:dyDescent="0.25">
      <c r="A14" s="15" t="s">
        <v>11</v>
      </c>
      <c r="B14" s="84"/>
      <c r="D14" s="15" t="s">
        <v>11</v>
      </c>
      <c r="E14" s="28"/>
      <c r="G14" s="15" t="s">
        <v>11</v>
      </c>
      <c r="H14" s="28"/>
      <c r="J14" s="15"/>
      <c r="M14" s="15"/>
    </row>
    <row r="15" spans="1:14" x14ac:dyDescent="0.25">
      <c r="A15" s="15" t="s">
        <v>12</v>
      </c>
      <c r="B15" s="84"/>
      <c r="D15" s="15" t="s">
        <v>12</v>
      </c>
      <c r="E15" s="28"/>
      <c r="G15" s="15" t="s">
        <v>12</v>
      </c>
      <c r="H15" s="28"/>
      <c r="J15" s="15"/>
      <c r="M15" s="15"/>
    </row>
    <row r="16" spans="1:14" x14ac:dyDescent="0.25">
      <c r="A16" s="15" t="s">
        <v>13</v>
      </c>
      <c r="B16" s="84"/>
      <c r="D16" s="15" t="s">
        <v>13</v>
      </c>
      <c r="E16" s="28"/>
      <c r="G16" s="15" t="s">
        <v>13</v>
      </c>
      <c r="H16" s="28"/>
      <c r="J16" s="15"/>
      <c r="M16" s="15"/>
    </row>
    <row r="17" spans="1:14" x14ac:dyDescent="0.25">
      <c r="A17" s="15" t="s">
        <v>14</v>
      </c>
      <c r="B17" s="84"/>
      <c r="D17" s="15" t="s">
        <v>14</v>
      </c>
      <c r="E17" s="28"/>
      <c r="G17" s="15" t="s">
        <v>14</v>
      </c>
      <c r="H17" s="28"/>
      <c r="J17" s="15"/>
      <c r="M17" s="15"/>
    </row>
    <row r="18" spans="1:14" x14ac:dyDescent="0.25">
      <c r="A18" s="15" t="s">
        <v>15</v>
      </c>
      <c r="B18" s="84"/>
      <c r="D18" s="15" t="s">
        <v>15</v>
      </c>
      <c r="E18" s="28"/>
      <c r="G18" s="15" t="s">
        <v>15</v>
      </c>
      <c r="H18" s="28"/>
      <c r="J18" s="15"/>
      <c r="M18" s="15"/>
    </row>
    <row r="19" spans="1:14" x14ac:dyDescent="0.25">
      <c r="A19" s="15" t="s">
        <v>16</v>
      </c>
      <c r="B19" s="84"/>
      <c r="D19" s="15" t="s">
        <v>16</v>
      </c>
      <c r="E19" s="28"/>
      <c r="G19" s="15" t="s">
        <v>16</v>
      </c>
      <c r="H19" s="28"/>
      <c r="J19" s="15"/>
      <c r="M19" s="15"/>
    </row>
    <row r="20" spans="1:14" x14ac:dyDescent="0.25">
      <c r="A20" s="10" t="s">
        <v>56</v>
      </c>
      <c r="B20" s="8">
        <f>SUM(B9:B19)</f>
        <v>0</v>
      </c>
      <c r="D20" s="10" t="s">
        <v>56</v>
      </c>
      <c r="E20" s="8">
        <f>SUM(E9:E19)</f>
        <v>0</v>
      </c>
      <c r="G20" s="10" t="s">
        <v>56</v>
      </c>
      <c r="H20" s="8">
        <f>SUM(H9:H19)</f>
        <v>0</v>
      </c>
      <c r="K20" s="8"/>
      <c r="N20" s="7"/>
    </row>
    <row r="22" spans="1:14" x14ac:dyDescent="0.25">
      <c r="A22" s="4" t="s">
        <v>73</v>
      </c>
    </row>
    <row r="23" spans="1:14" x14ac:dyDescent="0.25">
      <c r="A23" s="17" t="s">
        <v>74</v>
      </c>
    </row>
    <row r="24" spans="1:14" x14ac:dyDescent="0.25">
      <c r="A24" s="4" t="s">
        <v>75</v>
      </c>
      <c r="B24" s="18" t="s">
        <v>49</v>
      </c>
    </row>
    <row r="25" spans="1:14" x14ac:dyDescent="0.25">
      <c r="A25" s="19" t="s">
        <v>76</v>
      </c>
      <c r="B25" s="2"/>
    </row>
    <row r="26" spans="1:14" x14ac:dyDescent="0.25">
      <c r="A26" s="19" t="s">
        <v>77</v>
      </c>
      <c r="B26" s="2"/>
    </row>
    <row r="27" spans="1:14" x14ac:dyDescent="0.25">
      <c r="A27" s="19" t="s">
        <v>78</v>
      </c>
      <c r="B27" s="2"/>
    </row>
    <row r="30" spans="1:14" x14ac:dyDescent="0.25">
      <c r="A30" s="121" t="s">
        <v>80</v>
      </c>
      <c r="B30" s="121"/>
      <c r="C30" s="121"/>
      <c r="D30" s="121"/>
      <c r="E30" s="121"/>
      <c r="F30" s="121"/>
      <c r="G30" s="121"/>
      <c r="H30" s="20"/>
    </row>
    <row r="31" spans="1:14" x14ac:dyDescent="0.25">
      <c r="A31" s="122"/>
      <c r="B31" s="123"/>
      <c r="C31" s="123"/>
      <c r="D31" s="123"/>
      <c r="E31" s="123"/>
      <c r="F31" s="123"/>
      <c r="G31" s="124"/>
      <c r="H31" s="21"/>
    </row>
    <row r="32" spans="1:14" x14ac:dyDescent="0.25">
      <c r="A32" s="125"/>
      <c r="B32" s="126"/>
      <c r="C32" s="126"/>
      <c r="D32" s="126"/>
      <c r="E32" s="126"/>
      <c r="F32" s="126"/>
      <c r="G32" s="127"/>
      <c r="H32" s="21"/>
    </row>
    <row r="33" spans="1:8" x14ac:dyDescent="0.25">
      <c r="A33" s="125"/>
      <c r="B33" s="126"/>
      <c r="C33" s="126"/>
      <c r="D33" s="126"/>
      <c r="E33" s="126"/>
      <c r="F33" s="126"/>
      <c r="G33" s="127"/>
      <c r="H33" s="21"/>
    </row>
    <row r="34" spans="1:8" x14ac:dyDescent="0.25">
      <c r="A34" s="125"/>
      <c r="B34" s="126"/>
      <c r="C34" s="126"/>
      <c r="D34" s="126"/>
      <c r="E34" s="126"/>
      <c r="F34" s="126"/>
      <c r="G34" s="127"/>
      <c r="H34" s="21"/>
    </row>
    <row r="35" spans="1:8" x14ac:dyDescent="0.25">
      <c r="A35" s="125"/>
      <c r="B35" s="126"/>
      <c r="C35" s="126"/>
      <c r="D35" s="126"/>
      <c r="E35" s="126"/>
      <c r="F35" s="126"/>
      <c r="G35" s="127"/>
      <c r="H35" s="21"/>
    </row>
    <row r="36" spans="1:8" x14ac:dyDescent="0.25">
      <c r="A36" s="125"/>
      <c r="B36" s="126"/>
      <c r="C36" s="126"/>
      <c r="D36" s="126"/>
      <c r="E36" s="126"/>
      <c r="F36" s="126"/>
      <c r="G36" s="127"/>
      <c r="H36" s="21"/>
    </row>
    <row r="37" spans="1:8" x14ac:dyDescent="0.25">
      <c r="A37" s="125"/>
      <c r="B37" s="126"/>
      <c r="C37" s="126"/>
      <c r="D37" s="126"/>
      <c r="E37" s="126"/>
      <c r="F37" s="126"/>
      <c r="G37" s="127"/>
      <c r="H37" s="21"/>
    </row>
    <row r="38" spans="1:8" x14ac:dyDescent="0.25">
      <c r="A38" s="125"/>
      <c r="B38" s="126"/>
      <c r="C38" s="126"/>
      <c r="D38" s="126"/>
      <c r="E38" s="126"/>
      <c r="F38" s="126"/>
      <c r="G38" s="127"/>
      <c r="H38" s="21"/>
    </row>
    <row r="39" spans="1:8" x14ac:dyDescent="0.25">
      <c r="A39" s="125"/>
      <c r="B39" s="126"/>
      <c r="C39" s="126"/>
      <c r="D39" s="126"/>
      <c r="E39" s="126"/>
      <c r="F39" s="126"/>
      <c r="G39" s="127"/>
      <c r="H39" s="21"/>
    </row>
    <row r="40" spans="1:8" x14ac:dyDescent="0.25">
      <c r="A40" s="125"/>
      <c r="B40" s="126"/>
      <c r="C40" s="126"/>
      <c r="D40" s="126"/>
      <c r="E40" s="126"/>
      <c r="F40" s="126"/>
      <c r="G40" s="127"/>
      <c r="H40" s="21"/>
    </row>
    <row r="41" spans="1:8" x14ac:dyDescent="0.25">
      <c r="A41" s="128"/>
      <c r="B41" s="129"/>
      <c r="C41" s="129"/>
      <c r="D41" s="129"/>
      <c r="E41" s="129"/>
      <c r="F41" s="129"/>
      <c r="G41" s="130"/>
      <c r="H41" s="21"/>
    </row>
  </sheetData>
  <mergeCells count="2">
    <mergeCell ref="A30:G30"/>
    <mergeCell ref="A31:G4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F12" sqref="F12"/>
    </sheetView>
  </sheetViews>
  <sheetFormatPr defaultColWidth="9.109375" defaultRowHeight="13.2" x14ac:dyDescent="0.25"/>
  <cols>
    <col min="1" max="1" width="46.5546875" style="3" customWidth="1"/>
    <col min="2" max="16384" width="9.109375" style="3"/>
  </cols>
  <sheetData>
    <row r="1" spans="1:2" x14ac:dyDescent="0.25">
      <c r="A1" s="10" t="s">
        <v>37</v>
      </c>
    </row>
    <row r="2" spans="1:2" x14ac:dyDescent="0.25">
      <c r="A2" s="4" t="s">
        <v>211</v>
      </c>
    </row>
    <row r="3" spans="1:2" x14ac:dyDescent="0.25">
      <c r="A3" s="72" t="s">
        <v>21</v>
      </c>
    </row>
    <row r="4" spans="1:2" x14ac:dyDescent="0.25">
      <c r="A4" s="30">
        <f>[1]Populations!A4</f>
        <v>0</v>
      </c>
    </row>
    <row r="6" spans="1:2" x14ac:dyDescent="0.25">
      <c r="A6" s="4" t="s">
        <v>191</v>
      </c>
    </row>
    <row r="7" spans="1:2" x14ac:dyDescent="0.25">
      <c r="A7" s="4" t="s">
        <v>212</v>
      </c>
    </row>
    <row r="8" spans="1:2" x14ac:dyDescent="0.25">
      <c r="A8" s="4"/>
    </row>
    <row r="10" spans="1:2" x14ac:dyDescent="0.25">
      <c r="A10" s="72" t="s">
        <v>213</v>
      </c>
      <c r="B10" s="131"/>
    </row>
    <row r="11" spans="1:2" x14ac:dyDescent="0.25">
      <c r="A11" s="72" t="s">
        <v>214</v>
      </c>
      <c r="B11" s="132"/>
    </row>
    <row r="12" spans="1:2" x14ac:dyDescent="0.25">
      <c r="A12" s="72"/>
      <c r="B12" s="68"/>
    </row>
    <row r="13" spans="1:2" x14ac:dyDescent="0.25">
      <c r="A13" s="72"/>
    </row>
    <row r="14" spans="1:2" x14ac:dyDescent="0.25">
      <c r="A14" s="72" t="s">
        <v>215</v>
      </c>
      <c r="B14" s="131"/>
    </row>
    <row r="15" spans="1:2" x14ac:dyDescent="0.25">
      <c r="A15" s="72" t="s">
        <v>169</v>
      </c>
      <c r="B15" s="133"/>
    </row>
    <row r="16" spans="1:2" x14ac:dyDescent="0.25">
      <c r="A16" s="72" t="s">
        <v>173</v>
      </c>
      <c r="B16" s="132"/>
    </row>
    <row r="18" spans="1:4" x14ac:dyDescent="0.25">
      <c r="A18" s="3" t="s">
        <v>216</v>
      </c>
      <c r="D18" s="134">
        <f>IF(B10=0,0,(B14/B10))</f>
        <v>0</v>
      </c>
    </row>
    <row r="19" spans="1:4" x14ac:dyDescent="0.25">
      <c r="A19" s="3" t="s">
        <v>172</v>
      </c>
      <c r="D19" s="135"/>
    </row>
    <row r="21" spans="1:4" x14ac:dyDescent="0.25">
      <c r="A21" s="63" t="s">
        <v>217</v>
      </c>
      <c r="B21" s="138"/>
    </row>
    <row r="22" spans="1:4" x14ac:dyDescent="0.25">
      <c r="A22" s="73" t="s">
        <v>183</v>
      </c>
      <c r="B22" s="139"/>
    </row>
    <row r="23" spans="1:4" x14ac:dyDescent="0.25">
      <c r="B23" s="4"/>
    </row>
    <row r="24" spans="1:4" x14ac:dyDescent="0.25">
      <c r="A24" s="3" t="s">
        <v>218</v>
      </c>
      <c r="B24" s="4"/>
      <c r="D24" s="134">
        <f>IF(B10=0,0,(B21/B10))</f>
        <v>0</v>
      </c>
    </row>
    <row r="25" spans="1:4" x14ac:dyDescent="0.25">
      <c r="A25" s="72" t="s">
        <v>182</v>
      </c>
      <c r="B25" s="4"/>
      <c r="D25" s="135"/>
    </row>
    <row r="26" spans="1:4" x14ac:dyDescent="0.25">
      <c r="B26" s="4"/>
    </row>
    <row r="27" spans="1:4" x14ac:dyDescent="0.25">
      <c r="A27" s="72" t="s">
        <v>219</v>
      </c>
      <c r="B27" s="138"/>
    </row>
    <row r="28" spans="1:4" x14ac:dyDescent="0.25">
      <c r="A28" s="72" t="s">
        <v>185</v>
      </c>
      <c r="B28" s="139"/>
    </row>
    <row r="29" spans="1:4" x14ac:dyDescent="0.25">
      <c r="B29" s="4"/>
    </row>
    <row r="30" spans="1:4" x14ac:dyDescent="0.25">
      <c r="A30" s="3" t="s">
        <v>220</v>
      </c>
      <c r="B30" s="4"/>
      <c r="D30" s="134">
        <f>IF(B10=0,0,(B27/B10))</f>
        <v>0</v>
      </c>
    </row>
    <row r="31" spans="1:4" x14ac:dyDescent="0.25">
      <c r="A31" s="72" t="s">
        <v>221</v>
      </c>
      <c r="B31" s="4"/>
      <c r="D31" s="135"/>
    </row>
    <row r="32" spans="1:4" x14ac:dyDescent="0.25">
      <c r="B32" s="4"/>
    </row>
    <row r="33" spans="1:8" x14ac:dyDescent="0.25">
      <c r="A33" s="140" t="s">
        <v>222</v>
      </c>
      <c r="B33" s="141"/>
      <c r="C33" s="141"/>
      <c r="D33" s="141"/>
      <c r="E33" s="141"/>
      <c r="F33" s="141"/>
      <c r="G33" s="141"/>
      <c r="H33" s="141"/>
    </row>
    <row r="34" spans="1:8" x14ac:dyDescent="0.25">
      <c r="A34" s="3" t="s">
        <v>161</v>
      </c>
      <c r="B34" s="74"/>
    </row>
    <row r="35" spans="1:8" x14ac:dyDescent="0.25">
      <c r="B35" s="74"/>
    </row>
    <row r="36" spans="1:8" x14ac:dyDescent="0.25">
      <c r="A36" s="72" t="s">
        <v>223</v>
      </c>
      <c r="B36" s="138"/>
    </row>
    <row r="37" spans="1:8" x14ac:dyDescent="0.25">
      <c r="A37" s="72" t="s">
        <v>188</v>
      </c>
      <c r="B37" s="139"/>
    </row>
    <row r="38" spans="1:8" x14ac:dyDescent="0.25">
      <c r="B38" s="4"/>
    </row>
    <row r="39" spans="1:8" x14ac:dyDescent="0.25">
      <c r="A39" s="72" t="s">
        <v>224</v>
      </c>
      <c r="B39" s="4"/>
      <c r="D39" s="134">
        <f>IF(B10=0,0,(B36/B10))</f>
        <v>0</v>
      </c>
    </row>
    <row r="40" spans="1:8" x14ac:dyDescent="0.25">
      <c r="A40" s="72" t="s">
        <v>225</v>
      </c>
      <c r="B40" s="4"/>
      <c r="D40" s="135"/>
    </row>
    <row r="41" spans="1:8" ht="12.75" customHeight="1" x14ac:dyDescent="0.25">
      <c r="B41" s="74"/>
    </row>
    <row r="42" spans="1:8" ht="12.75" customHeight="1" x14ac:dyDescent="0.25">
      <c r="A42" s="136" t="s">
        <v>189</v>
      </c>
      <c r="B42" s="137"/>
      <c r="C42" s="137"/>
      <c r="D42" s="137"/>
      <c r="E42" s="137"/>
      <c r="F42" s="137"/>
      <c r="G42" s="137"/>
      <c r="H42" s="137"/>
    </row>
    <row r="45" spans="1:8" x14ac:dyDescent="0.25">
      <c r="A45" s="4" t="s">
        <v>226</v>
      </c>
    </row>
    <row r="46" spans="1:8" x14ac:dyDescent="0.25">
      <c r="A46" s="17" t="s">
        <v>38</v>
      </c>
    </row>
    <row r="47" spans="1:8" x14ac:dyDescent="0.25">
      <c r="A47" s="4" t="s">
        <v>39</v>
      </c>
      <c r="B47" s="18" t="s">
        <v>49</v>
      </c>
      <c r="C47" s="18" t="s">
        <v>50</v>
      </c>
    </row>
    <row r="48" spans="1:8" x14ac:dyDescent="0.25">
      <c r="A48" s="4"/>
      <c r="B48" s="18"/>
      <c r="C48" s="18"/>
    </row>
    <row r="49" spans="1:5" x14ac:dyDescent="0.25">
      <c r="A49" s="3" t="s">
        <v>40</v>
      </c>
    </row>
    <row r="50" spans="1:5" x14ac:dyDescent="0.25">
      <c r="A50" s="33" t="s">
        <v>51</v>
      </c>
    </row>
    <row r="51" spans="1:5" x14ac:dyDescent="0.25">
      <c r="A51" s="33" t="s">
        <v>41</v>
      </c>
      <c r="B51" s="85"/>
      <c r="C51" s="70"/>
    </row>
    <row r="53" spans="1:5" x14ac:dyDescent="0.25">
      <c r="A53" s="3" t="s">
        <v>42</v>
      </c>
    </row>
    <row r="54" spans="1:5" x14ac:dyDescent="0.25">
      <c r="A54" s="33" t="s">
        <v>43</v>
      </c>
    </row>
    <row r="55" spans="1:5" x14ac:dyDescent="0.25">
      <c r="A55" s="33" t="s">
        <v>227</v>
      </c>
    </row>
    <row r="56" spans="1:5" x14ac:dyDescent="0.25">
      <c r="A56" s="33" t="s">
        <v>228</v>
      </c>
    </row>
    <row r="57" spans="1:5" x14ac:dyDescent="0.25">
      <c r="A57" s="33" t="s">
        <v>46</v>
      </c>
      <c r="B57" s="70"/>
      <c r="C57" s="70"/>
    </row>
    <row r="59" spans="1:5" x14ac:dyDescent="0.25">
      <c r="A59" s="86" t="s">
        <v>229</v>
      </c>
    </row>
    <row r="60" spans="1:5" x14ac:dyDescent="0.25">
      <c r="A60" s="32" t="s">
        <v>230</v>
      </c>
      <c r="B60" s="1"/>
      <c r="C60" s="1"/>
      <c r="E60" s="4" t="s">
        <v>231</v>
      </c>
    </row>
    <row r="62" spans="1:5" x14ac:dyDescent="0.25">
      <c r="A62" s="3" t="s">
        <v>232</v>
      </c>
    </row>
    <row r="63" spans="1:5" x14ac:dyDescent="0.25">
      <c r="A63" s="33" t="s">
        <v>233</v>
      </c>
      <c r="B63" s="70"/>
      <c r="C63" s="70"/>
    </row>
    <row r="64" spans="1:5" x14ac:dyDescent="0.25">
      <c r="A64" s="33"/>
      <c r="B64" s="31"/>
      <c r="C64" s="31"/>
    </row>
    <row r="65" spans="1:7" x14ac:dyDescent="0.25">
      <c r="A65" s="3" t="s">
        <v>162</v>
      </c>
      <c r="B65" s="31"/>
      <c r="C65" s="31"/>
    </row>
    <row r="66" spans="1:7" x14ac:dyDescent="0.25">
      <c r="A66" s="33" t="s">
        <v>234</v>
      </c>
    </row>
    <row r="67" spans="1:7" x14ac:dyDescent="0.25">
      <c r="A67" s="32" t="s">
        <v>91</v>
      </c>
      <c r="B67" s="70"/>
      <c r="C67" s="70"/>
    </row>
    <row r="68" spans="1:7" x14ac:dyDescent="0.25">
      <c r="A68" s="32"/>
    </row>
    <row r="69" spans="1:7" x14ac:dyDescent="0.25">
      <c r="A69" s="87" t="s">
        <v>174</v>
      </c>
    </row>
    <row r="70" spans="1:7" x14ac:dyDescent="0.25">
      <c r="A70" s="69" t="s">
        <v>175</v>
      </c>
      <c r="B70" s="70"/>
      <c r="C70" s="70"/>
      <c r="E70" s="72"/>
    </row>
    <row r="71" spans="1:7" x14ac:dyDescent="0.25">
      <c r="A71" s="69" t="s">
        <v>176</v>
      </c>
    </row>
    <row r="72" spans="1:7" x14ac:dyDescent="0.25">
      <c r="A72" s="69"/>
    </row>
    <row r="73" spans="1:7" x14ac:dyDescent="0.25">
      <c r="A73" s="69"/>
    </row>
    <row r="74" spans="1:7" x14ac:dyDescent="0.25">
      <c r="A74" s="145" t="s">
        <v>80</v>
      </c>
      <c r="B74" s="145"/>
      <c r="C74" s="145"/>
      <c r="D74" s="145"/>
      <c r="E74" s="145"/>
      <c r="F74" s="145"/>
      <c r="G74" s="145"/>
    </row>
    <row r="75" spans="1:7" x14ac:dyDescent="0.25">
      <c r="A75" s="161"/>
      <c r="B75" s="123"/>
      <c r="C75" s="123"/>
      <c r="D75" s="123"/>
      <c r="E75" s="123"/>
      <c r="F75" s="123"/>
      <c r="G75" s="124"/>
    </row>
    <row r="76" spans="1:7" x14ac:dyDescent="0.25">
      <c r="A76" s="125"/>
      <c r="B76" s="126"/>
      <c r="C76" s="126"/>
      <c r="D76" s="126"/>
      <c r="E76" s="126"/>
      <c r="F76" s="126"/>
      <c r="G76" s="127"/>
    </row>
    <row r="77" spans="1:7" x14ac:dyDescent="0.25">
      <c r="A77" s="125"/>
      <c r="B77" s="126"/>
      <c r="C77" s="126"/>
      <c r="D77" s="126"/>
      <c r="E77" s="126"/>
      <c r="F77" s="126"/>
      <c r="G77" s="127"/>
    </row>
    <row r="78" spans="1:7" x14ac:dyDescent="0.25">
      <c r="A78" s="125"/>
      <c r="B78" s="126"/>
      <c r="C78" s="126"/>
      <c r="D78" s="126"/>
      <c r="E78" s="126"/>
      <c r="F78" s="126"/>
      <c r="G78" s="127"/>
    </row>
    <row r="79" spans="1:7" x14ac:dyDescent="0.25">
      <c r="A79" s="128"/>
      <c r="B79" s="129"/>
      <c r="C79" s="129"/>
      <c r="D79" s="129"/>
      <c r="E79" s="129"/>
      <c r="F79" s="129"/>
      <c r="G79" s="130"/>
    </row>
    <row r="80" spans="1:7" x14ac:dyDescent="0.25">
      <c r="A80" s="146" t="s">
        <v>81</v>
      </c>
      <c r="B80" s="146"/>
      <c r="C80" s="146"/>
      <c r="D80" s="146"/>
      <c r="E80" s="146"/>
      <c r="F80" s="146"/>
      <c r="G80" s="146"/>
    </row>
    <row r="81" spans="1:7" x14ac:dyDescent="0.25">
      <c r="A81" s="147" t="s">
        <v>95</v>
      </c>
      <c r="B81" s="147"/>
      <c r="C81" s="147"/>
      <c r="D81" s="147"/>
      <c r="E81" s="147"/>
      <c r="F81" s="147"/>
      <c r="G81" s="147"/>
    </row>
    <row r="82" spans="1:7" x14ac:dyDescent="0.25">
      <c r="A82" s="160"/>
      <c r="B82" s="143"/>
      <c r="C82" s="143"/>
      <c r="D82" s="143"/>
      <c r="E82" s="143"/>
      <c r="F82" s="143"/>
      <c r="G82" s="144"/>
    </row>
    <row r="83" spans="1:7" x14ac:dyDescent="0.25">
      <c r="A83" s="160"/>
      <c r="B83" s="143"/>
      <c r="C83" s="143"/>
      <c r="D83" s="143"/>
      <c r="E83" s="143"/>
      <c r="F83" s="143"/>
      <c r="G83" s="144"/>
    </row>
    <row r="84" spans="1:7" x14ac:dyDescent="0.25">
      <c r="A84" s="160"/>
      <c r="B84" s="143"/>
      <c r="C84" s="143"/>
      <c r="D84" s="143"/>
      <c r="E84" s="143"/>
      <c r="F84" s="143"/>
      <c r="G84" s="144"/>
    </row>
    <row r="85" spans="1:7" x14ac:dyDescent="0.25">
      <c r="A85" s="160"/>
      <c r="B85" s="143"/>
      <c r="C85" s="143"/>
      <c r="D85" s="143"/>
      <c r="E85" s="143"/>
      <c r="F85" s="143"/>
      <c r="G85" s="144"/>
    </row>
  </sheetData>
  <mergeCells count="19">
    <mergeCell ref="A74:G74"/>
    <mergeCell ref="B10:B11"/>
    <mergeCell ref="B14:B16"/>
    <mergeCell ref="D18:D19"/>
    <mergeCell ref="B21:B22"/>
    <mergeCell ref="D24:D25"/>
    <mergeCell ref="B27:B28"/>
    <mergeCell ref="D30:D31"/>
    <mergeCell ref="A33:H33"/>
    <mergeCell ref="B36:B37"/>
    <mergeCell ref="D39:D40"/>
    <mergeCell ref="A42:H42"/>
    <mergeCell ref="A85:G85"/>
    <mergeCell ref="A75:G79"/>
    <mergeCell ref="A80:G80"/>
    <mergeCell ref="A81:G81"/>
    <mergeCell ref="A82:G82"/>
    <mergeCell ref="A83:G83"/>
    <mergeCell ref="A84:G8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1"/>
  <sheetViews>
    <sheetView zoomScale="90" workbookViewId="0">
      <selection activeCell="L36" sqref="L36"/>
    </sheetView>
  </sheetViews>
  <sheetFormatPr defaultColWidth="9.109375" defaultRowHeight="13.2" x14ac:dyDescent="0.25"/>
  <cols>
    <col min="1" max="1" width="25.6640625" style="3" customWidth="1"/>
    <col min="2" max="2" width="10.88671875" style="3" customWidth="1"/>
    <col min="3" max="4" width="9.109375" style="3"/>
    <col min="5" max="5" width="11.109375" style="3" customWidth="1"/>
    <col min="6" max="7" width="9.109375" style="3"/>
    <col min="8" max="8" width="11.109375" style="3" customWidth="1"/>
    <col min="9" max="10" width="9.109375" style="3"/>
    <col min="11" max="11" width="11.109375" style="3" customWidth="1"/>
    <col min="12" max="13" width="9.109375" style="3"/>
    <col min="14" max="14" width="11.109375" style="3" customWidth="1"/>
    <col min="15" max="16384" width="9.109375" style="3"/>
  </cols>
  <sheetData>
    <row r="1" spans="1:14" x14ac:dyDescent="0.25">
      <c r="A1" s="10" t="s">
        <v>37</v>
      </c>
    </row>
    <row r="2" spans="1:14" x14ac:dyDescent="0.25">
      <c r="A2" s="4" t="s">
        <v>54</v>
      </c>
    </row>
    <row r="3" spans="1:14" x14ac:dyDescent="0.25">
      <c r="A3" s="3" t="s">
        <v>21</v>
      </c>
    </row>
    <row r="4" spans="1:14" x14ac:dyDescent="0.25">
      <c r="A4" s="25"/>
    </row>
    <row r="7" spans="1:14" x14ac:dyDescent="0.25">
      <c r="A7" s="11" t="s">
        <v>18</v>
      </c>
      <c r="B7" s="12"/>
      <c r="C7" s="12"/>
      <c r="D7" s="11" t="s">
        <v>19</v>
      </c>
      <c r="E7" s="12"/>
      <c r="F7" s="12"/>
      <c r="G7" s="11" t="s">
        <v>20</v>
      </c>
      <c r="H7" s="12"/>
      <c r="I7" s="12"/>
      <c r="J7" s="13"/>
      <c r="K7" s="14"/>
      <c r="L7" s="14"/>
      <c r="M7" s="13"/>
      <c r="N7" s="12"/>
    </row>
    <row r="8" spans="1:14" ht="26.4" x14ac:dyDescent="0.25">
      <c r="A8" s="6" t="s">
        <v>0</v>
      </c>
      <c r="B8" s="6" t="s">
        <v>178</v>
      </c>
      <c r="D8" s="6" t="s">
        <v>0</v>
      </c>
      <c r="E8" s="6" t="s">
        <v>178</v>
      </c>
      <c r="G8" s="6" t="s">
        <v>0</v>
      </c>
      <c r="H8" s="6" t="s">
        <v>178</v>
      </c>
      <c r="J8" s="6"/>
      <c r="K8" s="6"/>
      <c r="M8" s="6"/>
      <c r="N8" s="6"/>
    </row>
    <row r="9" spans="1:14" x14ac:dyDescent="0.25">
      <c r="A9" s="15" t="s">
        <v>6</v>
      </c>
      <c r="B9" s="27"/>
      <c r="D9" s="15" t="s">
        <v>6</v>
      </c>
      <c r="E9" s="28"/>
      <c r="G9" s="15" t="s">
        <v>6</v>
      </c>
      <c r="H9" s="28"/>
      <c r="J9" s="15"/>
      <c r="K9" s="8"/>
      <c r="M9" s="15"/>
      <c r="N9" s="7"/>
    </row>
    <row r="10" spans="1:14" x14ac:dyDescent="0.25">
      <c r="A10" s="16" t="s">
        <v>7</v>
      </c>
      <c r="B10" s="27"/>
      <c r="D10" s="16" t="s">
        <v>7</v>
      </c>
      <c r="E10" s="28"/>
      <c r="G10" s="16" t="s">
        <v>7</v>
      </c>
      <c r="H10" s="28"/>
      <c r="J10" s="16"/>
      <c r="M10" s="16"/>
    </row>
    <row r="11" spans="1:14" x14ac:dyDescent="0.25">
      <c r="A11" s="15" t="s">
        <v>8</v>
      </c>
      <c r="B11" s="27"/>
      <c r="D11" s="15" t="s">
        <v>8</v>
      </c>
      <c r="E11" s="28"/>
      <c r="G11" s="15" t="s">
        <v>8</v>
      </c>
      <c r="H11" s="28"/>
      <c r="J11" s="15"/>
      <c r="M11" s="15"/>
    </row>
    <row r="12" spans="1:14" x14ac:dyDescent="0.25">
      <c r="A12" s="15" t="s">
        <v>9</v>
      </c>
      <c r="B12" s="27"/>
      <c r="D12" s="15" t="s">
        <v>9</v>
      </c>
      <c r="E12" s="28"/>
      <c r="G12" s="15" t="s">
        <v>9</v>
      </c>
      <c r="H12" s="28"/>
      <c r="J12" s="15"/>
      <c r="M12" s="15"/>
    </row>
    <row r="13" spans="1:14" x14ac:dyDescent="0.25">
      <c r="A13" s="15" t="s">
        <v>10</v>
      </c>
      <c r="B13" s="27"/>
      <c r="D13" s="15" t="s">
        <v>10</v>
      </c>
      <c r="E13" s="28"/>
      <c r="G13" s="15" t="s">
        <v>10</v>
      </c>
      <c r="H13" s="28"/>
      <c r="J13" s="15"/>
      <c r="M13" s="15"/>
    </row>
    <row r="14" spans="1:14" x14ac:dyDescent="0.25">
      <c r="A14" s="15" t="s">
        <v>11</v>
      </c>
      <c r="B14" s="27"/>
      <c r="D14" s="15" t="s">
        <v>11</v>
      </c>
      <c r="E14" s="28"/>
      <c r="G14" s="15" t="s">
        <v>11</v>
      </c>
      <c r="H14" s="28"/>
      <c r="J14" s="15"/>
      <c r="M14" s="15"/>
    </row>
    <row r="15" spans="1:14" x14ac:dyDescent="0.25">
      <c r="A15" s="15" t="s">
        <v>12</v>
      </c>
      <c r="B15" s="27"/>
      <c r="D15" s="15" t="s">
        <v>12</v>
      </c>
      <c r="E15" s="28"/>
      <c r="G15" s="15" t="s">
        <v>12</v>
      </c>
      <c r="H15" s="28"/>
      <c r="J15" s="15"/>
      <c r="M15" s="15"/>
    </row>
    <row r="16" spans="1:14" x14ac:dyDescent="0.25">
      <c r="A16" s="15" t="s">
        <v>13</v>
      </c>
      <c r="B16" s="27"/>
      <c r="D16" s="15" t="s">
        <v>13</v>
      </c>
      <c r="E16" s="28"/>
      <c r="G16" s="15" t="s">
        <v>13</v>
      </c>
      <c r="H16" s="28"/>
      <c r="J16" s="15"/>
      <c r="M16" s="15"/>
    </row>
    <row r="17" spans="1:14" x14ac:dyDescent="0.25">
      <c r="A17" s="15" t="s">
        <v>14</v>
      </c>
      <c r="B17" s="27"/>
      <c r="D17" s="15" t="s">
        <v>14</v>
      </c>
      <c r="E17" s="28"/>
      <c r="G17" s="15" t="s">
        <v>14</v>
      </c>
      <c r="H17" s="28"/>
      <c r="J17" s="15"/>
      <c r="M17" s="15"/>
    </row>
    <row r="18" spans="1:14" x14ac:dyDescent="0.25">
      <c r="A18" s="15" t="s">
        <v>15</v>
      </c>
      <c r="B18" s="27"/>
      <c r="D18" s="15" t="s">
        <v>15</v>
      </c>
      <c r="E18" s="28"/>
      <c r="G18" s="15" t="s">
        <v>15</v>
      </c>
      <c r="H18" s="28"/>
      <c r="J18" s="15"/>
      <c r="M18" s="15"/>
    </row>
    <row r="19" spans="1:14" x14ac:dyDescent="0.25">
      <c r="A19" s="15" t="s">
        <v>16</v>
      </c>
      <c r="B19" s="27"/>
      <c r="D19" s="15" t="s">
        <v>16</v>
      </c>
      <c r="E19" s="28"/>
      <c r="G19" s="15" t="s">
        <v>16</v>
      </c>
      <c r="H19" s="28"/>
      <c r="J19" s="15"/>
      <c r="M19" s="15"/>
    </row>
    <row r="20" spans="1:14" x14ac:dyDescent="0.25">
      <c r="A20" s="10" t="s">
        <v>56</v>
      </c>
      <c r="B20" s="8">
        <f>SUM(B9:B19)</f>
        <v>0</v>
      </c>
      <c r="D20" s="10" t="s">
        <v>56</v>
      </c>
      <c r="E20" s="8">
        <f>SUM(E9:E19)</f>
        <v>0</v>
      </c>
      <c r="G20" s="10" t="s">
        <v>56</v>
      </c>
      <c r="H20" s="8">
        <f>SUM(H9:H19)</f>
        <v>0</v>
      </c>
      <c r="K20" s="8"/>
      <c r="N20" s="7"/>
    </row>
    <row r="22" spans="1:14" x14ac:dyDescent="0.25">
      <c r="A22" s="4" t="s">
        <v>73</v>
      </c>
    </row>
    <row r="23" spans="1:14" x14ac:dyDescent="0.25">
      <c r="A23" s="17" t="s">
        <v>74</v>
      </c>
    </row>
    <row r="24" spans="1:14" x14ac:dyDescent="0.25">
      <c r="A24" s="4" t="s">
        <v>75</v>
      </c>
      <c r="B24" s="18" t="s">
        <v>49</v>
      </c>
    </row>
    <row r="25" spans="1:14" x14ac:dyDescent="0.25">
      <c r="A25" s="19" t="s">
        <v>76</v>
      </c>
      <c r="B25" s="2"/>
    </row>
    <row r="26" spans="1:14" x14ac:dyDescent="0.25">
      <c r="A26" s="19" t="s">
        <v>77</v>
      </c>
      <c r="B26" s="2"/>
    </row>
    <row r="27" spans="1:14" x14ac:dyDescent="0.25">
      <c r="A27" s="19" t="s">
        <v>78</v>
      </c>
      <c r="B27" s="2"/>
    </row>
    <row r="30" spans="1:14" x14ac:dyDescent="0.25">
      <c r="A30" s="121" t="s">
        <v>80</v>
      </c>
      <c r="B30" s="121"/>
      <c r="C30" s="121"/>
      <c r="D30" s="121"/>
      <c r="E30" s="121"/>
      <c r="F30" s="121"/>
      <c r="G30" s="121"/>
      <c r="H30" s="20"/>
    </row>
    <row r="31" spans="1:14" x14ac:dyDescent="0.25">
      <c r="A31" s="122"/>
      <c r="B31" s="123"/>
      <c r="C31" s="123"/>
      <c r="D31" s="123"/>
      <c r="E31" s="123"/>
      <c r="F31" s="123"/>
      <c r="G31" s="124"/>
      <c r="H31" s="21"/>
    </row>
    <row r="32" spans="1:14" x14ac:dyDescent="0.25">
      <c r="A32" s="125"/>
      <c r="B32" s="126"/>
      <c r="C32" s="126"/>
      <c r="D32" s="126"/>
      <c r="E32" s="126"/>
      <c r="F32" s="126"/>
      <c r="G32" s="127"/>
      <c r="H32" s="21"/>
    </row>
    <row r="33" spans="1:8" x14ac:dyDescent="0.25">
      <c r="A33" s="125"/>
      <c r="B33" s="126"/>
      <c r="C33" s="126"/>
      <c r="D33" s="126"/>
      <c r="E33" s="126"/>
      <c r="F33" s="126"/>
      <c r="G33" s="127"/>
      <c r="H33" s="21"/>
    </row>
    <row r="34" spans="1:8" x14ac:dyDescent="0.25">
      <c r="A34" s="125"/>
      <c r="B34" s="126"/>
      <c r="C34" s="126"/>
      <c r="D34" s="126"/>
      <c r="E34" s="126"/>
      <c r="F34" s="126"/>
      <c r="G34" s="127"/>
      <c r="H34" s="21"/>
    </row>
    <row r="35" spans="1:8" x14ac:dyDescent="0.25">
      <c r="A35" s="125"/>
      <c r="B35" s="126"/>
      <c r="C35" s="126"/>
      <c r="D35" s="126"/>
      <c r="E35" s="126"/>
      <c r="F35" s="126"/>
      <c r="G35" s="127"/>
      <c r="H35" s="21"/>
    </row>
    <row r="36" spans="1:8" x14ac:dyDescent="0.25">
      <c r="A36" s="125"/>
      <c r="B36" s="126"/>
      <c r="C36" s="126"/>
      <c r="D36" s="126"/>
      <c r="E36" s="126"/>
      <c r="F36" s="126"/>
      <c r="G36" s="127"/>
      <c r="H36" s="21"/>
    </row>
    <row r="37" spans="1:8" x14ac:dyDescent="0.25">
      <c r="A37" s="125"/>
      <c r="B37" s="126"/>
      <c r="C37" s="126"/>
      <c r="D37" s="126"/>
      <c r="E37" s="126"/>
      <c r="F37" s="126"/>
      <c r="G37" s="127"/>
      <c r="H37" s="21"/>
    </row>
    <row r="38" spans="1:8" x14ac:dyDescent="0.25">
      <c r="A38" s="125"/>
      <c r="B38" s="126"/>
      <c r="C38" s="126"/>
      <c r="D38" s="126"/>
      <c r="E38" s="126"/>
      <c r="F38" s="126"/>
      <c r="G38" s="127"/>
      <c r="H38" s="21"/>
    </row>
    <row r="39" spans="1:8" x14ac:dyDescent="0.25">
      <c r="A39" s="125"/>
      <c r="B39" s="126"/>
      <c r="C39" s="126"/>
      <c r="D39" s="126"/>
      <c r="E39" s="126"/>
      <c r="F39" s="126"/>
      <c r="G39" s="127"/>
      <c r="H39" s="21"/>
    </row>
    <row r="40" spans="1:8" x14ac:dyDescent="0.25">
      <c r="A40" s="125"/>
      <c r="B40" s="126"/>
      <c r="C40" s="126"/>
      <c r="D40" s="126"/>
      <c r="E40" s="126"/>
      <c r="F40" s="126"/>
      <c r="G40" s="127"/>
      <c r="H40" s="21"/>
    </row>
    <row r="41" spans="1:8" x14ac:dyDescent="0.25">
      <c r="A41" s="128"/>
      <c r="B41" s="129"/>
      <c r="C41" s="129"/>
      <c r="D41" s="129"/>
      <c r="E41" s="129"/>
      <c r="F41" s="129"/>
      <c r="G41" s="130"/>
      <c r="H41" s="21"/>
    </row>
  </sheetData>
  <sheetProtection sheet="1" objects="1" scenarios="1"/>
  <mergeCells count="2">
    <mergeCell ref="A30:G30"/>
    <mergeCell ref="A31:G41"/>
  </mergeCells>
  <phoneticPr fontId="0" type="noConversion"/>
  <pageMargins left="0" right="0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workbookViewId="0"/>
  </sheetViews>
  <sheetFormatPr defaultColWidth="9.109375" defaultRowHeight="13.2" x14ac:dyDescent="0.25"/>
  <cols>
    <col min="1" max="1" width="9.109375" style="3"/>
    <col min="2" max="3" width="11.33203125" style="3" customWidth="1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11.6640625" style="3" customWidth="1"/>
    <col min="12" max="12" width="9.109375" style="64"/>
    <col min="13" max="13" width="10.5546875" style="3" customWidth="1"/>
    <col min="14" max="14" width="9.109375" style="3"/>
    <col min="15" max="15" width="9.109375" style="64"/>
    <col min="16" max="16384" width="9.109375" style="3"/>
  </cols>
  <sheetData>
    <row r="2" spans="1:12" x14ac:dyDescent="0.25">
      <c r="A2" s="4" t="s">
        <v>235</v>
      </c>
    </row>
    <row r="4" spans="1:12" x14ac:dyDescent="0.25">
      <c r="A4" s="5" t="s">
        <v>236</v>
      </c>
      <c r="I4" s="5" t="s">
        <v>237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239</v>
      </c>
      <c r="I23" s="5" t="s">
        <v>240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 t="s">
        <v>60</v>
      </c>
      <c r="I40" s="20"/>
      <c r="J40" s="20"/>
      <c r="K40" s="20"/>
      <c r="L40" s="66"/>
      <c r="M40" s="20"/>
      <c r="N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  <c r="N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  <c r="N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  <c r="N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  <c r="N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  <c r="N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  <c r="N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  <c r="N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  <c r="N48" s="22"/>
    </row>
    <row r="49" spans="1:14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  <c r="N49" s="22"/>
    </row>
    <row r="50" spans="1:14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  <c r="N50" s="22"/>
    </row>
    <row r="51" spans="1:14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  <c r="N51" s="22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workbookViewId="0"/>
  </sheetViews>
  <sheetFormatPr defaultColWidth="9.109375" defaultRowHeight="13.2" x14ac:dyDescent="0.25"/>
  <cols>
    <col min="1" max="1" width="9.109375" style="3"/>
    <col min="2" max="2" width="10.6640625" style="3" customWidth="1"/>
    <col min="3" max="3" width="11.33203125" style="3" customWidth="1"/>
    <col min="4" max="4" width="9.109375" style="64"/>
    <col min="5" max="5" width="10.554687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1" style="3" customWidth="1"/>
    <col min="12" max="12" width="9.109375" style="64"/>
    <col min="13" max="13" width="11.33203125" style="3" customWidth="1"/>
    <col min="14" max="14" width="9.109375" style="3"/>
    <col min="15" max="15" width="9.109375" style="64"/>
    <col min="16" max="16384" width="9.109375" style="3"/>
  </cols>
  <sheetData>
    <row r="2" spans="1:12" x14ac:dyDescent="0.25">
      <c r="A2" s="4" t="s">
        <v>241</v>
      </c>
    </row>
    <row r="4" spans="1:12" x14ac:dyDescent="0.25">
      <c r="A4" s="5" t="s">
        <v>242</v>
      </c>
      <c r="I4" s="5" t="s">
        <v>243</v>
      </c>
    </row>
    <row r="5" spans="1:12" ht="27.75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244</v>
      </c>
      <c r="I23" s="5" t="s">
        <v>245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/>
      <c r="I40" s="20"/>
      <c r="J40" s="20"/>
      <c r="K40" s="20"/>
      <c r="L40" s="66"/>
      <c r="M40" s="20"/>
      <c r="N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  <c r="N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  <c r="N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  <c r="N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  <c r="N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  <c r="N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  <c r="N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  <c r="N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  <c r="N48" s="22"/>
    </row>
    <row r="49" spans="1:14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  <c r="N49" s="22"/>
    </row>
    <row r="50" spans="1:14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  <c r="N50" s="22"/>
    </row>
    <row r="51" spans="1:14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  <c r="N51" s="22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workbookViewId="0"/>
  </sheetViews>
  <sheetFormatPr defaultColWidth="9.109375" defaultRowHeight="13.2" x14ac:dyDescent="0.25"/>
  <cols>
    <col min="1" max="1" width="9.109375" style="3"/>
    <col min="2" max="2" width="11" style="3" customWidth="1"/>
    <col min="3" max="3" width="12.3320312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1.6640625" style="3" customWidth="1"/>
    <col min="12" max="12" width="9.109375" style="64"/>
    <col min="13" max="13" width="10.88671875" style="3" customWidth="1"/>
    <col min="14" max="14" width="9.109375" style="3"/>
    <col min="15" max="15" width="9.109375" style="64"/>
    <col min="16" max="16384" width="9.109375" style="3"/>
  </cols>
  <sheetData>
    <row r="2" spans="1:12" x14ac:dyDescent="0.25">
      <c r="A2" s="4" t="s">
        <v>246</v>
      </c>
    </row>
    <row r="4" spans="1:12" x14ac:dyDescent="0.25">
      <c r="A4" s="5" t="s">
        <v>247</v>
      </c>
      <c r="I4" s="5" t="s">
        <v>248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249</v>
      </c>
      <c r="I23" s="5" t="s">
        <v>250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workbookViewId="0">
      <selection activeCell="L23" sqref="L23"/>
    </sheetView>
  </sheetViews>
  <sheetFormatPr defaultColWidth="9.109375" defaultRowHeight="13.2" x14ac:dyDescent="0.25"/>
  <cols>
    <col min="1" max="1" width="9.109375" style="3"/>
    <col min="2" max="2" width="11" style="3" customWidth="1"/>
    <col min="3" max="3" width="15.33203125" style="3" customWidth="1"/>
    <col min="4" max="4" width="9.109375" style="64"/>
    <col min="5" max="5" width="10.44140625" style="3" customWidth="1"/>
    <col min="6" max="6" width="9.109375" style="3"/>
    <col min="7" max="7" width="25.88671875" style="3" customWidth="1"/>
    <col min="8" max="8" width="9.109375" style="3"/>
    <col min="9" max="9" width="10.88671875" style="3" customWidth="1"/>
    <col min="10" max="10" width="14.88671875" style="3" customWidth="1"/>
    <col min="11" max="11" width="9.109375" style="64"/>
    <col min="12" max="12" width="10.88671875" style="3" customWidth="1"/>
    <col min="13" max="16384" width="9.109375" style="3"/>
  </cols>
  <sheetData>
    <row r="2" spans="1:14" x14ac:dyDescent="0.25">
      <c r="A2" s="4" t="s">
        <v>251</v>
      </c>
    </row>
    <row r="4" spans="1:14" x14ac:dyDescent="0.25">
      <c r="A4" s="5" t="s">
        <v>252</v>
      </c>
      <c r="H4" s="5"/>
    </row>
    <row r="5" spans="1:14" ht="26.4" x14ac:dyDescent="0.25">
      <c r="A5" s="6" t="s">
        <v>0</v>
      </c>
      <c r="B5" s="6" t="s">
        <v>1</v>
      </c>
      <c r="C5" s="6" t="s">
        <v>238</v>
      </c>
      <c r="D5" s="65" t="s">
        <v>163</v>
      </c>
      <c r="E5" s="6"/>
      <c r="F5" s="6"/>
      <c r="H5" s="6"/>
      <c r="I5" s="6"/>
      <c r="J5" s="6"/>
      <c r="K5" s="65"/>
    </row>
    <row r="6" spans="1:14" x14ac:dyDescent="0.25">
      <c r="A6" s="3" t="s">
        <v>14</v>
      </c>
      <c r="B6" s="8">
        <f>[1]Populations!B17</f>
        <v>0</v>
      </c>
      <c r="C6" s="28"/>
      <c r="D6" s="64">
        <f>IF(B6=0,0,($C$6/$B$6)*100000)</f>
        <v>0</v>
      </c>
      <c r="E6" s="8"/>
      <c r="I6" s="8"/>
      <c r="J6" s="8"/>
    </row>
    <row r="7" spans="1:14" x14ac:dyDescent="0.25">
      <c r="A7" s="3" t="s">
        <v>15</v>
      </c>
      <c r="B7" s="8">
        <f>[1]Populations!B18</f>
        <v>0</v>
      </c>
      <c r="C7" s="28"/>
      <c r="D7" s="64">
        <f>IF(B7=0,0,($C$7/$B$7)*100000)</f>
        <v>0</v>
      </c>
      <c r="E7" s="8"/>
      <c r="I7" s="8"/>
      <c r="J7" s="8"/>
    </row>
    <row r="8" spans="1:14" x14ac:dyDescent="0.25">
      <c r="A8" s="3" t="s">
        <v>16</v>
      </c>
      <c r="B8" s="8">
        <f>[1]Populations!B19</f>
        <v>0</v>
      </c>
      <c r="C8" s="28"/>
      <c r="D8" s="64">
        <f>IF(B8=0,0,($C$8/$B$8)*100000)</f>
        <v>0</v>
      </c>
      <c r="E8" s="8"/>
      <c r="I8" s="8"/>
      <c r="J8" s="8"/>
    </row>
    <row r="9" spans="1:14" x14ac:dyDescent="0.25">
      <c r="A9" s="3" t="s">
        <v>17</v>
      </c>
      <c r="B9" s="8">
        <f>SUM(B6:B8)</f>
        <v>0</v>
      </c>
      <c r="C9" s="8">
        <f>SUM(C6:C8)</f>
        <v>0</v>
      </c>
      <c r="D9" s="64">
        <f>IF(B9=0,0,($C$9/$B$9)*100000)</f>
        <v>0</v>
      </c>
      <c r="E9" s="8"/>
    </row>
    <row r="12" spans="1:14" x14ac:dyDescent="0.25">
      <c r="A12" s="5" t="s">
        <v>253</v>
      </c>
      <c r="H12" s="5" t="s">
        <v>254</v>
      </c>
    </row>
    <row r="13" spans="1:14" ht="26.4" x14ac:dyDescent="0.25">
      <c r="A13" s="6" t="s">
        <v>0</v>
      </c>
      <c r="B13" s="6" t="s">
        <v>1</v>
      </c>
      <c r="C13" s="6" t="s">
        <v>238</v>
      </c>
      <c r="D13" s="65" t="s">
        <v>163</v>
      </c>
      <c r="E13" s="6"/>
      <c r="F13" s="6"/>
      <c r="H13" s="6" t="s">
        <v>0</v>
      </c>
      <c r="I13" s="6" t="s">
        <v>1</v>
      </c>
      <c r="J13" s="6" t="s">
        <v>238</v>
      </c>
      <c r="K13" s="65" t="s">
        <v>163</v>
      </c>
      <c r="L13" s="6"/>
      <c r="M13" s="6"/>
      <c r="N13" s="6"/>
    </row>
    <row r="14" spans="1:14" x14ac:dyDescent="0.25">
      <c r="A14" s="3" t="s">
        <v>14</v>
      </c>
      <c r="B14" s="8">
        <f>[1]Populations!E17</f>
        <v>0</v>
      </c>
      <c r="C14" s="28"/>
      <c r="D14" s="64">
        <f>IF(B14=0,0,($C$14/$B$14)*100000)</f>
        <v>0</v>
      </c>
      <c r="E14" s="8"/>
      <c r="H14" s="3" t="s">
        <v>14</v>
      </c>
      <c r="I14" s="8">
        <f>[1]Populations!H17</f>
        <v>0</v>
      </c>
      <c r="J14" s="28"/>
      <c r="K14" s="64">
        <f>IF(I14=0,0,($J$14/$I$14)*100000)</f>
        <v>0</v>
      </c>
      <c r="L14" s="8"/>
      <c r="N14" s="26"/>
    </row>
    <row r="15" spans="1:14" x14ac:dyDescent="0.25">
      <c r="A15" s="3" t="s">
        <v>15</v>
      </c>
      <c r="B15" s="8">
        <f>[1]Populations!E18</f>
        <v>0</v>
      </c>
      <c r="C15" s="28"/>
      <c r="D15" s="64">
        <f>IF(B15=0,0,($C$15/$B$15)*100000)</f>
        <v>0</v>
      </c>
      <c r="E15" s="8"/>
      <c r="H15" s="3" t="s">
        <v>15</v>
      </c>
      <c r="I15" s="8">
        <f>[1]Populations!H18</f>
        <v>0</v>
      </c>
      <c r="J15" s="28"/>
      <c r="K15" s="64">
        <f>IF(I15=0,0,($J$15/$I$15)*100000)</f>
        <v>0</v>
      </c>
      <c r="L15" s="8"/>
      <c r="N15" s="26"/>
    </row>
    <row r="16" spans="1:14" x14ac:dyDescent="0.25">
      <c r="A16" s="3" t="s">
        <v>16</v>
      </c>
      <c r="B16" s="8">
        <f>[1]Populations!E19</f>
        <v>0</v>
      </c>
      <c r="C16" s="28"/>
      <c r="D16" s="64">
        <f>IF(B16=0,0,($C$16/$B$16)*100000)</f>
        <v>0</v>
      </c>
      <c r="E16" s="8"/>
      <c r="H16" s="3" t="s">
        <v>16</v>
      </c>
      <c r="I16" s="8">
        <f>[1]Populations!H19</f>
        <v>0</v>
      </c>
      <c r="J16" s="28"/>
      <c r="K16" s="64">
        <f>IF(I16=0,0,($J$16/$I$16)*100000)</f>
        <v>0</v>
      </c>
      <c r="L16" s="8"/>
      <c r="N16" s="26"/>
    </row>
    <row r="17" spans="1:14" x14ac:dyDescent="0.25">
      <c r="A17" s="3" t="s">
        <v>17</v>
      </c>
      <c r="B17" s="8">
        <f>SUM(B14:B16)</f>
        <v>0</v>
      </c>
      <c r="C17" s="8">
        <f>SUM(C14:C16)</f>
        <v>0</v>
      </c>
      <c r="D17" s="64">
        <f>IF(B17=0,0,($C$17/$B$17)*100000)</f>
        <v>0</v>
      </c>
      <c r="E17" s="8"/>
      <c r="H17" s="3" t="s">
        <v>17</v>
      </c>
      <c r="I17" s="8">
        <f>SUM(I14:I16)</f>
        <v>0</v>
      </c>
      <c r="J17" s="8">
        <f>SUM(J14:J16)</f>
        <v>0</v>
      </c>
      <c r="K17" s="64">
        <f>IF(I17=0,0,($J$17/$I$17)*100000)</f>
        <v>0</v>
      </c>
      <c r="L17" s="8"/>
      <c r="N17" s="26"/>
    </row>
    <row r="20" spans="1:14" x14ac:dyDescent="0.25">
      <c r="A20" s="145" t="s">
        <v>80</v>
      </c>
      <c r="B20" s="145"/>
      <c r="C20" s="145"/>
      <c r="D20" s="145"/>
      <c r="E20" s="145"/>
      <c r="F20" s="145"/>
    </row>
    <row r="21" spans="1:14" x14ac:dyDescent="0.25">
      <c r="A21" s="122"/>
      <c r="B21" s="123"/>
      <c r="C21" s="123"/>
      <c r="D21" s="123"/>
      <c r="E21" s="123"/>
      <c r="F21" s="123"/>
      <c r="G21" s="124"/>
    </row>
    <row r="22" spans="1:14" x14ac:dyDescent="0.25">
      <c r="A22" s="125"/>
      <c r="B22" s="126"/>
      <c r="C22" s="126"/>
      <c r="D22" s="126"/>
      <c r="E22" s="126"/>
      <c r="F22" s="126"/>
      <c r="G22" s="127"/>
    </row>
    <row r="23" spans="1:14" x14ac:dyDescent="0.25">
      <c r="A23" s="125"/>
      <c r="B23" s="126"/>
      <c r="C23" s="126"/>
      <c r="D23" s="126"/>
      <c r="E23" s="126"/>
      <c r="F23" s="126"/>
      <c r="G23" s="127"/>
    </row>
    <row r="24" spans="1:14" x14ac:dyDescent="0.25">
      <c r="A24" s="125"/>
      <c r="B24" s="126"/>
      <c r="C24" s="126"/>
      <c r="D24" s="126"/>
      <c r="E24" s="126"/>
      <c r="F24" s="126"/>
      <c r="G24" s="127"/>
    </row>
    <row r="25" spans="1:14" x14ac:dyDescent="0.25">
      <c r="A25" s="125"/>
      <c r="B25" s="126"/>
      <c r="C25" s="126"/>
      <c r="D25" s="126"/>
      <c r="E25" s="126"/>
      <c r="F25" s="126"/>
      <c r="G25" s="127"/>
    </row>
    <row r="26" spans="1:14" x14ac:dyDescent="0.25">
      <c r="A26" s="125"/>
      <c r="B26" s="126"/>
      <c r="C26" s="126"/>
      <c r="D26" s="126"/>
      <c r="E26" s="126"/>
      <c r="F26" s="126"/>
      <c r="G26" s="127"/>
    </row>
    <row r="27" spans="1:14" x14ac:dyDescent="0.25">
      <c r="A27" s="125"/>
      <c r="B27" s="126"/>
      <c r="C27" s="126"/>
      <c r="D27" s="126"/>
      <c r="E27" s="126"/>
      <c r="F27" s="126"/>
      <c r="G27" s="127"/>
    </row>
    <row r="28" spans="1:14" x14ac:dyDescent="0.25">
      <c r="A28" s="125"/>
      <c r="B28" s="126"/>
      <c r="C28" s="126"/>
      <c r="D28" s="126"/>
      <c r="E28" s="126"/>
      <c r="F28" s="126"/>
      <c r="G28" s="127"/>
    </row>
    <row r="29" spans="1:14" x14ac:dyDescent="0.25">
      <c r="A29" s="125"/>
      <c r="B29" s="126"/>
      <c r="C29" s="126"/>
      <c r="D29" s="126"/>
      <c r="E29" s="126"/>
      <c r="F29" s="126"/>
      <c r="G29" s="127"/>
    </row>
    <row r="30" spans="1:14" x14ac:dyDescent="0.25">
      <c r="A30" s="125"/>
      <c r="B30" s="126"/>
      <c r="C30" s="126"/>
      <c r="D30" s="126"/>
      <c r="E30" s="126"/>
      <c r="F30" s="126"/>
      <c r="G30" s="127"/>
    </row>
    <row r="31" spans="1:14" x14ac:dyDescent="0.25">
      <c r="A31" s="128"/>
      <c r="B31" s="129"/>
      <c r="C31" s="129"/>
      <c r="D31" s="129"/>
      <c r="E31" s="129"/>
      <c r="F31" s="129"/>
      <c r="G31" s="130"/>
    </row>
  </sheetData>
  <mergeCells count="2">
    <mergeCell ref="A20:F20"/>
    <mergeCell ref="A21:G3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N12" sqref="N12"/>
    </sheetView>
  </sheetViews>
  <sheetFormatPr defaultColWidth="9.109375" defaultRowHeight="13.2" x14ac:dyDescent="0.25"/>
  <cols>
    <col min="1" max="1" width="9.109375" style="3"/>
    <col min="2" max="2" width="11" style="3" customWidth="1"/>
    <col min="3" max="3" width="11.554687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1" width="10.88671875" style="3" customWidth="1"/>
    <col min="12" max="12" width="9.109375" style="64"/>
    <col min="13" max="13" width="10.88671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Populations!A4</f>
        <v>0</v>
      </c>
    </row>
    <row r="2" spans="1:12" x14ac:dyDescent="0.25">
      <c r="A2" s="4" t="s">
        <v>255</v>
      </c>
    </row>
    <row r="4" spans="1:12" x14ac:dyDescent="0.25">
      <c r="A4" s="5" t="s">
        <v>256</v>
      </c>
      <c r="I4" s="5" t="s">
        <v>257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258</v>
      </c>
      <c r="I23" s="5" t="s">
        <v>259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260</v>
      </c>
      <c r="I38" s="7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ColWidth="9.109375" defaultRowHeight="13.2" x14ac:dyDescent="0.25"/>
  <cols>
    <col min="1" max="1" width="9.109375" style="3"/>
    <col min="2" max="3" width="10.554687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1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261</v>
      </c>
    </row>
    <row r="4" spans="1:12" x14ac:dyDescent="0.25">
      <c r="A4" s="5" t="s">
        <v>262</v>
      </c>
      <c r="I4" s="5" t="s">
        <v>263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264</v>
      </c>
      <c r="I23" s="5" t="s">
        <v>265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D13" sqref="D13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1.33203125" style="3" customWidth="1"/>
    <col min="4" max="4" width="9.109375" style="64"/>
    <col min="5" max="6" width="9.109375" style="3"/>
    <col min="7" max="7" width="9.109375" style="64"/>
    <col min="8" max="9" width="9.109375" style="3"/>
    <col min="10" max="10" width="10.88671875" style="3" customWidth="1"/>
    <col min="11" max="11" width="11.10937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266</v>
      </c>
    </row>
    <row r="4" spans="1:12" x14ac:dyDescent="0.25">
      <c r="A4" s="5" t="s">
        <v>267</v>
      </c>
      <c r="I4" s="5" t="s">
        <v>268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269</v>
      </c>
    </row>
    <row r="23" spans="1:15" x14ac:dyDescent="0.25">
      <c r="A23" s="5" t="s">
        <v>270</v>
      </c>
      <c r="I23" s="5" t="s">
        <v>271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J18" sqref="J18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2" style="3" customWidth="1"/>
    <col min="4" max="4" width="9.109375" style="64"/>
    <col min="5" max="6" width="9.109375" style="3"/>
    <col min="7" max="7" width="9.109375" style="64"/>
    <col min="8" max="9" width="9.109375" style="3"/>
    <col min="10" max="10" width="10.88671875" style="3" customWidth="1"/>
    <col min="11" max="11" width="11.10937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272</v>
      </c>
    </row>
    <row r="4" spans="1:12" x14ac:dyDescent="0.25">
      <c r="A4" s="5" t="s">
        <v>273</v>
      </c>
      <c r="I4" s="5" t="s">
        <v>274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8">
        <f>SUM(F6:F16)</f>
        <v>1</v>
      </c>
      <c r="G17" s="64">
        <f>SUM(G6:G16)</f>
        <v>0</v>
      </c>
      <c r="J17" s="7"/>
    </row>
    <row r="18" spans="1:15" x14ac:dyDescent="0.25">
      <c r="B18" s="7"/>
      <c r="E18" s="8"/>
      <c r="F18" s="8"/>
      <c r="J18" s="7"/>
      <c r="K18" s="7"/>
    </row>
    <row r="20" spans="1:15" x14ac:dyDescent="0.25">
      <c r="A20" s="72" t="s">
        <v>164</v>
      </c>
    </row>
    <row r="23" spans="1:15" x14ac:dyDescent="0.25">
      <c r="A23" s="5" t="s">
        <v>275</v>
      </c>
      <c r="I23" s="5" t="s">
        <v>276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9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9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9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9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9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9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9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9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9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9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9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7" spans="1:15" x14ac:dyDescent="0.25">
      <c r="C37" s="23"/>
    </row>
    <row r="38" spans="1:15" x14ac:dyDescent="0.25">
      <c r="A38" s="72" t="s">
        <v>165</v>
      </c>
      <c r="I38" s="7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/>
      <c r="I40" s="20"/>
      <c r="J40" s="20"/>
      <c r="K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</row>
    <row r="49" spans="1:11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</row>
    <row r="50" spans="1:11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</row>
    <row r="51" spans="1:11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F16" sqref="F16"/>
    </sheetView>
  </sheetViews>
  <sheetFormatPr defaultColWidth="9.109375" defaultRowHeight="13.2" x14ac:dyDescent="0.25"/>
  <cols>
    <col min="1" max="1" width="9.109375" style="3"/>
    <col min="2" max="2" width="10.88671875" style="3" customWidth="1"/>
    <col min="3" max="3" width="11.554687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1.44140625" style="3" customWidth="1"/>
    <col min="11" max="11" width="11.6640625" style="3" customWidth="1"/>
    <col min="12" max="12" width="9.109375" style="64"/>
    <col min="13" max="13" width="10.5546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277</v>
      </c>
    </row>
    <row r="4" spans="1:12" x14ac:dyDescent="0.25">
      <c r="A4" s="5" t="s">
        <v>278</v>
      </c>
      <c r="I4" s="5" t="s">
        <v>279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280</v>
      </c>
      <c r="I23" s="5" t="s">
        <v>281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  <c r="L40" s="66"/>
      <c r="M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</row>
    <row r="49" spans="1:13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</row>
    <row r="50" spans="1:13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</row>
    <row r="51" spans="1:13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</row>
  </sheetData>
  <mergeCells count="2">
    <mergeCell ref="A40:G40"/>
    <mergeCell ref="A41:G5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1.5546875" style="3" customWidth="1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5546875" style="3" customWidth="1"/>
    <col min="11" max="11" width="11.33203125" style="3" customWidth="1"/>
    <col min="12" max="12" width="9.109375" style="64"/>
    <col min="13" max="13" width="11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282</v>
      </c>
    </row>
    <row r="4" spans="1:12" x14ac:dyDescent="0.25">
      <c r="A4" s="5" t="s">
        <v>283</v>
      </c>
      <c r="I4" s="5" t="s">
        <v>284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285</v>
      </c>
      <c r="I23" s="5" t="s">
        <v>286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  <c r="L40" s="66"/>
      <c r="M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</row>
    <row r="49" spans="1:13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</row>
    <row r="50" spans="1:13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</row>
    <row r="51" spans="1:13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</row>
  </sheetData>
  <mergeCells count="2">
    <mergeCell ref="A40:G40"/>
    <mergeCell ref="A41:G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82"/>
  <sheetViews>
    <sheetView zoomScale="90" workbookViewId="0">
      <selection activeCell="B10" sqref="B10:B11"/>
    </sheetView>
  </sheetViews>
  <sheetFormatPr defaultColWidth="9.109375" defaultRowHeight="13.2" x14ac:dyDescent="0.25"/>
  <cols>
    <col min="1" max="1" width="46.5546875" style="3" customWidth="1"/>
    <col min="2" max="16384" width="9.109375" style="3"/>
  </cols>
  <sheetData>
    <row r="1" spans="1:2" x14ac:dyDescent="0.25">
      <c r="A1" s="10" t="s">
        <v>37</v>
      </c>
    </row>
    <row r="2" spans="1:2" x14ac:dyDescent="0.25">
      <c r="A2" s="4" t="s">
        <v>55</v>
      </c>
    </row>
    <row r="3" spans="1:2" x14ac:dyDescent="0.25">
      <c r="A3" s="12" t="s">
        <v>21</v>
      </c>
    </row>
    <row r="4" spans="1:2" x14ac:dyDescent="0.25">
      <c r="A4" s="30">
        <f>Populations!A4</f>
        <v>0</v>
      </c>
    </row>
    <row r="6" spans="1:2" x14ac:dyDescent="0.25">
      <c r="A6" s="4" t="s">
        <v>191</v>
      </c>
    </row>
    <row r="7" spans="1:2" x14ac:dyDescent="0.25">
      <c r="A7" s="4" t="s">
        <v>190</v>
      </c>
    </row>
    <row r="8" spans="1:2" x14ac:dyDescent="0.25">
      <c r="A8" s="4"/>
    </row>
    <row r="10" spans="1:2" x14ac:dyDescent="0.25">
      <c r="A10" s="12" t="s">
        <v>170</v>
      </c>
      <c r="B10" s="131"/>
    </row>
    <row r="11" spans="1:2" x14ac:dyDescent="0.25">
      <c r="A11" s="12" t="s">
        <v>167</v>
      </c>
      <c r="B11" s="132"/>
    </row>
    <row r="12" spans="1:2" x14ac:dyDescent="0.25">
      <c r="A12" s="12"/>
      <c r="B12" s="68"/>
    </row>
    <row r="13" spans="1:2" x14ac:dyDescent="0.25">
      <c r="A13" s="12"/>
    </row>
    <row r="14" spans="1:2" x14ac:dyDescent="0.25">
      <c r="A14" s="12" t="s">
        <v>168</v>
      </c>
      <c r="B14" s="131"/>
    </row>
    <row r="15" spans="1:2" x14ac:dyDescent="0.25">
      <c r="A15" s="12" t="s">
        <v>169</v>
      </c>
      <c r="B15" s="133"/>
    </row>
    <row r="16" spans="1:2" x14ac:dyDescent="0.25">
      <c r="A16" s="12" t="s">
        <v>173</v>
      </c>
      <c r="B16" s="132"/>
    </row>
    <row r="18" spans="1:4" x14ac:dyDescent="0.25">
      <c r="A18" s="3" t="s">
        <v>171</v>
      </c>
      <c r="D18" s="134">
        <f>IF(B10=0,0,(B14/B10))</f>
        <v>0</v>
      </c>
    </row>
    <row r="19" spans="1:4" x14ac:dyDescent="0.25">
      <c r="A19" s="3" t="s">
        <v>172</v>
      </c>
      <c r="D19" s="135"/>
    </row>
    <row r="21" spans="1:4" x14ac:dyDescent="0.25">
      <c r="A21" s="63" t="s">
        <v>179</v>
      </c>
      <c r="B21" s="138"/>
    </row>
    <row r="22" spans="1:4" x14ac:dyDescent="0.25">
      <c r="A22" s="73" t="s">
        <v>183</v>
      </c>
      <c r="B22" s="139"/>
    </row>
    <row r="23" spans="1:4" x14ac:dyDescent="0.25">
      <c r="B23" s="4"/>
    </row>
    <row r="24" spans="1:4" x14ac:dyDescent="0.25">
      <c r="A24" s="3" t="s">
        <v>180</v>
      </c>
      <c r="B24" s="4"/>
      <c r="D24" s="134">
        <f>IF(B10=0,0,(B21/B10))</f>
        <v>0</v>
      </c>
    </row>
    <row r="25" spans="1:4" x14ac:dyDescent="0.25">
      <c r="A25" s="72" t="s">
        <v>182</v>
      </c>
      <c r="B25" s="4"/>
      <c r="D25" s="135"/>
    </row>
    <row r="26" spans="1:4" x14ac:dyDescent="0.25">
      <c r="B26" s="4"/>
    </row>
    <row r="27" spans="1:4" x14ac:dyDescent="0.25">
      <c r="A27" s="72" t="s">
        <v>186</v>
      </c>
      <c r="B27" s="138"/>
    </row>
    <row r="28" spans="1:4" x14ac:dyDescent="0.25">
      <c r="A28" s="72" t="s">
        <v>185</v>
      </c>
      <c r="B28" s="139"/>
    </row>
    <row r="29" spans="1:4" x14ac:dyDescent="0.25">
      <c r="B29" s="4"/>
    </row>
    <row r="30" spans="1:4" x14ac:dyDescent="0.25">
      <c r="A30" s="3" t="s">
        <v>181</v>
      </c>
      <c r="B30" s="4"/>
      <c r="D30" s="134">
        <f>IF(B10=0,0,(B27/B10))</f>
        <v>0</v>
      </c>
    </row>
    <row r="31" spans="1:4" x14ac:dyDescent="0.25">
      <c r="A31" s="72" t="s">
        <v>193</v>
      </c>
      <c r="B31" s="4"/>
      <c r="D31" s="135"/>
    </row>
    <row r="32" spans="1:4" x14ac:dyDescent="0.25">
      <c r="B32" s="4"/>
    </row>
    <row r="33" spans="1:8" x14ac:dyDescent="0.25">
      <c r="A33" s="140" t="s">
        <v>195</v>
      </c>
      <c r="B33" s="141"/>
      <c r="C33" s="141"/>
      <c r="D33" s="141"/>
      <c r="E33" s="141"/>
      <c r="F33" s="141"/>
      <c r="G33" s="141"/>
      <c r="H33" s="141"/>
    </row>
    <row r="34" spans="1:8" x14ac:dyDescent="0.25">
      <c r="A34" s="3" t="s">
        <v>161</v>
      </c>
      <c r="B34" s="74"/>
    </row>
    <row r="35" spans="1:8" x14ac:dyDescent="0.25">
      <c r="B35" s="74"/>
    </row>
    <row r="36" spans="1:8" x14ac:dyDescent="0.25">
      <c r="A36" s="72" t="s">
        <v>187</v>
      </c>
      <c r="B36" s="138"/>
    </row>
    <row r="37" spans="1:8" x14ac:dyDescent="0.25">
      <c r="A37" s="72" t="s">
        <v>188</v>
      </c>
      <c r="B37" s="139"/>
    </row>
    <row r="38" spans="1:8" x14ac:dyDescent="0.25">
      <c r="B38" s="4"/>
    </row>
    <row r="39" spans="1:8" x14ac:dyDescent="0.25">
      <c r="A39" s="72" t="s">
        <v>184</v>
      </c>
      <c r="B39" s="4"/>
      <c r="D39" s="134">
        <f>IF(B10=0,0,(B36/B10))</f>
        <v>0</v>
      </c>
    </row>
    <row r="40" spans="1:8" x14ac:dyDescent="0.25">
      <c r="A40" s="72" t="s">
        <v>194</v>
      </c>
      <c r="B40" s="4"/>
      <c r="D40" s="135"/>
    </row>
    <row r="41" spans="1:8" ht="12.75" customHeight="1" x14ac:dyDescent="0.25">
      <c r="B41" s="74"/>
    </row>
    <row r="42" spans="1:8" ht="12.75" customHeight="1" x14ac:dyDescent="0.25">
      <c r="A42" s="136" t="s">
        <v>189</v>
      </c>
      <c r="B42" s="137"/>
      <c r="C42" s="137"/>
      <c r="D42" s="137"/>
      <c r="E42" s="137"/>
      <c r="F42" s="137"/>
      <c r="G42" s="137"/>
      <c r="H42" s="137"/>
    </row>
    <row r="45" spans="1:8" x14ac:dyDescent="0.25">
      <c r="A45" s="4" t="s">
        <v>88</v>
      </c>
    </row>
    <row r="46" spans="1:8" x14ac:dyDescent="0.25">
      <c r="A46" s="17" t="s">
        <v>38</v>
      </c>
    </row>
    <row r="47" spans="1:8" x14ac:dyDescent="0.25">
      <c r="A47" s="4" t="s">
        <v>39</v>
      </c>
      <c r="B47" s="18" t="s">
        <v>49</v>
      </c>
      <c r="C47" s="18" t="s">
        <v>50</v>
      </c>
    </row>
    <row r="48" spans="1:8" x14ac:dyDescent="0.25">
      <c r="A48" s="4"/>
      <c r="B48" s="18"/>
      <c r="C48" s="18"/>
    </row>
    <row r="49" spans="1:3" x14ac:dyDescent="0.25">
      <c r="A49" s="3" t="s">
        <v>40</v>
      </c>
    </row>
    <row r="50" spans="1:3" x14ac:dyDescent="0.25">
      <c r="A50" s="33" t="s">
        <v>51</v>
      </c>
    </row>
    <row r="51" spans="1:3" x14ac:dyDescent="0.25">
      <c r="A51" s="33" t="s">
        <v>41</v>
      </c>
      <c r="B51" s="24"/>
      <c r="C51" s="1"/>
    </row>
    <row r="53" spans="1:3" x14ac:dyDescent="0.25">
      <c r="A53" s="3" t="s">
        <v>42</v>
      </c>
    </row>
    <row r="54" spans="1:3" x14ac:dyDescent="0.25">
      <c r="A54" s="33" t="s">
        <v>43</v>
      </c>
    </row>
    <row r="55" spans="1:3" x14ac:dyDescent="0.25">
      <c r="A55" s="33" t="s">
        <v>44</v>
      </c>
    </row>
    <row r="56" spans="1:3" x14ac:dyDescent="0.25">
      <c r="A56" s="33" t="s">
        <v>45</v>
      </c>
    </row>
    <row r="57" spans="1:3" x14ac:dyDescent="0.25">
      <c r="A57" s="33" t="s">
        <v>46</v>
      </c>
      <c r="B57" s="1"/>
      <c r="C57" s="1"/>
    </row>
    <row r="59" spans="1:3" x14ac:dyDescent="0.25">
      <c r="A59" s="3" t="s">
        <v>47</v>
      </c>
    </row>
    <row r="60" spans="1:3" x14ac:dyDescent="0.25">
      <c r="A60" s="33" t="s">
        <v>48</v>
      </c>
      <c r="B60" s="1"/>
      <c r="C60" s="1"/>
    </row>
    <row r="61" spans="1:3" x14ac:dyDescent="0.25">
      <c r="A61" s="33"/>
      <c r="B61" s="31"/>
      <c r="C61" s="31"/>
    </row>
    <row r="62" spans="1:3" x14ac:dyDescent="0.25">
      <c r="A62" s="3" t="s">
        <v>162</v>
      </c>
      <c r="B62" s="31"/>
      <c r="C62" s="31"/>
    </row>
    <row r="63" spans="1:3" x14ac:dyDescent="0.25">
      <c r="A63" s="33" t="s">
        <v>90</v>
      </c>
    </row>
    <row r="64" spans="1:3" x14ac:dyDescent="0.25">
      <c r="A64" s="32" t="s">
        <v>91</v>
      </c>
      <c r="B64" s="70"/>
      <c r="C64" s="1"/>
    </row>
    <row r="65" spans="1:7" x14ac:dyDescent="0.25">
      <c r="A65" s="32"/>
    </row>
    <row r="66" spans="1:7" x14ac:dyDescent="0.25">
      <c r="A66" s="75" t="s">
        <v>174</v>
      </c>
    </row>
    <row r="67" spans="1:7" x14ac:dyDescent="0.25">
      <c r="A67" s="69" t="s">
        <v>175</v>
      </c>
      <c r="B67" s="70"/>
      <c r="C67" s="70"/>
    </row>
    <row r="68" spans="1:7" x14ac:dyDescent="0.25">
      <c r="A68" s="69" t="s">
        <v>176</v>
      </c>
    </row>
    <row r="69" spans="1:7" x14ac:dyDescent="0.25">
      <c r="A69" s="69"/>
    </row>
    <row r="70" spans="1:7" x14ac:dyDescent="0.25">
      <c r="A70" s="32"/>
    </row>
    <row r="71" spans="1:7" x14ac:dyDescent="0.25">
      <c r="A71" s="145" t="s">
        <v>80</v>
      </c>
      <c r="B71" s="145"/>
      <c r="C71" s="145"/>
      <c r="D71" s="145"/>
      <c r="E71" s="145"/>
      <c r="F71" s="145"/>
      <c r="G71" s="145"/>
    </row>
    <row r="72" spans="1:7" x14ac:dyDescent="0.25">
      <c r="A72" s="122"/>
      <c r="B72" s="123"/>
      <c r="C72" s="123"/>
      <c r="D72" s="123"/>
      <c r="E72" s="123"/>
      <c r="F72" s="123"/>
      <c r="G72" s="124"/>
    </row>
    <row r="73" spans="1:7" x14ac:dyDescent="0.25">
      <c r="A73" s="125"/>
      <c r="B73" s="126"/>
      <c r="C73" s="126"/>
      <c r="D73" s="126"/>
      <c r="E73" s="126"/>
      <c r="F73" s="126"/>
      <c r="G73" s="127"/>
    </row>
    <row r="74" spans="1:7" x14ac:dyDescent="0.25">
      <c r="A74" s="125"/>
      <c r="B74" s="126"/>
      <c r="C74" s="126"/>
      <c r="D74" s="126"/>
      <c r="E74" s="126"/>
      <c r="F74" s="126"/>
      <c r="G74" s="127"/>
    </row>
    <row r="75" spans="1:7" x14ac:dyDescent="0.25">
      <c r="A75" s="125"/>
      <c r="B75" s="126"/>
      <c r="C75" s="126"/>
      <c r="D75" s="126"/>
      <c r="E75" s="126"/>
      <c r="F75" s="126"/>
      <c r="G75" s="127"/>
    </row>
    <row r="76" spans="1:7" x14ac:dyDescent="0.25">
      <c r="A76" s="128"/>
      <c r="B76" s="129"/>
      <c r="C76" s="129"/>
      <c r="D76" s="129"/>
      <c r="E76" s="129"/>
      <c r="F76" s="129"/>
      <c r="G76" s="130"/>
    </row>
    <row r="77" spans="1:7" x14ac:dyDescent="0.25">
      <c r="A77" s="146" t="s">
        <v>81</v>
      </c>
      <c r="B77" s="146"/>
      <c r="C77" s="146"/>
      <c r="D77" s="146"/>
      <c r="E77" s="146"/>
      <c r="F77" s="146"/>
      <c r="G77" s="146"/>
    </row>
    <row r="78" spans="1:7" x14ac:dyDescent="0.25">
      <c r="A78" s="147" t="s">
        <v>95</v>
      </c>
      <c r="B78" s="147"/>
      <c r="C78" s="147"/>
      <c r="D78" s="147"/>
      <c r="E78" s="147"/>
      <c r="F78" s="147"/>
      <c r="G78" s="147"/>
    </row>
    <row r="79" spans="1:7" x14ac:dyDescent="0.25">
      <c r="A79" s="142"/>
      <c r="B79" s="143"/>
      <c r="C79" s="143"/>
      <c r="D79" s="143"/>
      <c r="E79" s="143"/>
      <c r="F79" s="143"/>
      <c r="G79" s="144"/>
    </row>
    <row r="80" spans="1:7" x14ac:dyDescent="0.25">
      <c r="A80" s="142"/>
      <c r="B80" s="143"/>
      <c r="C80" s="143"/>
      <c r="D80" s="143"/>
      <c r="E80" s="143"/>
      <c r="F80" s="143"/>
      <c r="G80" s="144"/>
    </row>
    <row r="81" spans="1:7" x14ac:dyDescent="0.25">
      <c r="A81" s="142"/>
      <c r="B81" s="143"/>
      <c r="C81" s="143"/>
      <c r="D81" s="143"/>
      <c r="E81" s="143"/>
      <c r="F81" s="143"/>
      <c r="G81" s="144"/>
    </row>
    <row r="82" spans="1:7" x14ac:dyDescent="0.25">
      <c r="A82" s="142"/>
      <c r="B82" s="143"/>
      <c r="C82" s="143"/>
      <c r="D82" s="143"/>
      <c r="E82" s="143"/>
      <c r="F82" s="143"/>
      <c r="G82" s="144"/>
    </row>
  </sheetData>
  <mergeCells count="19">
    <mergeCell ref="A79:G79"/>
    <mergeCell ref="A80:G80"/>
    <mergeCell ref="A82:G82"/>
    <mergeCell ref="A81:G81"/>
    <mergeCell ref="A71:G71"/>
    <mergeCell ref="A72:G76"/>
    <mergeCell ref="A77:G77"/>
    <mergeCell ref="A78:G78"/>
    <mergeCell ref="B10:B11"/>
    <mergeCell ref="B14:B16"/>
    <mergeCell ref="D18:D19"/>
    <mergeCell ref="A42:H42"/>
    <mergeCell ref="B21:B22"/>
    <mergeCell ref="B27:B28"/>
    <mergeCell ref="D30:D31"/>
    <mergeCell ref="D24:D25"/>
    <mergeCell ref="A33:H33"/>
    <mergeCell ref="D39:D40"/>
    <mergeCell ref="B36:B37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1.88671875" style="3" customWidth="1"/>
    <col min="4" max="4" width="9.109375" style="64"/>
    <col min="5" max="5" width="11.10937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12.3320312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[1]Populations!A4</f>
        <v>0</v>
      </c>
    </row>
    <row r="2" spans="1:12" x14ac:dyDescent="0.25">
      <c r="A2" s="4" t="s">
        <v>287</v>
      </c>
    </row>
    <row r="4" spans="1:12" x14ac:dyDescent="0.25">
      <c r="A4" s="5" t="s">
        <v>288</v>
      </c>
      <c r="I4" s="5" t="s">
        <v>289</v>
      </c>
    </row>
    <row r="5" spans="1:12" ht="24.9" customHeight="1" x14ac:dyDescent="0.25">
      <c r="A5" s="6" t="s">
        <v>0</v>
      </c>
      <c r="B5" s="6" t="s">
        <v>1</v>
      </c>
      <c r="C5" s="6" t="s">
        <v>238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238</v>
      </c>
      <c r="L5" s="65" t="s">
        <v>163</v>
      </c>
    </row>
    <row r="6" spans="1:12" x14ac:dyDescent="0.25">
      <c r="A6" s="3" t="s">
        <v>6</v>
      </c>
      <c r="B6" s="8">
        <f>[1]Populations!B9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[1]Populations!B9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[1]Populations!B10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[1]Populations!B10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[1]Populations!B11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[1]Populations!B11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[1]Populations!B12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[1]Populations!B12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[1]Populations!B13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[1]Populations!B13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[1]Populations!B14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[1]Populations!B14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[1]Populations!B15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[1]Populations!B15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[1]Populations!B16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[1]Populations!B16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[1]Populations!B17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[1]Populations!B17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[1]Populations!B18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[1]Populations!B18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[1]Populations!B19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[1]Populations!B19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290</v>
      </c>
      <c r="I23" s="5" t="s">
        <v>291</v>
      </c>
    </row>
    <row r="24" spans="1:15" ht="24.9" customHeight="1" x14ac:dyDescent="0.25">
      <c r="A24" s="6" t="s">
        <v>0</v>
      </c>
      <c r="B24" s="6" t="s">
        <v>1</v>
      </c>
      <c r="C24" s="6" t="s">
        <v>238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238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[1]Populations!E9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[1]Populations!H9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[1]Populations!E10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[1]Populations!H10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[1]Populations!E11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[1]Populations!H11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[1]Populations!E12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[1]Populations!H12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[1]Populations!E13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[1]Populations!H13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[1]Populations!E14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[1]Populations!H14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[1]Populations!E15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[1]Populations!H15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[1]Populations!E16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[1]Populations!H16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[1]Populations!E17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[1]Populations!H17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[1]Populations!E18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[1]Populations!H18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[1]Populations!E19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[1]Populations!H19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J40" s="20"/>
      <c r="K40" s="20"/>
      <c r="L40" s="66"/>
      <c r="M40" s="20"/>
      <c r="N40" s="20"/>
      <c r="O40" s="66"/>
    </row>
    <row r="41" spans="1:15" x14ac:dyDescent="0.25">
      <c r="A41" s="122"/>
      <c r="B41" s="123"/>
      <c r="C41" s="123"/>
      <c r="D41" s="123"/>
      <c r="E41" s="123"/>
      <c r="F41" s="123"/>
      <c r="G41" s="124"/>
      <c r="I41" s="22"/>
      <c r="J41" s="22"/>
      <c r="K41" s="22"/>
      <c r="L41" s="67"/>
      <c r="M41" s="22"/>
      <c r="N41" s="22"/>
      <c r="O41" s="67"/>
    </row>
    <row r="42" spans="1:15" x14ac:dyDescent="0.25">
      <c r="A42" s="125"/>
      <c r="B42" s="126"/>
      <c r="C42" s="126"/>
      <c r="D42" s="126"/>
      <c r="E42" s="126"/>
      <c r="F42" s="126"/>
      <c r="G42" s="127"/>
      <c r="I42" s="22"/>
      <c r="J42" s="22"/>
      <c r="K42" s="22"/>
      <c r="L42" s="67"/>
      <c r="M42" s="22"/>
      <c r="N42" s="22"/>
      <c r="O42" s="67"/>
    </row>
    <row r="43" spans="1:15" x14ac:dyDescent="0.25">
      <c r="A43" s="125"/>
      <c r="B43" s="126"/>
      <c r="C43" s="126"/>
      <c r="D43" s="126"/>
      <c r="E43" s="126"/>
      <c r="F43" s="126"/>
      <c r="G43" s="127"/>
      <c r="I43" s="22"/>
      <c r="J43" s="22"/>
      <c r="K43" s="22"/>
      <c r="L43" s="67"/>
      <c r="M43" s="22"/>
      <c r="N43" s="22"/>
      <c r="O43" s="67"/>
    </row>
    <row r="44" spans="1:15" x14ac:dyDescent="0.25">
      <c r="A44" s="125"/>
      <c r="B44" s="126"/>
      <c r="C44" s="126"/>
      <c r="D44" s="126"/>
      <c r="E44" s="126"/>
      <c r="F44" s="126"/>
      <c r="G44" s="127"/>
      <c r="I44" s="22"/>
      <c r="J44" s="22"/>
      <c r="K44" s="22"/>
      <c r="L44" s="67"/>
      <c r="M44" s="22"/>
      <c r="N44" s="22"/>
      <c r="O44" s="67"/>
    </row>
    <row r="45" spans="1:15" x14ac:dyDescent="0.25">
      <c r="A45" s="125"/>
      <c r="B45" s="126"/>
      <c r="C45" s="126"/>
      <c r="D45" s="126"/>
      <c r="E45" s="126"/>
      <c r="F45" s="126"/>
      <c r="G45" s="127"/>
      <c r="I45" s="22"/>
      <c r="J45" s="22"/>
      <c r="K45" s="22"/>
      <c r="L45" s="67"/>
      <c r="M45" s="22"/>
      <c r="N45" s="22"/>
      <c r="O45" s="67"/>
    </row>
    <row r="46" spans="1:15" x14ac:dyDescent="0.25">
      <c r="A46" s="125"/>
      <c r="B46" s="126"/>
      <c r="C46" s="126"/>
      <c r="D46" s="126"/>
      <c r="E46" s="126"/>
      <c r="F46" s="126"/>
      <c r="G46" s="127"/>
      <c r="I46" s="22"/>
      <c r="J46" s="22"/>
      <c r="K46" s="22"/>
      <c r="L46" s="67"/>
      <c r="M46" s="22"/>
      <c r="N46" s="22"/>
      <c r="O46" s="67"/>
    </row>
    <row r="47" spans="1:15" x14ac:dyDescent="0.25">
      <c r="A47" s="125"/>
      <c r="B47" s="126"/>
      <c r="C47" s="126"/>
      <c r="D47" s="126"/>
      <c r="E47" s="126"/>
      <c r="F47" s="126"/>
      <c r="G47" s="127"/>
      <c r="I47" s="22"/>
      <c r="J47" s="22"/>
      <c r="K47" s="22"/>
      <c r="L47" s="67"/>
      <c r="M47" s="22"/>
      <c r="N47" s="22"/>
      <c r="O47" s="67"/>
    </row>
    <row r="48" spans="1:15" x14ac:dyDescent="0.25">
      <c r="A48" s="125"/>
      <c r="B48" s="126"/>
      <c r="C48" s="126"/>
      <c r="D48" s="126"/>
      <c r="E48" s="126"/>
      <c r="F48" s="126"/>
      <c r="G48" s="127"/>
      <c r="I48" s="22"/>
      <c r="J48" s="22"/>
      <c r="K48" s="22"/>
      <c r="L48" s="67"/>
      <c r="M48" s="22"/>
      <c r="N48" s="22"/>
      <c r="O48" s="67"/>
    </row>
    <row r="49" spans="1:15" x14ac:dyDescent="0.25">
      <c r="A49" s="125"/>
      <c r="B49" s="126"/>
      <c r="C49" s="126"/>
      <c r="D49" s="126"/>
      <c r="E49" s="126"/>
      <c r="F49" s="126"/>
      <c r="G49" s="127"/>
      <c r="I49" s="22"/>
      <c r="J49" s="22"/>
      <c r="K49" s="22"/>
      <c r="L49" s="67"/>
      <c r="M49" s="22"/>
      <c r="N49" s="22"/>
      <c r="O49" s="67"/>
    </row>
    <row r="50" spans="1:15" x14ac:dyDescent="0.25">
      <c r="A50" s="125"/>
      <c r="B50" s="126"/>
      <c r="C50" s="126"/>
      <c r="D50" s="126"/>
      <c r="E50" s="126"/>
      <c r="F50" s="126"/>
      <c r="G50" s="127"/>
      <c r="I50" s="22"/>
      <c r="J50" s="22"/>
      <c r="K50" s="22"/>
      <c r="L50" s="67"/>
      <c r="M50" s="22"/>
      <c r="N50" s="22"/>
      <c r="O50" s="67"/>
    </row>
    <row r="51" spans="1:15" x14ac:dyDescent="0.25">
      <c r="A51" s="128"/>
      <c r="B51" s="129"/>
      <c r="C51" s="129"/>
      <c r="D51" s="129"/>
      <c r="E51" s="129"/>
      <c r="F51" s="129"/>
      <c r="G51" s="130"/>
      <c r="I51" s="22"/>
      <c r="J51" s="22"/>
      <c r="K51" s="22"/>
      <c r="L51" s="67"/>
      <c r="M51" s="22"/>
      <c r="N51" s="22"/>
      <c r="O51" s="67"/>
    </row>
  </sheetData>
  <mergeCells count="2">
    <mergeCell ref="A40:G40"/>
    <mergeCell ref="A41:G5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workbookViewId="0">
      <selection activeCell="L14" sqref="L14"/>
    </sheetView>
  </sheetViews>
  <sheetFormatPr defaultColWidth="9.109375" defaultRowHeight="13.2" x14ac:dyDescent="0.25"/>
  <cols>
    <col min="1" max="1" width="37.5546875" style="3" bestFit="1" customWidth="1"/>
    <col min="2" max="2" width="9.109375" style="3"/>
    <col min="3" max="3" width="12.6640625" style="3" customWidth="1"/>
    <col min="4" max="4" width="9.33203125" style="3" customWidth="1"/>
    <col min="5" max="5" width="9.109375" style="3"/>
    <col min="6" max="6" width="12.6640625" style="3" customWidth="1"/>
    <col min="7" max="13" width="9.109375" style="3"/>
    <col min="14" max="14" width="37.5546875" style="3" bestFit="1" customWidth="1"/>
    <col min="15" max="16384" width="9.109375" style="3"/>
  </cols>
  <sheetData>
    <row r="1" spans="1:5" x14ac:dyDescent="0.25">
      <c r="A1" s="10" t="s">
        <v>192</v>
      </c>
    </row>
    <row r="2" spans="1:5" x14ac:dyDescent="0.25">
      <c r="A2" s="4" t="s">
        <v>292</v>
      </c>
    </row>
    <row r="4" spans="1:5" x14ac:dyDescent="0.25">
      <c r="A4" s="3" t="s">
        <v>21</v>
      </c>
    </row>
    <row r="5" spans="1:5" x14ac:dyDescent="0.25">
      <c r="A5" s="30">
        <f>[1]Populations!A4</f>
        <v>0</v>
      </c>
    </row>
    <row r="6" spans="1:5" x14ac:dyDescent="0.25">
      <c r="A6" s="34"/>
    </row>
    <row r="7" spans="1:5" x14ac:dyDescent="0.25">
      <c r="A7" s="35" t="s">
        <v>59</v>
      </c>
      <c r="B7" s="18"/>
      <c r="C7" s="18"/>
    </row>
    <row r="8" spans="1:5" ht="24.9" customHeight="1" x14ac:dyDescent="0.25">
      <c r="A8" s="6" t="s">
        <v>293</v>
      </c>
      <c r="B8" s="18" t="s">
        <v>22</v>
      </c>
      <c r="C8" s="36" t="s">
        <v>23</v>
      </c>
      <c r="D8" s="36" t="s">
        <v>93</v>
      </c>
      <c r="E8" s="37"/>
    </row>
    <row r="9" spans="1:5" ht="15" customHeight="1" x14ac:dyDescent="0.25">
      <c r="A9" s="72" t="s">
        <v>294</v>
      </c>
      <c r="B9" s="88">
        <f>[1]Injury!C17</f>
        <v>0</v>
      </c>
      <c r="C9" s="89">
        <f>[1]Injury!G17</f>
        <v>0</v>
      </c>
      <c r="D9" s="90" t="s">
        <v>94</v>
      </c>
      <c r="E9" s="41"/>
    </row>
    <row r="10" spans="1:5" ht="15" customHeight="1" x14ac:dyDescent="0.25">
      <c r="A10" s="3" t="s">
        <v>295</v>
      </c>
      <c r="B10" s="42">
        <f>[1]Drowning!C17</f>
        <v>0</v>
      </c>
      <c r="C10" s="43">
        <f>[1]Drowning!G17</f>
        <v>0</v>
      </c>
      <c r="D10" s="90" t="s">
        <v>94</v>
      </c>
      <c r="E10" s="41"/>
    </row>
    <row r="11" spans="1:5" ht="15" customHeight="1" x14ac:dyDescent="0.25">
      <c r="A11" s="3" t="s">
        <v>296</v>
      </c>
      <c r="B11" s="42">
        <f>'[1]Fall-related_Injuries'!C17</f>
        <v>0</v>
      </c>
      <c r="C11" s="44">
        <f>'[1]Fall-related_Injuries'!G17</f>
        <v>0</v>
      </c>
      <c r="D11" s="90" t="s">
        <v>94</v>
      </c>
      <c r="E11" s="41"/>
    </row>
    <row r="12" spans="1:5" ht="15" customHeight="1" x14ac:dyDescent="0.25">
      <c r="A12" s="3" t="s">
        <v>297</v>
      </c>
      <c r="B12" s="45">
        <f>[1]Hip_Fractures!C9</f>
        <v>0</v>
      </c>
      <c r="C12" s="90" t="s">
        <v>94</v>
      </c>
      <c r="D12" s="46">
        <f>[1]Hip_Fractures!D9</f>
        <v>0</v>
      </c>
      <c r="E12" s="41"/>
    </row>
    <row r="13" spans="1:5" ht="15" customHeight="1" x14ac:dyDescent="0.25">
      <c r="A13" s="47" t="s">
        <v>298</v>
      </c>
      <c r="B13" s="42">
        <f>'[1]Fire-related_Injuries'!C17</f>
        <v>0</v>
      </c>
      <c r="C13" s="43">
        <f>'[1]Fire-related_Injuries'!G17</f>
        <v>0</v>
      </c>
      <c r="D13" s="90" t="s">
        <v>94</v>
      </c>
      <c r="E13" s="48"/>
    </row>
    <row r="14" spans="1:5" ht="15" customHeight="1" x14ac:dyDescent="0.25">
      <c r="A14" s="3" t="s">
        <v>299</v>
      </c>
      <c r="B14" s="42">
        <f>'[1]Firearms-related_Injuries'!C17</f>
        <v>0</v>
      </c>
      <c r="C14" s="43">
        <f>'[1]Firearms-related_Injuries'!G17</f>
        <v>0</v>
      </c>
      <c r="D14" s="90" t="s">
        <v>94</v>
      </c>
      <c r="E14" s="48"/>
    </row>
    <row r="15" spans="1:5" ht="15" customHeight="1" x14ac:dyDescent="0.25">
      <c r="A15" s="3" t="s">
        <v>300</v>
      </c>
      <c r="B15" s="42">
        <f>'[1]Assault-related_Injuries'!C17</f>
        <v>0</v>
      </c>
      <c r="C15" s="44">
        <f>'[1]Assault-related_Injuries'!G17</f>
        <v>0</v>
      </c>
      <c r="D15" s="90" t="s">
        <v>94</v>
      </c>
      <c r="E15" s="48"/>
    </row>
    <row r="16" spans="1:5" ht="15" customHeight="1" x14ac:dyDescent="0.25">
      <c r="A16" s="47" t="s">
        <v>301</v>
      </c>
      <c r="B16" s="49">
        <f>[1]MVC_Injuries!C17</f>
        <v>0</v>
      </c>
      <c r="C16" s="50">
        <f>[1]MVC_Injuries!G17</f>
        <v>0</v>
      </c>
      <c r="D16" s="90" t="s">
        <v>94</v>
      </c>
      <c r="E16" s="41"/>
    </row>
    <row r="17" spans="1:11" ht="15" customHeight="1" x14ac:dyDescent="0.25">
      <c r="A17" s="76" t="s">
        <v>302</v>
      </c>
      <c r="B17" s="42">
        <f>[1]Poisoning!C17</f>
        <v>0</v>
      </c>
      <c r="C17" s="44">
        <f>[1]Poisoning!G17</f>
        <v>0</v>
      </c>
      <c r="D17" s="90" t="s">
        <v>94</v>
      </c>
      <c r="E17" s="41"/>
    </row>
    <row r="18" spans="1:11" ht="15" customHeight="1" x14ac:dyDescent="0.25">
      <c r="A18" s="3" t="s">
        <v>303</v>
      </c>
      <c r="B18" s="42">
        <f>[1]Suicide_Attempts!C17</f>
        <v>0</v>
      </c>
      <c r="C18" s="43">
        <f>[1]Suicide_Attempts!G17</f>
        <v>0</v>
      </c>
      <c r="D18" s="90" t="s">
        <v>94</v>
      </c>
      <c r="E18" s="41"/>
    </row>
    <row r="19" spans="1:11" ht="15" customHeight="1" x14ac:dyDescent="0.25">
      <c r="A19" s="72" t="s">
        <v>304</v>
      </c>
      <c r="B19" s="42">
        <f>[1]TBI!C17</f>
        <v>0</v>
      </c>
      <c r="C19" s="43">
        <f>[1]TBI!G17</f>
        <v>0</v>
      </c>
      <c r="D19" s="90" t="s">
        <v>94</v>
      </c>
      <c r="E19" s="41"/>
    </row>
    <row r="22" spans="1:11" x14ac:dyDescent="0.25">
      <c r="A22" s="11" t="s">
        <v>58</v>
      </c>
      <c r="B22" s="162" t="s">
        <v>24</v>
      </c>
      <c r="C22" s="162"/>
      <c r="D22" s="91"/>
      <c r="E22" s="91"/>
      <c r="F22" s="162" t="s">
        <v>25</v>
      </c>
      <c r="G22" s="162"/>
      <c r="H22" s="91"/>
    </row>
    <row r="23" spans="1:11" ht="24.9" customHeight="1" x14ac:dyDescent="0.25">
      <c r="A23" s="6" t="s">
        <v>293</v>
      </c>
      <c r="B23" s="91" t="s">
        <v>22</v>
      </c>
      <c r="C23" s="92" t="s">
        <v>23</v>
      </c>
      <c r="D23" s="92" t="s">
        <v>93</v>
      </c>
      <c r="E23" s="91"/>
      <c r="F23" s="91" t="s">
        <v>22</v>
      </c>
      <c r="G23" s="92" t="s">
        <v>23</v>
      </c>
      <c r="H23" s="92" t="s">
        <v>93</v>
      </c>
      <c r="J23" s="4" t="s">
        <v>56</v>
      </c>
      <c r="K23" s="91"/>
    </row>
    <row r="24" spans="1:11" ht="15" customHeight="1" x14ac:dyDescent="0.25">
      <c r="A24" s="72" t="s">
        <v>294</v>
      </c>
      <c r="B24" s="93">
        <f>[1]Injury!C36</f>
        <v>0</v>
      </c>
      <c r="C24" s="94">
        <f>[1]Injury!G36</f>
        <v>0</v>
      </c>
      <c r="D24" s="90" t="s">
        <v>94</v>
      </c>
      <c r="E24" s="95"/>
      <c r="F24" s="93">
        <f>[1]Injury!K36</f>
        <v>0</v>
      </c>
      <c r="G24" s="94">
        <f>[1]Injury!O36</f>
        <v>0</v>
      </c>
      <c r="H24" s="90" t="s">
        <v>94</v>
      </c>
      <c r="J24" s="8">
        <f t="shared" ref="J24:J34" si="0">ABS(B24)+ABS(F24)</f>
        <v>0</v>
      </c>
    </row>
    <row r="25" spans="1:11" ht="15" customHeight="1" x14ac:dyDescent="0.25">
      <c r="A25" s="3" t="s">
        <v>295</v>
      </c>
      <c r="B25" s="45">
        <f>[1]Drowning!C36</f>
        <v>0</v>
      </c>
      <c r="C25" s="57">
        <f>[1]Drowning!G36</f>
        <v>0</v>
      </c>
      <c r="D25" s="90" t="s">
        <v>94</v>
      </c>
      <c r="E25" s="58"/>
      <c r="F25" s="45">
        <f>[1]Drowning!K36</f>
        <v>0</v>
      </c>
      <c r="G25" s="46">
        <f>[1]Drowning!O36</f>
        <v>0</v>
      </c>
      <c r="H25" s="90" t="s">
        <v>94</v>
      </c>
      <c r="J25" s="8">
        <f t="shared" si="0"/>
        <v>0</v>
      </c>
    </row>
    <row r="26" spans="1:11" ht="15" customHeight="1" x14ac:dyDescent="0.25">
      <c r="A26" s="3" t="s">
        <v>296</v>
      </c>
      <c r="B26" s="45">
        <f>'[1]Fall-related_Injuries'!C36</f>
        <v>0</v>
      </c>
      <c r="C26" s="46">
        <f>'[1]Fall-related_Injuries'!G36</f>
        <v>0</v>
      </c>
      <c r="D26" s="90" t="s">
        <v>94</v>
      </c>
      <c r="E26" s="58"/>
      <c r="F26" s="45">
        <f>'[1]Fall-related_Injuries'!K36</f>
        <v>0</v>
      </c>
      <c r="G26" s="46">
        <f>'[1]Fall-related_Injuries'!O36</f>
        <v>0</v>
      </c>
      <c r="H26" s="90" t="s">
        <v>94</v>
      </c>
      <c r="J26" s="8">
        <f t="shared" si="0"/>
        <v>0</v>
      </c>
    </row>
    <row r="27" spans="1:11" ht="15" customHeight="1" x14ac:dyDescent="0.25">
      <c r="A27" s="3" t="s">
        <v>297</v>
      </c>
      <c r="B27" s="45">
        <f>[1]Hip_Fractures!C17</f>
        <v>0</v>
      </c>
      <c r="C27" s="90" t="s">
        <v>94</v>
      </c>
      <c r="D27" s="46">
        <f>[1]Hip_Fractures!D17</f>
        <v>0</v>
      </c>
      <c r="F27" s="45">
        <f>[1]Hip_Fractures!J17</f>
        <v>0</v>
      </c>
      <c r="G27" s="90" t="s">
        <v>94</v>
      </c>
      <c r="H27" s="46">
        <f>[1]Hip_Fractures!K17</f>
        <v>0</v>
      </c>
      <c r="J27" s="8">
        <f t="shared" si="0"/>
        <v>0</v>
      </c>
    </row>
    <row r="28" spans="1:11" ht="15" customHeight="1" x14ac:dyDescent="0.25">
      <c r="A28" s="47" t="s">
        <v>298</v>
      </c>
      <c r="B28" s="45">
        <f>'[1]Fire-related_Injuries'!C36</f>
        <v>0</v>
      </c>
      <c r="C28" s="57">
        <f>'[1]Fire-related_Injuries'!G36</f>
        <v>0</v>
      </c>
      <c r="D28" s="90" t="s">
        <v>94</v>
      </c>
      <c r="E28" s="58"/>
      <c r="F28" s="45">
        <f>'[1]Fire-related_Injuries'!K36</f>
        <v>0</v>
      </c>
      <c r="G28" s="57">
        <f>'[1]Fire-related_Injuries'!O36</f>
        <v>0</v>
      </c>
      <c r="H28" s="90" t="s">
        <v>94</v>
      </c>
      <c r="J28" s="8">
        <f t="shared" si="0"/>
        <v>0</v>
      </c>
    </row>
    <row r="29" spans="1:11" ht="15" customHeight="1" x14ac:dyDescent="0.25">
      <c r="A29" s="3" t="s">
        <v>299</v>
      </c>
      <c r="B29" s="45">
        <f>'[1]Firearms-related_Injuries'!C36</f>
        <v>0</v>
      </c>
      <c r="C29" s="46">
        <f>'[1]Firearms-related_Injuries'!G36</f>
        <v>0</v>
      </c>
      <c r="D29" s="90" t="s">
        <v>94</v>
      </c>
      <c r="E29" s="58"/>
      <c r="F29" s="45">
        <f>'[1]Firearms-related_Injuries'!K36</f>
        <v>0</v>
      </c>
      <c r="G29" s="46">
        <f>'[1]Firearms-related_Injuries'!O36</f>
        <v>0</v>
      </c>
      <c r="H29" s="90" t="s">
        <v>94</v>
      </c>
      <c r="J29" s="8">
        <f t="shared" si="0"/>
        <v>0</v>
      </c>
    </row>
    <row r="30" spans="1:11" ht="15" customHeight="1" x14ac:dyDescent="0.25">
      <c r="A30" s="3" t="s">
        <v>300</v>
      </c>
      <c r="B30" s="45">
        <f>'[1]Assault-related_Injuries'!C36</f>
        <v>0</v>
      </c>
      <c r="C30" s="46">
        <f>'[1]Assault-related_Injuries'!G36</f>
        <v>0</v>
      </c>
      <c r="D30" s="90" t="s">
        <v>94</v>
      </c>
      <c r="F30" s="45">
        <f>'[1]Assault-related_Injuries'!K36</f>
        <v>0</v>
      </c>
      <c r="G30" s="46">
        <f>'[1]Assault-related_Injuries'!O36</f>
        <v>0</v>
      </c>
      <c r="H30" s="90" t="s">
        <v>94</v>
      </c>
      <c r="J30" s="8">
        <f t="shared" si="0"/>
        <v>0</v>
      </c>
    </row>
    <row r="31" spans="1:11" ht="15" customHeight="1" x14ac:dyDescent="0.25">
      <c r="A31" s="47" t="s">
        <v>301</v>
      </c>
      <c r="B31" s="59">
        <f>[1]MVC_Injuries!C36</f>
        <v>0</v>
      </c>
      <c r="C31" s="57">
        <f>[1]MVC_Injuries!G36</f>
        <v>0</v>
      </c>
      <c r="D31" s="90" t="s">
        <v>94</v>
      </c>
      <c r="E31" s="60"/>
      <c r="F31" s="49">
        <f>[1]MVC_Injuries!K36</f>
        <v>0</v>
      </c>
      <c r="G31" s="50">
        <f>[1]MVC_Injuries!O36</f>
        <v>0</v>
      </c>
      <c r="H31" s="90" t="s">
        <v>94</v>
      </c>
      <c r="I31" s="60"/>
      <c r="J31" s="61">
        <f t="shared" si="0"/>
        <v>0</v>
      </c>
    </row>
    <row r="32" spans="1:11" ht="15" customHeight="1" x14ac:dyDescent="0.25">
      <c r="A32" s="76" t="s">
        <v>302</v>
      </c>
      <c r="B32" s="42">
        <f>[1]Poisoning!C36</f>
        <v>0</v>
      </c>
      <c r="C32" s="57">
        <f>[1]Poisoning!G36</f>
        <v>0</v>
      </c>
      <c r="D32" s="90" t="s">
        <v>94</v>
      </c>
      <c r="F32" s="42">
        <f>[1]Poisoning!K36</f>
        <v>0</v>
      </c>
      <c r="G32" s="44">
        <f>[1]Poisoning!O36</f>
        <v>0</v>
      </c>
      <c r="H32" s="90" t="s">
        <v>94</v>
      </c>
      <c r="J32" s="8">
        <f t="shared" si="0"/>
        <v>0</v>
      </c>
    </row>
    <row r="33" spans="1:26" ht="15" customHeight="1" x14ac:dyDescent="0.25">
      <c r="A33" s="3" t="s">
        <v>303</v>
      </c>
      <c r="B33" s="45">
        <f>[1]Suicide_Attempts!C36</f>
        <v>0</v>
      </c>
      <c r="C33" s="57">
        <f>[1]Suicide_Attempts!G36</f>
        <v>0</v>
      </c>
      <c r="D33" s="90" t="s">
        <v>94</v>
      </c>
      <c r="E33" s="58"/>
      <c r="F33" s="45">
        <f>[1]Suicide_Attempts!K36</f>
        <v>0</v>
      </c>
      <c r="G33" s="57">
        <f>[1]Suicide_Attempts!O36</f>
        <v>0</v>
      </c>
      <c r="H33" s="90" t="s">
        <v>94</v>
      </c>
      <c r="J33" s="8">
        <f t="shared" si="0"/>
        <v>0</v>
      </c>
    </row>
    <row r="34" spans="1:26" ht="15" customHeight="1" x14ac:dyDescent="0.25">
      <c r="A34" s="72" t="s">
        <v>304</v>
      </c>
      <c r="B34" s="45">
        <f>[1]TBI!C36</f>
        <v>0</v>
      </c>
      <c r="C34" s="57">
        <f>[1]TBI!G36</f>
        <v>0</v>
      </c>
      <c r="D34" s="90" t="s">
        <v>94</v>
      </c>
      <c r="E34" s="58"/>
      <c r="F34" s="45">
        <f>[1]TBI!K36</f>
        <v>0</v>
      </c>
      <c r="G34" s="57">
        <f>[1]TBI!O36</f>
        <v>0</v>
      </c>
      <c r="H34" s="90" t="s">
        <v>94</v>
      </c>
      <c r="J34" s="8">
        <f t="shared" si="0"/>
        <v>0</v>
      </c>
    </row>
    <row r="36" spans="1:26" x14ac:dyDescent="0.25">
      <c r="A36" s="10" t="s">
        <v>37</v>
      </c>
      <c r="N36" s="10" t="s">
        <v>37</v>
      </c>
    </row>
    <row r="37" spans="1:26" x14ac:dyDescent="0.25">
      <c r="A37" s="4" t="s">
        <v>292</v>
      </c>
      <c r="N37" s="4" t="s">
        <v>292</v>
      </c>
    </row>
    <row r="39" spans="1:26" x14ac:dyDescent="0.25">
      <c r="A39" s="3" t="s">
        <v>21</v>
      </c>
      <c r="N39" s="3" t="s">
        <v>21</v>
      </c>
    </row>
    <row r="40" spans="1:26" x14ac:dyDescent="0.25">
      <c r="A40" s="30">
        <f>[1]Populations!A4</f>
        <v>0</v>
      </c>
      <c r="N40" s="62">
        <f>[1]Populations!A4</f>
        <v>0</v>
      </c>
    </row>
    <row r="41" spans="1:26" x14ac:dyDescent="0.25">
      <c r="A41" s="34"/>
      <c r="N41" s="34"/>
    </row>
    <row r="42" spans="1:26" x14ac:dyDescent="0.25">
      <c r="A42" s="11" t="s">
        <v>57</v>
      </c>
      <c r="B42" s="159" t="s">
        <v>26</v>
      </c>
      <c r="C42" s="159"/>
      <c r="D42" s="148" t="s">
        <v>27</v>
      </c>
      <c r="E42" s="148"/>
      <c r="F42" s="148" t="s">
        <v>28</v>
      </c>
      <c r="G42" s="148"/>
      <c r="H42" s="148" t="s">
        <v>29</v>
      </c>
      <c r="I42" s="148"/>
      <c r="J42" s="148" t="s">
        <v>30</v>
      </c>
      <c r="K42" s="148"/>
      <c r="L42" s="148" t="s">
        <v>31</v>
      </c>
      <c r="M42" s="148"/>
      <c r="N42" s="11" t="s">
        <v>57</v>
      </c>
      <c r="O42" s="148" t="s">
        <v>32</v>
      </c>
      <c r="P42" s="148"/>
      <c r="Q42" s="148" t="s">
        <v>33</v>
      </c>
      <c r="R42" s="148"/>
      <c r="S42" s="148" t="s">
        <v>34</v>
      </c>
      <c r="T42" s="148"/>
      <c r="U42" s="148" t="s">
        <v>35</v>
      </c>
      <c r="V42" s="148"/>
      <c r="W42" s="148" t="s">
        <v>36</v>
      </c>
      <c r="X42" s="148"/>
    </row>
    <row r="43" spans="1:26" x14ac:dyDescent="0.25">
      <c r="A43" s="6" t="s">
        <v>293</v>
      </c>
      <c r="B43" s="18" t="s">
        <v>22</v>
      </c>
      <c r="C43" s="18" t="s">
        <v>2</v>
      </c>
      <c r="D43" s="18" t="s">
        <v>22</v>
      </c>
      <c r="E43" s="18" t="s">
        <v>2</v>
      </c>
      <c r="F43" s="18" t="s">
        <v>22</v>
      </c>
      <c r="G43" s="18" t="s">
        <v>2</v>
      </c>
      <c r="H43" s="18" t="s">
        <v>22</v>
      </c>
      <c r="I43" s="18" t="s">
        <v>2</v>
      </c>
      <c r="J43" s="18" t="s">
        <v>22</v>
      </c>
      <c r="K43" s="18" t="s">
        <v>2</v>
      </c>
      <c r="L43" s="18" t="s">
        <v>22</v>
      </c>
      <c r="M43" s="18" t="s">
        <v>2</v>
      </c>
      <c r="N43" s="6" t="s">
        <v>293</v>
      </c>
      <c r="O43" s="18" t="s">
        <v>22</v>
      </c>
      <c r="P43" s="18" t="s">
        <v>2</v>
      </c>
      <c r="Q43" s="18" t="s">
        <v>22</v>
      </c>
      <c r="R43" s="18" t="s">
        <v>2</v>
      </c>
      <c r="S43" s="18" t="s">
        <v>22</v>
      </c>
      <c r="T43" s="18" t="s">
        <v>2</v>
      </c>
      <c r="U43" s="18" t="s">
        <v>22</v>
      </c>
      <c r="V43" s="18" t="s">
        <v>2</v>
      </c>
      <c r="W43" s="18" t="s">
        <v>22</v>
      </c>
      <c r="X43" s="18" t="s">
        <v>2</v>
      </c>
    </row>
    <row r="44" spans="1:26" ht="15" customHeight="1" x14ac:dyDescent="0.25">
      <c r="A44" s="72" t="s">
        <v>294</v>
      </c>
      <c r="B44" s="42">
        <f>[1]Injury!K6</f>
        <v>0</v>
      </c>
      <c r="C44" s="44">
        <f>[1]Injury!L6</f>
        <v>0</v>
      </c>
      <c r="D44" s="42">
        <f>[1]Injury!K7</f>
        <v>0</v>
      </c>
      <c r="E44" s="44">
        <f>[1]Injury!L7</f>
        <v>0</v>
      </c>
      <c r="F44" s="42">
        <f>[1]Injury!K8</f>
        <v>0</v>
      </c>
      <c r="G44" s="44">
        <f>[1]Injury!L8</f>
        <v>0</v>
      </c>
      <c r="H44" s="42">
        <f>[1]Injury!K9</f>
        <v>0</v>
      </c>
      <c r="I44" s="44">
        <f>[1]Injury!L9</f>
        <v>0</v>
      </c>
      <c r="J44" s="42">
        <f>[1]Injury!K10</f>
        <v>0</v>
      </c>
      <c r="K44" s="44">
        <f>[1]Injury!L10</f>
        <v>0</v>
      </c>
      <c r="L44" s="42">
        <f>[1]Injury!K11</f>
        <v>0</v>
      </c>
      <c r="M44" s="44">
        <f>[1]Injury!L11</f>
        <v>0</v>
      </c>
      <c r="N44" s="72" t="s">
        <v>294</v>
      </c>
      <c r="O44" s="42">
        <f>[1]Injury!K12</f>
        <v>0</v>
      </c>
      <c r="P44" s="44">
        <f>[1]Injury!L12</f>
        <v>0</v>
      </c>
      <c r="Q44" s="42">
        <f>[1]Injury!K13</f>
        <v>0</v>
      </c>
      <c r="R44" s="44">
        <f>[1]Injury!L13</f>
        <v>0</v>
      </c>
      <c r="S44" s="42">
        <f>[1]Injury!K14</f>
        <v>0</v>
      </c>
      <c r="T44" s="44">
        <f>[1]Injury!L14</f>
        <v>0</v>
      </c>
      <c r="U44" s="42">
        <f>[1]Injury!K15</f>
        <v>0</v>
      </c>
      <c r="V44" s="44">
        <f>[1]Injury!L15</f>
        <v>0</v>
      </c>
      <c r="W44" s="42">
        <f>[1]Injury!K16</f>
        <v>0</v>
      </c>
      <c r="X44" s="44">
        <f>[1]Injury!L16</f>
        <v>0</v>
      </c>
      <c r="Z44" s="8"/>
    </row>
    <row r="45" spans="1:26" ht="15" customHeight="1" x14ac:dyDescent="0.25">
      <c r="A45" s="3" t="s">
        <v>295</v>
      </c>
      <c r="B45" s="42">
        <f>[1]Drowning!K6</f>
        <v>0</v>
      </c>
      <c r="C45" s="44">
        <f>[1]Drowning!L6</f>
        <v>0</v>
      </c>
      <c r="D45" s="42">
        <f>[1]Drowning!K7</f>
        <v>0</v>
      </c>
      <c r="E45" s="44">
        <f>[1]Drowning!L7</f>
        <v>0</v>
      </c>
      <c r="F45" s="42">
        <f>[1]Drowning!K8</f>
        <v>0</v>
      </c>
      <c r="G45" s="44">
        <f>[1]Drowning!L8</f>
        <v>0</v>
      </c>
      <c r="H45" s="42">
        <f>[1]Drowning!K9</f>
        <v>0</v>
      </c>
      <c r="I45" s="44">
        <f>[1]Drowning!L9</f>
        <v>0</v>
      </c>
      <c r="J45" s="42">
        <f>[1]Drowning!K10</f>
        <v>0</v>
      </c>
      <c r="K45" s="44">
        <f>[1]Drowning!L10</f>
        <v>0</v>
      </c>
      <c r="L45" s="42">
        <f>[1]Drowning!K11</f>
        <v>0</v>
      </c>
      <c r="M45" s="44">
        <f>[1]Drowning!L11</f>
        <v>0</v>
      </c>
      <c r="N45" s="3" t="s">
        <v>295</v>
      </c>
      <c r="O45" s="42">
        <f>[1]Drowning!K12</f>
        <v>0</v>
      </c>
      <c r="P45" s="44">
        <f>[1]Drowning!L12</f>
        <v>0</v>
      </c>
      <c r="Q45" s="42">
        <f>[1]Drowning!K13</f>
        <v>0</v>
      </c>
      <c r="R45" s="44">
        <f>[1]Drowning!L13</f>
        <v>0</v>
      </c>
      <c r="S45" s="42">
        <f>[1]Drowning!K14</f>
        <v>0</v>
      </c>
      <c r="T45" s="44">
        <f>[1]Drowning!L14</f>
        <v>0</v>
      </c>
      <c r="U45" s="42">
        <f>[1]Drowning!K15</f>
        <v>0</v>
      </c>
      <c r="V45" s="44">
        <f>[1]Drowning!L15</f>
        <v>0</v>
      </c>
      <c r="W45" s="42">
        <f>[1]Drowning!K16</f>
        <v>0</v>
      </c>
      <c r="X45" s="44">
        <f>[1]Drowning!L16</f>
        <v>0</v>
      </c>
      <c r="Z45" s="8"/>
    </row>
    <row r="46" spans="1:26" ht="15" customHeight="1" x14ac:dyDescent="0.25">
      <c r="A46" s="3" t="s">
        <v>296</v>
      </c>
      <c r="B46" s="42">
        <f>'[1]Fall-related_Injuries'!K6</f>
        <v>0</v>
      </c>
      <c r="C46" s="44">
        <f>'[1]Fall-related_Injuries'!L6</f>
        <v>0</v>
      </c>
      <c r="D46" s="42">
        <f>'[1]Fall-related_Injuries'!K7</f>
        <v>0</v>
      </c>
      <c r="E46" s="44">
        <f>'[1]Fall-related_Injuries'!L7</f>
        <v>0</v>
      </c>
      <c r="F46" s="42">
        <f>'[1]Fall-related_Injuries'!K8</f>
        <v>0</v>
      </c>
      <c r="G46" s="44">
        <f>'[1]Fall-related_Injuries'!L8</f>
        <v>0</v>
      </c>
      <c r="H46" s="42">
        <f>'[1]Fall-related_Injuries'!K9</f>
        <v>0</v>
      </c>
      <c r="I46" s="44">
        <f>'[1]Fall-related_Injuries'!L9</f>
        <v>0</v>
      </c>
      <c r="J46" s="42">
        <f>'[1]Fall-related_Injuries'!K10</f>
        <v>0</v>
      </c>
      <c r="K46" s="44">
        <f>'[1]Fall-related_Injuries'!L10</f>
        <v>0</v>
      </c>
      <c r="L46" s="42">
        <f>'[1]Fall-related_Injuries'!K11</f>
        <v>0</v>
      </c>
      <c r="M46" s="44">
        <f>'[1]Fall-related_Injuries'!L11</f>
        <v>0</v>
      </c>
      <c r="N46" s="3" t="s">
        <v>296</v>
      </c>
      <c r="O46" s="42">
        <f>'[1]Fall-related_Injuries'!K12</f>
        <v>0</v>
      </c>
      <c r="P46" s="44">
        <f>'[1]Fall-related_Injuries'!L12</f>
        <v>0</v>
      </c>
      <c r="Q46" s="42">
        <f>'[1]Fall-related_Injuries'!K13</f>
        <v>0</v>
      </c>
      <c r="R46" s="44">
        <f>'[1]Fall-related_Injuries'!L13</f>
        <v>0</v>
      </c>
      <c r="S46" s="42">
        <f>'[1]Fall-related_Injuries'!K14</f>
        <v>0</v>
      </c>
      <c r="T46" s="44">
        <f>'[1]Fall-related_Injuries'!L14</f>
        <v>0</v>
      </c>
      <c r="U46" s="42">
        <f>'[1]Fall-related_Injuries'!K15</f>
        <v>0</v>
      </c>
      <c r="V46" s="44">
        <f>'[1]Fall-related_Injuries'!L15</f>
        <v>0</v>
      </c>
      <c r="W46" s="42">
        <f>'[1]Fall-related_Injuries'!K16</f>
        <v>0</v>
      </c>
      <c r="X46" s="44">
        <f>'[1]Fall-related_Injuries'!L16</f>
        <v>0</v>
      </c>
    </row>
    <row r="47" spans="1:26" ht="15" customHeight="1" x14ac:dyDescent="0.25">
      <c r="A47" s="3" t="s">
        <v>297</v>
      </c>
      <c r="B47" s="90" t="s">
        <v>94</v>
      </c>
      <c r="C47" s="90" t="s">
        <v>94</v>
      </c>
      <c r="D47" s="90" t="s">
        <v>94</v>
      </c>
      <c r="E47" s="90" t="s">
        <v>94</v>
      </c>
      <c r="F47" s="90" t="s">
        <v>94</v>
      </c>
      <c r="G47" s="90" t="s">
        <v>94</v>
      </c>
      <c r="H47" s="90" t="s">
        <v>94</v>
      </c>
      <c r="I47" s="90" t="s">
        <v>94</v>
      </c>
      <c r="J47" s="90" t="s">
        <v>94</v>
      </c>
      <c r="K47" s="90" t="s">
        <v>94</v>
      </c>
      <c r="L47" s="90" t="s">
        <v>94</v>
      </c>
      <c r="M47" s="90" t="s">
        <v>94</v>
      </c>
      <c r="N47" s="3" t="s">
        <v>297</v>
      </c>
      <c r="O47" s="90" t="s">
        <v>94</v>
      </c>
      <c r="P47" s="90" t="s">
        <v>94</v>
      </c>
      <c r="Q47" s="90" t="s">
        <v>94</v>
      </c>
      <c r="R47" s="90" t="s">
        <v>94</v>
      </c>
      <c r="S47" s="42">
        <f>[1]Hip_Fractures!C6</f>
        <v>0</v>
      </c>
      <c r="T47" s="44">
        <f>[1]Hip_Fractures!D6</f>
        <v>0</v>
      </c>
      <c r="U47" s="42">
        <f>[1]Hip_Fractures!C7</f>
        <v>0</v>
      </c>
      <c r="V47" s="44">
        <f>[1]Hip_Fractures!D7</f>
        <v>0</v>
      </c>
      <c r="W47" s="42">
        <f>[1]Hip_Fractures!C8</f>
        <v>0</v>
      </c>
      <c r="X47" s="44">
        <f>[1]Hip_Fractures!D8</f>
        <v>0</v>
      </c>
    </row>
    <row r="48" spans="1:26" ht="15" customHeight="1" x14ac:dyDescent="0.25">
      <c r="A48" s="47" t="s">
        <v>298</v>
      </c>
      <c r="B48" s="42">
        <f>'[1]Fire-related_Injuries'!K6</f>
        <v>0</v>
      </c>
      <c r="C48" s="44">
        <f>'[1]Fire-related_Injuries'!L6</f>
        <v>0</v>
      </c>
      <c r="D48" s="42">
        <f>'[1]Fire-related_Injuries'!K7</f>
        <v>0</v>
      </c>
      <c r="E48" s="44">
        <f>'[1]Fire-related_Injuries'!L7</f>
        <v>0</v>
      </c>
      <c r="F48" s="42">
        <f>'[1]Fire-related_Injuries'!K8</f>
        <v>0</v>
      </c>
      <c r="G48" s="44">
        <f>'[1]Fire-related_Injuries'!L8</f>
        <v>0</v>
      </c>
      <c r="H48" s="42">
        <f>'[1]Fire-related_Injuries'!K9</f>
        <v>0</v>
      </c>
      <c r="I48" s="44">
        <f>'[1]Fire-related_Injuries'!L9</f>
        <v>0</v>
      </c>
      <c r="J48" s="42">
        <f>'[1]Fire-related_Injuries'!K10</f>
        <v>0</v>
      </c>
      <c r="K48" s="44">
        <f>'[1]Fire-related_Injuries'!L10</f>
        <v>0</v>
      </c>
      <c r="L48" s="42">
        <f>'[1]Fire-related_Injuries'!K11</f>
        <v>0</v>
      </c>
      <c r="M48" s="44">
        <f>'[1]Fire-related_Injuries'!L11</f>
        <v>0</v>
      </c>
      <c r="N48" s="47" t="s">
        <v>298</v>
      </c>
      <c r="O48" s="42">
        <f>'[1]Fire-related_Injuries'!K12</f>
        <v>0</v>
      </c>
      <c r="P48" s="44">
        <f>'[1]Fire-related_Injuries'!L12</f>
        <v>0</v>
      </c>
      <c r="Q48" s="42">
        <f>'[1]Fire-related_Injuries'!K13</f>
        <v>0</v>
      </c>
      <c r="R48" s="44">
        <f>'[1]Fire-related_Injuries'!L13</f>
        <v>0</v>
      </c>
      <c r="S48" s="42">
        <f>'[1]Fire-related_Injuries'!K14</f>
        <v>0</v>
      </c>
      <c r="T48" s="44">
        <f>'[1]Fire-related_Injuries'!L14</f>
        <v>0</v>
      </c>
      <c r="U48" s="42">
        <f>'[1]Fire-related_Injuries'!K15</f>
        <v>0</v>
      </c>
      <c r="V48" s="44">
        <f>'[1]Fire-related_Injuries'!L15</f>
        <v>0</v>
      </c>
      <c r="W48" s="42">
        <f>'[1]Fire-related_Injuries'!K16</f>
        <v>0</v>
      </c>
      <c r="X48" s="44">
        <f>'[1]Fire-related_Injuries'!L16</f>
        <v>0</v>
      </c>
      <c r="Z48" s="8"/>
    </row>
    <row r="49" spans="1:26" ht="15" customHeight="1" x14ac:dyDescent="0.25">
      <c r="A49" s="3" t="s">
        <v>299</v>
      </c>
      <c r="B49" s="42">
        <f>'[1]Firearms-related_Injuries'!K6</f>
        <v>0</v>
      </c>
      <c r="C49" s="44">
        <f>'[1]Firearms-related_Injuries'!L6</f>
        <v>0</v>
      </c>
      <c r="D49" s="42">
        <f>'[1]Firearms-related_Injuries'!K7</f>
        <v>0</v>
      </c>
      <c r="E49" s="44">
        <f>'[1]Firearms-related_Injuries'!L7</f>
        <v>0</v>
      </c>
      <c r="F49" s="42">
        <f>'[1]Firearms-related_Injuries'!K8</f>
        <v>0</v>
      </c>
      <c r="G49" s="44">
        <f>'[1]Firearms-related_Injuries'!L8</f>
        <v>0</v>
      </c>
      <c r="H49" s="42">
        <f>'[1]Firearms-related_Injuries'!K9</f>
        <v>0</v>
      </c>
      <c r="I49" s="44">
        <f>'[1]Firearms-related_Injuries'!L9</f>
        <v>0</v>
      </c>
      <c r="J49" s="42">
        <f>'[1]Firearms-related_Injuries'!K10</f>
        <v>0</v>
      </c>
      <c r="K49" s="44">
        <f>'[1]Firearms-related_Injuries'!L10</f>
        <v>0</v>
      </c>
      <c r="L49" s="42">
        <f>'[1]Firearms-related_Injuries'!K11</f>
        <v>0</v>
      </c>
      <c r="M49" s="44">
        <f>'[1]Firearms-related_Injuries'!L11</f>
        <v>0</v>
      </c>
      <c r="N49" s="3" t="s">
        <v>299</v>
      </c>
      <c r="O49" s="42">
        <f>'[1]Firearms-related_Injuries'!K12</f>
        <v>0</v>
      </c>
      <c r="P49" s="44">
        <f>'[1]Firearms-related_Injuries'!L12</f>
        <v>0</v>
      </c>
      <c r="Q49" s="42">
        <f>'[1]Firearms-related_Injuries'!K13</f>
        <v>0</v>
      </c>
      <c r="R49" s="44">
        <f>'[1]Firearms-related_Injuries'!L13</f>
        <v>0</v>
      </c>
      <c r="S49" s="42">
        <f>'[1]Firearms-related_Injuries'!K14</f>
        <v>0</v>
      </c>
      <c r="T49" s="44">
        <f>'[1]Firearms-related_Injuries'!L14</f>
        <v>0</v>
      </c>
      <c r="U49" s="42">
        <f>'[1]Firearms-related_Injuries'!K15</f>
        <v>0</v>
      </c>
      <c r="V49" s="44">
        <f>'[1]Firearms-related_Injuries'!L15</f>
        <v>0</v>
      </c>
      <c r="W49" s="42">
        <f>'[1]Firearms-related_Injuries'!K16</f>
        <v>0</v>
      </c>
      <c r="X49" s="44">
        <f>'[1]Firearms-related_Injuries'!L16</f>
        <v>0</v>
      </c>
      <c r="Z49" s="8"/>
    </row>
    <row r="50" spans="1:26" ht="15" customHeight="1" x14ac:dyDescent="0.25">
      <c r="A50" s="3" t="s">
        <v>300</v>
      </c>
      <c r="B50" s="42">
        <f>'[1]Assault-related_Injuries'!K6</f>
        <v>0</v>
      </c>
      <c r="C50" s="44">
        <f>'[1]Assault-related_Injuries'!L6</f>
        <v>0</v>
      </c>
      <c r="D50" s="42">
        <f>'[1]Assault-related_Injuries'!K7</f>
        <v>0</v>
      </c>
      <c r="E50" s="44">
        <f>'[1]Assault-related_Injuries'!L7</f>
        <v>0</v>
      </c>
      <c r="F50" s="42">
        <f>'[1]Assault-related_Injuries'!K8</f>
        <v>0</v>
      </c>
      <c r="G50" s="44">
        <f>'[1]Assault-related_Injuries'!L8</f>
        <v>0</v>
      </c>
      <c r="H50" s="42">
        <f>'[1]Assault-related_Injuries'!K9</f>
        <v>0</v>
      </c>
      <c r="I50" s="44">
        <f>'[1]Assault-related_Injuries'!L9</f>
        <v>0</v>
      </c>
      <c r="J50" s="42">
        <f>'[1]Assault-related_Injuries'!K10</f>
        <v>0</v>
      </c>
      <c r="K50" s="44">
        <f>'[1]Assault-related_Injuries'!L10</f>
        <v>0</v>
      </c>
      <c r="L50" s="42">
        <f>'[1]Assault-related_Injuries'!K11</f>
        <v>0</v>
      </c>
      <c r="M50" s="44">
        <f>'[1]Assault-related_Injuries'!L11</f>
        <v>0</v>
      </c>
      <c r="N50" s="3" t="s">
        <v>300</v>
      </c>
      <c r="O50" s="42">
        <f>'[1]Assault-related_Injuries'!K12</f>
        <v>0</v>
      </c>
      <c r="P50" s="44">
        <f>'[1]Assault-related_Injuries'!L12</f>
        <v>0</v>
      </c>
      <c r="Q50" s="42">
        <f>'[1]Assault-related_Injuries'!K13</f>
        <v>0</v>
      </c>
      <c r="R50" s="44">
        <f>'[1]Assault-related_Injuries'!L13</f>
        <v>0</v>
      </c>
      <c r="S50" s="42">
        <f>'[1]Assault-related_Injuries'!K14</f>
        <v>0</v>
      </c>
      <c r="T50" s="44">
        <f>'[1]Assault-related_Injuries'!L14</f>
        <v>0</v>
      </c>
      <c r="U50" s="42">
        <f>'[1]Assault-related_Injuries'!K15</f>
        <v>0</v>
      </c>
      <c r="V50" s="44">
        <f>'[1]Assault-related_Injuries'!L15</f>
        <v>0</v>
      </c>
      <c r="W50" s="42">
        <f>'[1]Assault-related_Injuries'!K16</f>
        <v>0</v>
      </c>
      <c r="X50" s="44">
        <f>'[1]Assault-related_Injuries'!L16</f>
        <v>0</v>
      </c>
    </row>
    <row r="51" spans="1:26" ht="15" customHeight="1" x14ac:dyDescent="0.25">
      <c r="A51" s="47" t="s">
        <v>301</v>
      </c>
      <c r="B51" s="49">
        <f>[1]MVC_Injuries!K6</f>
        <v>0</v>
      </c>
      <c r="C51" s="50">
        <f>[1]MVC_Injuries!L6</f>
        <v>0</v>
      </c>
      <c r="D51" s="49">
        <f>[1]MVC_Injuries!K7</f>
        <v>0</v>
      </c>
      <c r="E51" s="50">
        <f>[1]MVC_Injuries!L7</f>
        <v>0</v>
      </c>
      <c r="F51" s="49">
        <f>[1]MVC_Injuries!K8</f>
        <v>0</v>
      </c>
      <c r="G51" s="50">
        <f>[1]MVC_Injuries!L8</f>
        <v>0</v>
      </c>
      <c r="H51" s="49">
        <f>[1]MVC_Injuries!K9</f>
        <v>0</v>
      </c>
      <c r="I51" s="50">
        <f>[1]MVC_Injuries!L9</f>
        <v>0</v>
      </c>
      <c r="J51" s="49">
        <f>[1]MVC_Injuries!K10</f>
        <v>0</v>
      </c>
      <c r="K51" s="50">
        <f>[1]MVC_Injuries!L10</f>
        <v>0</v>
      </c>
      <c r="L51" s="49">
        <f>[1]MVC_Injuries!K11</f>
        <v>0</v>
      </c>
      <c r="M51" s="50">
        <f>[1]MVC_Injuries!L11</f>
        <v>0</v>
      </c>
      <c r="N51" s="47" t="s">
        <v>301</v>
      </c>
      <c r="O51" s="49">
        <f>[1]MVC_Injuries!K12</f>
        <v>0</v>
      </c>
      <c r="P51" s="50">
        <f>[1]MVC_Injuries!L12</f>
        <v>0</v>
      </c>
      <c r="Q51" s="49">
        <f>[1]MVC_Injuries!K13</f>
        <v>0</v>
      </c>
      <c r="R51" s="50">
        <f>[1]MVC_Injuries!L13</f>
        <v>0</v>
      </c>
      <c r="S51" s="49">
        <f>[1]MVC_Injuries!K14</f>
        <v>0</v>
      </c>
      <c r="T51" s="50">
        <f>[1]MVC_Injuries!L14</f>
        <v>0</v>
      </c>
      <c r="U51" s="49">
        <f>[1]MVC_Injuries!K15</f>
        <v>0</v>
      </c>
      <c r="V51" s="50">
        <f>[1]MVC_Injuries!L15</f>
        <v>0</v>
      </c>
      <c r="W51" s="49">
        <f>[1]MVC_Injuries!K16</f>
        <v>0</v>
      </c>
      <c r="X51" s="50">
        <f>[1]MVC_Injuries!L16</f>
        <v>0</v>
      </c>
      <c r="Z51" s="8"/>
    </row>
    <row r="52" spans="1:26" ht="15" customHeight="1" x14ac:dyDescent="0.25">
      <c r="A52" s="76" t="s">
        <v>302</v>
      </c>
      <c r="B52" s="42">
        <f>[1]Poisoning!K6</f>
        <v>0</v>
      </c>
      <c r="C52" s="44">
        <f>[1]Poisoning!L6</f>
        <v>0</v>
      </c>
      <c r="D52" s="42">
        <f>[1]Poisoning!K7</f>
        <v>0</v>
      </c>
      <c r="E52" s="44">
        <f>[1]Poisoning!L7</f>
        <v>0</v>
      </c>
      <c r="F52" s="42">
        <f>[1]Poisoning!K8</f>
        <v>0</v>
      </c>
      <c r="G52" s="44">
        <f>[1]Poisoning!L8</f>
        <v>0</v>
      </c>
      <c r="H52" s="42">
        <f>[1]Poisoning!K9</f>
        <v>0</v>
      </c>
      <c r="I52" s="44">
        <f>[1]Poisoning!L9</f>
        <v>0</v>
      </c>
      <c r="J52" s="42">
        <f>[1]Poisoning!K10</f>
        <v>0</v>
      </c>
      <c r="K52" s="44">
        <f>[1]Poisoning!L10</f>
        <v>0</v>
      </c>
      <c r="L52" s="42">
        <f>[1]Poisoning!K11</f>
        <v>0</v>
      </c>
      <c r="M52" s="44">
        <f>[1]Poisoning!L11</f>
        <v>0</v>
      </c>
      <c r="N52" s="76" t="s">
        <v>302</v>
      </c>
      <c r="O52" s="42">
        <f>[1]Poisoning!K12</f>
        <v>0</v>
      </c>
      <c r="P52" s="44">
        <f>[1]Poisoning!L12</f>
        <v>0</v>
      </c>
      <c r="Q52" s="42">
        <f>[1]Poisoning!K13</f>
        <v>0</v>
      </c>
      <c r="R52" s="44">
        <f>[1]Poisoning!L13</f>
        <v>0</v>
      </c>
      <c r="S52" s="42">
        <f>[1]Poisoning!K14</f>
        <v>0</v>
      </c>
      <c r="T52" s="44">
        <f>[1]Poisoning!L14</f>
        <v>0</v>
      </c>
      <c r="U52" s="42">
        <f>[1]Poisoning!K15</f>
        <v>0</v>
      </c>
      <c r="V52" s="44">
        <f>[1]Poisoning!L15</f>
        <v>0</v>
      </c>
      <c r="W52" s="42">
        <f>[1]Poisoning!K16</f>
        <v>0</v>
      </c>
      <c r="X52" s="44">
        <f>[1]Poisoning!L16</f>
        <v>0</v>
      </c>
      <c r="Z52" s="8"/>
    </row>
    <row r="53" spans="1:26" ht="15" customHeight="1" x14ac:dyDescent="0.25">
      <c r="A53" s="3" t="s">
        <v>303</v>
      </c>
      <c r="B53" s="42">
        <f>[1]Suicide_Attempts!K6</f>
        <v>0</v>
      </c>
      <c r="C53" s="44">
        <f>[1]Suicide_Attempts!L6</f>
        <v>0</v>
      </c>
      <c r="D53" s="42">
        <f>[1]Suicide_Attempts!K7</f>
        <v>0</v>
      </c>
      <c r="E53" s="44">
        <f>[1]Suicide_Attempts!L7</f>
        <v>0</v>
      </c>
      <c r="F53" s="42">
        <f>[1]Suicide_Attempts!K8</f>
        <v>0</v>
      </c>
      <c r="G53" s="44">
        <f>[1]Suicide_Attempts!L8</f>
        <v>0</v>
      </c>
      <c r="H53" s="42">
        <f>[1]Suicide_Attempts!K9</f>
        <v>0</v>
      </c>
      <c r="I53" s="44">
        <f>[1]Suicide_Attempts!L9</f>
        <v>0</v>
      </c>
      <c r="J53" s="42">
        <f>[1]Suicide_Attempts!K10</f>
        <v>0</v>
      </c>
      <c r="K53" s="44">
        <f>[1]Suicide_Attempts!L10</f>
        <v>0</v>
      </c>
      <c r="L53" s="42">
        <f>[1]Suicide_Attempts!K11</f>
        <v>0</v>
      </c>
      <c r="M53" s="44">
        <f>[1]Suicide_Attempts!L11</f>
        <v>0</v>
      </c>
      <c r="N53" s="3" t="s">
        <v>303</v>
      </c>
      <c r="O53" s="42">
        <f>[1]Suicide_Attempts!K12</f>
        <v>0</v>
      </c>
      <c r="P53" s="44">
        <f>[1]Suicide_Attempts!L12</f>
        <v>0</v>
      </c>
      <c r="Q53" s="88">
        <f>[1]Suicide_Attempts!K13</f>
        <v>0</v>
      </c>
      <c r="R53" s="44">
        <f>[1]Suicide_Attempts!L13</f>
        <v>0</v>
      </c>
      <c r="S53" s="42">
        <f>[1]Suicide_Attempts!K14</f>
        <v>0</v>
      </c>
      <c r="T53" s="44">
        <f>[1]Suicide_Attempts!L14</f>
        <v>0</v>
      </c>
      <c r="U53" s="42">
        <f>[1]Suicide_Attempts!K15</f>
        <v>0</v>
      </c>
      <c r="V53" s="44">
        <f>[1]Suicide_Attempts!L15</f>
        <v>0</v>
      </c>
      <c r="W53" s="42">
        <f>[1]Suicide_Attempts!K16</f>
        <v>0</v>
      </c>
      <c r="X53" s="44">
        <f>[1]Suicide_Attempts!L16</f>
        <v>0</v>
      </c>
      <c r="Z53" s="8"/>
    </row>
    <row r="54" spans="1:26" ht="15" customHeight="1" x14ac:dyDescent="0.25">
      <c r="A54" s="72" t="s">
        <v>304</v>
      </c>
      <c r="B54" s="42">
        <f>[1]TBI!K6</f>
        <v>0</v>
      </c>
      <c r="C54" s="43">
        <f>[1]TBI!L6</f>
        <v>0</v>
      </c>
      <c r="D54" s="42">
        <f>[1]TBI!K7</f>
        <v>0</v>
      </c>
      <c r="E54" s="43">
        <f>[1]TBI!L7</f>
        <v>0</v>
      </c>
      <c r="F54" s="42">
        <f>[1]TBI!K8</f>
        <v>0</v>
      </c>
      <c r="G54" s="44">
        <f>[1]TBI!L8</f>
        <v>0</v>
      </c>
      <c r="H54" s="42">
        <f>[1]TBI!K9</f>
        <v>0</v>
      </c>
      <c r="I54" s="44">
        <f>[1]TBI!L9</f>
        <v>0</v>
      </c>
      <c r="J54" s="42">
        <f>[1]TBI!K10</f>
        <v>0</v>
      </c>
      <c r="K54" s="44">
        <f>[1]TBI!L10</f>
        <v>0</v>
      </c>
      <c r="L54" s="42">
        <f>[1]TBI!K11</f>
        <v>0</v>
      </c>
      <c r="M54" s="44">
        <f>[1]TBI!L11</f>
        <v>0</v>
      </c>
      <c r="N54" s="72" t="s">
        <v>304</v>
      </c>
      <c r="O54" s="42">
        <f>[1]TBI!K12</f>
        <v>0</v>
      </c>
      <c r="P54" s="44">
        <f>[1]TBI!L12</f>
        <v>0</v>
      </c>
      <c r="Q54" s="42">
        <f>[1]TBI!K13</f>
        <v>0</v>
      </c>
      <c r="R54" s="44">
        <f>[1]TBI!L13</f>
        <v>0</v>
      </c>
      <c r="S54" s="42">
        <f>[1]TBI!K14</f>
        <v>0</v>
      </c>
      <c r="T54" s="44">
        <f>[1]TBI!L14</f>
        <v>0</v>
      </c>
      <c r="U54" s="42">
        <f>[1]TBI!K15</f>
        <v>0</v>
      </c>
      <c r="V54" s="44">
        <f>[1]TBI!L15</f>
        <v>0</v>
      </c>
      <c r="W54" s="42">
        <f>[1]TBI!K16</f>
        <v>0</v>
      </c>
      <c r="X54" s="44">
        <f>[1]TBI!L16</f>
        <v>0</v>
      </c>
      <c r="Z54" s="8"/>
    </row>
    <row r="57" spans="1:26" x14ac:dyDescent="0.25">
      <c r="A57" s="145" t="s">
        <v>80</v>
      </c>
      <c r="B57" s="145"/>
      <c r="C57" s="145"/>
      <c r="D57" s="145"/>
      <c r="E57" s="145"/>
      <c r="F57" s="145"/>
      <c r="G57" s="145"/>
    </row>
    <row r="58" spans="1:26" x14ac:dyDescent="0.25">
      <c r="A58" s="149"/>
      <c r="B58" s="150"/>
      <c r="C58" s="150"/>
      <c r="D58" s="150"/>
      <c r="E58" s="150"/>
      <c r="F58" s="150"/>
      <c r="G58" s="151"/>
    </row>
    <row r="59" spans="1:26" x14ac:dyDescent="0.25">
      <c r="A59" s="152"/>
      <c r="B59" s="153"/>
      <c r="C59" s="153"/>
      <c r="D59" s="153"/>
      <c r="E59" s="153"/>
      <c r="F59" s="153"/>
      <c r="G59" s="154"/>
    </row>
    <row r="60" spans="1:26" x14ac:dyDescent="0.25">
      <c r="A60" s="152"/>
      <c r="B60" s="153"/>
      <c r="C60" s="153"/>
      <c r="D60" s="153"/>
      <c r="E60" s="153"/>
      <c r="F60" s="153"/>
      <c r="G60" s="154"/>
    </row>
    <row r="61" spans="1:26" x14ac:dyDescent="0.25">
      <c r="A61" s="152"/>
      <c r="B61" s="153"/>
      <c r="C61" s="153"/>
      <c r="D61" s="153"/>
      <c r="E61" s="153"/>
      <c r="F61" s="153"/>
      <c r="G61" s="154"/>
    </row>
    <row r="62" spans="1:26" x14ac:dyDescent="0.25">
      <c r="A62" s="152"/>
      <c r="B62" s="153"/>
      <c r="C62" s="153"/>
      <c r="D62" s="153"/>
      <c r="E62" s="153"/>
      <c r="F62" s="153"/>
      <c r="G62" s="154"/>
    </row>
    <row r="63" spans="1:26" x14ac:dyDescent="0.25">
      <c r="A63" s="152"/>
      <c r="B63" s="153"/>
      <c r="C63" s="153"/>
      <c r="D63" s="153"/>
      <c r="E63" s="153"/>
      <c r="F63" s="153"/>
      <c r="G63" s="154"/>
    </row>
    <row r="64" spans="1:26" x14ac:dyDescent="0.25">
      <c r="A64" s="152"/>
      <c r="B64" s="153"/>
      <c r="C64" s="153"/>
      <c r="D64" s="153"/>
      <c r="E64" s="153"/>
      <c r="F64" s="153"/>
      <c r="G64" s="154"/>
    </row>
    <row r="65" spans="1:7" x14ac:dyDescent="0.25">
      <c r="A65" s="152"/>
      <c r="B65" s="153"/>
      <c r="C65" s="153"/>
      <c r="D65" s="153"/>
      <c r="E65" s="153"/>
      <c r="F65" s="153"/>
      <c r="G65" s="154"/>
    </row>
    <row r="66" spans="1:7" x14ac:dyDescent="0.25">
      <c r="A66" s="152"/>
      <c r="B66" s="153"/>
      <c r="C66" s="153"/>
      <c r="D66" s="153"/>
      <c r="E66" s="153"/>
      <c r="F66" s="153"/>
      <c r="G66" s="154"/>
    </row>
    <row r="67" spans="1:7" x14ac:dyDescent="0.25">
      <c r="A67" s="152"/>
      <c r="B67" s="153"/>
      <c r="C67" s="153"/>
      <c r="D67" s="153"/>
      <c r="E67" s="153"/>
      <c r="F67" s="153"/>
      <c r="G67" s="154"/>
    </row>
    <row r="68" spans="1:7" x14ac:dyDescent="0.25">
      <c r="A68" s="155"/>
      <c r="B68" s="156"/>
      <c r="C68" s="156"/>
      <c r="D68" s="156"/>
      <c r="E68" s="156"/>
      <c r="F68" s="156"/>
      <c r="G68" s="157"/>
    </row>
  </sheetData>
  <mergeCells count="15">
    <mergeCell ref="B22:C22"/>
    <mergeCell ref="F22:G22"/>
    <mergeCell ref="B42:C42"/>
    <mergeCell ref="D42:E42"/>
    <mergeCell ref="F42:G42"/>
    <mergeCell ref="W42:X42"/>
    <mergeCell ref="A57:G57"/>
    <mergeCell ref="A58:G68"/>
    <mergeCell ref="J42:K42"/>
    <mergeCell ref="L42:M42"/>
    <mergeCell ref="O42:P42"/>
    <mergeCell ref="Q42:R42"/>
    <mergeCell ref="S42:T42"/>
    <mergeCell ref="U42:V42"/>
    <mergeCell ref="H42:I4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9"/>
  <sheetViews>
    <sheetView workbookViewId="0">
      <selection sqref="A1:XFD1"/>
    </sheetView>
  </sheetViews>
  <sheetFormatPr defaultRowHeight="13.2" x14ac:dyDescent="0.25"/>
  <cols>
    <col min="1" max="1" width="255.6640625" style="99" customWidth="1"/>
    <col min="6" max="6" width="9.33203125" customWidth="1"/>
  </cols>
  <sheetData>
    <row r="3" spans="1:1" x14ac:dyDescent="0.25">
      <c r="A3" s="96" t="s">
        <v>61</v>
      </c>
    </row>
    <row r="4" spans="1:1" x14ac:dyDescent="0.25">
      <c r="A4" s="96" t="s">
        <v>305</v>
      </c>
    </row>
    <row r="5" spans="1:1" ht="15" x14ac:dyDescent="0.25">
      <c r="A5" s="97"/>
    </row>
    <row r="6" spans="1:1" x14ac:dyDescent="0.25">
      <c r="A6" s="71" t="s">
        <v>306</v>
      </c>
    </row>
    <row r="7" spans="1:1" x14ac:dyDescent="0.25">
      <c r="A7" s="71"/>
    </row>
    <row r="8" spans="1:1" x14ac:dyDescent="0.25">
      <c r="A8" s="71" t="s">
        <v>62</v>
      </c>
    </row>
    <row r="9" spans="1:1" x14ac:dyDescent="0.25">
      <c r="A9" s="71"/>
    </row>
    <row r="10" spans="1:1" x14ac:dyDescent="0.25">
      <c r="A10" s="78" t="s">
        <v>63</v>
      </c>
    </row>
    <row r="11" spans="1:1" x14ac:dyDescent="0.25">
      <c r="A11" s="78"/>
    </row>
    <row r="12" spans="1:1" x14ac:dyDescent="0.25">
      <c r="A12" s="80" t="s">
        <v>83</v>
      </c>
    </row>
    <row r="13" spans="1:1" x14ac:dyDescent="0.25">
      <c r="A13" s="80" t="s">
        <v>79</v>
      </c>
    </row>
    <row r="14" spans="1:1" x14ac:dyDescent="0.25">
      <c r="A14" s="79"/>
    </row>
    <row r="15" spans="1:1" x14ac:dyDescent="0.25">
      <c r="A15" s="78" t="s">
        <v>307</v>
      </c>
    </row>
    <row r="16" spans="1:1" x14ac:dyDescent="0.25">
      <c r="A16" s="79"/>
    </row>
    <row r="17" spans="1:1" x14ac:dyDescent="0.25">
      <c r="A17" s="78" t="s">
        <v>308</v>
      </c>
    </row>
    <row r="18" spans="1:1" x14ac:dyDescent="0.25">
      <c r="A18" s="71"/>
    </row>
    <row r="19" spans="1:1" x14ac:dyDescent="0.25">
      <c r="A19" s="78" t="s">
        <v>64</v>
      </c>
    </row>
    <row r="20" spans="1:1" x14ac:dyDescent="0.25">
      <c r="A20" s="71"/>
    </row>
    <row r="21" spans="1:1" x14ac:dyDescent="0.25">
      <c r="A21" s="81" t="s">
        <v>309</v>
      </c>
    </row>
    <row r="22" spans="1:1" x14ac:dyDescent="0.25">
      <c r="A22" s="81" t="s">
        <v>86</v>
      </c>
    </row>
    <row r="23" spans="1:1" x14ac:dyDescent="0.25">
      <c r="A23" s="81" t="s">
        <v>87</v>
      </c>
    </row>
    <row r="24" spans="1:1" x14ac:dyDescent="0.25">
      <c r="A24" s="71"/>
    </row>
    <row r="25" spans="1:1" x14ac:dyDescent="0.25">
      <c r="A25" s="78" t="s">
        <v>310</v>
      </c>
    </row>
    <row r="26" spans="1:1" x14ac:dyDescent="0.25">
      <c r="A26" s="79"/>
    </row>
    <row r="27" spans="1:1" x14ac:dyDescent="0.25">
      <c r="A27" s="78" t="s">
        <v>311</v>
      </c>
    </row>
    <row r="28" spans="1:1" x14ac:dyDescent="0.25">
      <c r="A28" s="78" t="s">
        <v>312</v>
      </c>
    </row>
    <row r="29" spans="1:1" x14ac:dyDescent="0.25">
      <c r="A29" s="79"/>
    </row>
    <row r="30" spans="1:1" x14ac:dyDescent="0.25">
      <c r="A30" s="78" t="s">
        <v>65</v>
      </c>
    </row>
    <row r="31" spans="1:1" x14ac:dyDescent="0.25">
      <c r="A31" s="78" t="s">
        <v>313</v>
      </c>
    </row>
    <row r="32" spans="1:1" x14ac:dyDescent="0.25">
      <c r="A32" s="78" t="s">
        <v>67</v>
      </c>
    </row>
    <row r="33" spans="1:1" x14ac:dyDescent="0.25">
      <c r="A33" s="78" t="s">
        <v>68</v>
      </c>
    </row>
    <row r="34" spans="1:1" x14ac:dyDescent="0.25">
      <c r="A34" s="78" t="s">
        <v>69</v>
      </c>
    </row>
    <row r="35" spans="1:1" x14ac:dyDescent="0.25">
      <c r="A35" s="78" t="s">
        <v>314</v>
      </c>
    </row>
    <row r="36" spans="1:1" x14ac:dyDescent="0.25">
      <c r="A36" s="78" t="s">
        <v>71</v>
      </c>
    </row>
    <row r="37" spans="1:1" x14ac:dyDescent="0.25">
      <c r="A37" s="78"/>
    </row>
    <row r="38" spans="1:1" ht="15" x14ac:dyDescent="0.25">
      <c r="A38" s="97"/>
    </row>
    <row r="39" spans="1:1" s="98" customFormat="1" x14ac:dyDescent="0.25">
      <c r="A39" s="8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XFD1048576"/>
    </sheetView>
  </sheetViews>
  <sheetFormatPr defaultColWidth="9.109375" defaultRowHeight="13.2" x14ac:dyDescent="0.25"/>
  <cols>
    <col min="1" max="1" width="25.6640625" style="3" customWidth="1"/>
    <col min="2" max="2" width="10.88671875" style="3" customWidth="1"/>
    <col min="3" max="4" width="9.109375" style="3"/>
    <col min="5" max="5" width="11.109375" style="3" customWidth="1"/>
    <col min="6" max="7" width="9.109375" style="3"/>
    <col min="8" max="8" width="11.109375" style="3" customWidth="1"/>
    <col min="9" max="10" width="9.109375" style="3"/>
    <col min="11" max="11" width="11.109375" style="3" customWidth="1"/>
    <col min="12" max="13" width="9.109375" style="3"/>
    <col min="14" max="14" width="11.109375" style="3" customWidth="1"/>
    <col min="15" max="16384" width="9.109375" style="3"/>
  </cols>
  <sheetData>
    <row r="1" spans="1:14" x14ac:dyDescent="0.25">
      <c r="A1" s="10" t="s">
        <v>37</v>
      </c>
    </row>
    <row r="2" spans="1:14" x14ac:dyDescent="0.25">
      <c r="A2" s="4" t="s">
        <v>54</v>
      </c>
    </row>
    <row r="3" spans="1:14" x14ac:dyDescent="0.25">
      <c r="A3" s="3" t="s">
        <v>21</v>
      </c>
    </row>
    <row r="4" spans="1:14" x14ac:dyDescent="0.25">
      <c r="A4" s="100"/>
    </row>
    <row r="7" spans="1:14" x14ac:dyDescent="0.25">
      <c r="A7" s="11" t="s">
        <v>18</v>
      </c>
      <c r="B7" s="72"/>
      <c r="C7" s="72"/>
      <c r="D7" s="11" t="s">
        <v>19</v>
      </c>
      <c r="E7" s="72"/>
      <c r="F7" s="72"/>
      <c r="G7" s="11" t="s">
        <v>20</v>
      </c>
      <c r="H7" s="72"/>
      <c r="I7" s="72"/>
      <c r="J7" s="13"/>
      <c r="K7" s="83"/>
      <c r="L7" s="83"/>
      <c r="M7" s="13"/>
      <c r="N7" s="72"/>
    </row>
    <row r="8" spans="1:14" ht="26.4" x14ac:dyDescent="0.25">
      <c r="A8" s="6" t="s">
        <v>0</v>
      </c>
      <c r="B8" s="6" t="s">
        <v>178</v>
      </c>
      <c r="D8" s="6" t="s">
        <v>0</v>
      </c>
      <c r="E8" s="6" t="s">
        <v>178</v>
      </c>
      <c r="G8" s="6" t="s">
        <v>0</v>
      </c>
      <c r="H8" s="6" t="s">
        <v>178</v>
      </c>
      <c r="J8" s="6"/>
      <c r="K8" s="6"/>
      <c r="M8" s="6"/>
      <c r="N8" s="6"/>
    </row>
    <row r="9" spans="1:14" x14ac:dyDescent="0.25">
      <c r="A9" s="15" t="s">
        <v>6</v>
      </c>
      <c r="B9" s="28"/>
      <c r="D9" s="15" t="s">
        <v>6</v>
      </c>
      <c r="E9" s="28"/>
      <c r="G9" s="15" t="s">
        <v>6</v>
      </c>
      <c r="H9" s="28"/>
      <c r="J9" s="15"/>
      <c r="K9" s="8"/>
      <c r="M9" s="15"/>
      <c r="N9" s="7"/>
    </row>
    <row r="10" spans="1:14" x14ac:dyDescent="0.25">
      <c r="A10" s="16" t="s">
        <v>7</v>
      </c>
      <c r="B10" s="28"/>
      <c r="D10" s="16" t="s">
        <v>7</v>
      </c>
      <c r="E10" s="28"/>
      <c r="G10" s="16" t="s">
        <v>7</v>
      </c>
      <c r="H10" s="28"/>
      <c r="J10" s="16"/>
      <c r="M10" s="16"/>
    </row>
    <row r="11" spans="1:14" x14ac:dyDescent="0.25">
      <c r="A11" s="15" t="s">
        <v>8</v>
      </c>
      <c r="B11" s="28"/>
      <c r="D11" s="15" t="s">
        <v>8</v>
      </c>
      <c r="E11" s="28"/>
      <c r="G11" s="15" t="s">
        <v>8</v>
      </c>
      <c r="H11" s="28"/>
      <c r="J11" s="15"/>
      <c r="M11" s="15"/>
    </row>
    <row r="12" spans="1:14" x14ac:dyDescent="0.25">
      <c r="A12" s="15" t="s">
        <v>9</v>
      </c>
      <c r="B12" s="28"/>
      <c r="D12" s="15" t="s">
        <v>9</v>
      </c>
      <c r="E12" s="28"/>
      <c r="G12" s="15" t="s">
        <v>9</v>
      </c>
      <c r="H12" s="28"/>
      <c r="J12" s="15"/>
      <c r="M12" s="15"/>
    </row>
    <row r="13" spans="1:14" x14ac:dyDescent="0.25">
      <c r="A13" s="15" t="s">
        <v>10</v>
      </c>
      <c r="B13" s="28"/>
      <c r="D13" s="15" t="s">
        <v>10</v>
      </c>
      <c r="E13" s="28"/>
      <c r="G13" s="15" t="s">
        <v>10</v>
      </c>
      <c r="H13" s="28"/>
      <c r="J13" s="15"/>
      <c r="M13" s="15"/>
    </row>
    <row r="14" spans="1:14" x14ac:dyDescent="0.25">
      <c r="A14" s="15" t="s">
        <v>11</v>
      </c>
      <c r="B14" s="28"/>
      <c r="D14" s="15" t="s">
        <v>11</v>
      </c>
      <c r="E14" s="28"/>
      <c r="G14" s="15" t="s">
        <v>11</v>
      </c>
      <c r="H14" s="28"/>
      <c r="J14" s="15"/>
      <c r="M14" s="15"/>
    </row>
    <row r="15" spans="1:14" ht="12" customHeight="1" x14ac:dyDescent="0.25">
      <c r="A15" s="15" t="s">
        <v>12</v>
      </c>
      <c r="B15" s="28"/>
      <c r="D15" s="15" t="s">
        <v>12</v>
      </c>
      <c r="E15" s="28"/>
      <c r="G15" s="15" t="s">
        <v>12</v>
      </c>
      <c r="H15" s="28"/>
      <c r="J15" s="15"/>
      <c r="M15" s="15"/>
    </row>
    <row r="16" spans="1:14" x14ac:dyDescent="0.25">
      <c r="A16" s="15" t="s">
        <v>13</v>
      </c>
      <c r="B16" s="28"/>
      <c r="D16" s="15" t="s">
        <v>13</v>
      </c>
      <c r="E16" s="28"/>
      <c r="G16" s="15" t="s">
        <v>13</v>
      </c>
      <c r="H16" s="28"/>
      <c r="J16" s="15"/>
      <c r="M16" s="15"/>
    </row>
    <row r="17" spans="1:14" x14ac:dyDescent="0.25">
      <c r="A17" s="15" t="s">
        <v>14</v>
      </c>
      <c r="B17" s="28"/>
      <c r="D17" s="15" t="s">
        <v>14</v>
      </c>
      <c r="E17" s="28"/>
      <c r="G17" s="15" t="s">
        <v>14</v>
      </c>
      <c r="H17" s="28"/>
      <c r="J17" s="15"/>
      <c r="M17" s="15"/>
    </row>
    <row r="18" spans="1:14" x14ac:dyDescent="0.25">
      <c r="A18" s="15" t="s">
        <v>15</v>
      </c>
      <c r="B18" s="28"/>
      <c r="D18" s="15" t="s">
        <v>15</v>
      </c>
      <c r="E18" s="28"/>
      <c r="G18" s="15" t="s">
        <v>15</v>
      </c>
      <c r="H18" s="28"/>
      <c r="J18" s="15"/>
      <c r="M18" s="15"/>
    </row>
    <row r="19" spans="1:14" x14ac:dyDescent="0.25">
      <c r="A19" s="15" t="s">
        <v>16</v>
      </c>
      <c r="B19" s="28"/>
      <c r="D19" s="15" t="s">
        <v>16</v>
      </c>
      <c r="E19" s="28"/>
      <c r="G19" s="15" t="s">
        <v>16</v>
      </c>
      <c r="H19" s="28"/>
      <c r="J19" s="15"/>
      <c r="M19" s="15"/>
    </row>
    <row r="20" spans="1:14" x14ac:dyDescent="0.25">
      <c r="A20" s="10" t="s">
        <v>56</v>
      </c>
      <c r="B20" s="8">
        <f>SUM(B9:B19)</f>
        <v>0</v>
      </c>
      <c r="D20" s="10" t="s">
        <v>56</v>
      </c>
      <c r="E20" s="8">
        <f>SUM(E9:E19)</f>
        <v>0</v>
      </c>
      <c r="G20" s="10" t="s">
        <v>56</v>
      </c>
      <c r="H20" s="8">
        <f>SUM(H9:H19)</f>
        <v>0</v>
      </c>
      <c r="K20" s="8"/>
      <c r="N20" s="7"/>
    </row>
    <row r="22" spans="1:14" x14ac:dyDescent="0.25">
      <c r="A22" s="4" t="s">
        <v>73</v>
      </c>
    </row>
    <row r="23" spans="1:14" x14ac:dyDescent="0.25">
      <c r="A23" s="17" t="s">
        <v>74</v>
      </c>
    </row>
    <row r="24" spans="1:14" x14ac:dyDescent="0.25">
      <c r="A24" s="4" t="s">
        <v>75</v>
      </c>
      <c r="B24" s="18" t="s">
        <v>49</v>
      </c>
    </row>
    <row r="25" spans="1:14" x14ac:dyDescent="0.25">
      <c r="A25" s="19" t="s">
        <v>76</v>
      </c>
      <c r="B25" s="2"/>
    </row>
    <row r="26" spans="1:14" x14ac:dyDescent="0.25">
      <c r="A26" s="19" t="s">
        <v>77</v>
      </c>
      <c r="B26" s="2"/>
    </row>
    <row r="27" spans="1:14" x14ac:dyDescent="0.25">
      <c r="A27" s="19" t="s">
        <v>78</v>
      </c>
      <c r="B27" s="2"/>
    </row>
    <row r="28" spans="1:14" x14ac:dyDescent="0.25">
      <c r="G28" s="3" t="s">
        <v>60</v>
      </c>
    </row>
    <row r="30" spans="1:14" x14ac:dyDescent="0.25">
      <c r="A30" s="121" t="s">
        <v>80</v>
      </c>
      <c r="B30" s="121"/>
      <c r="C30" s="121"/>
      <c r="D30" s="121"/>
      <c r="E30" s="121"/>
      <c r="F30" s="121"/>
      <c r="G30" s="121"/>
    </row>
    <row r="31" spans="1:14" x14ac:dyDescent="0.25">
      <c r="A31" s="122"/>
      <c r="B31" s="123"/>
      <c r="C31" s="123"/>
      <c r="D31" s="123"/>
      <c r="E31" s="123"/>
      <c r="F31" s="123"/>
      <c r="G31" s="124"/>
    </row>
    <row r="32" spans="1:14" x14ac:dyDescent="0.25">
      <c r="A32" s="125"/>
      <c r="B32" s="126"/>
      <c r="C32" s="126"/>
      <c r="D32" s="126"/>
      <c r="E32" s="126"/>
      <c r="F32" s="126"/>
      <c r="G32" s="127"/>
    </row>
    <row r="33" spans="1:7" x14ac:dyDescent="0.25">
      <c r="A33" s="125"/>
      <c r="B33" s="126"/>
      <c r="C33" s="126"/>
      <c r="D33" s="126"/>
      <c r="E33" s="126"/>
      <c r="F33" s="126"/>
      <c r="G33" s="127"/>
    </row>
    <row r="34" spans="1:7" x14ac:dyDescent="0.25">
      <c r="A34" s="125"/>
      <c r="B34" s="126"/>
      <c r="C34" s="126"/>
      <c r="D34" s="126"/>
      <c r="E34" s="126"/>
      <c r="F34" s="126"/>
      <c r="G34" s="127"/>
    </row>
    <row r="35" spans="1:7" x14ac:dyDescent="0.25">
      <c r="A35" s="125"/>
      <c r="B35" s="126"/>
      <c r="C35" s="126"/>
      <c r="D35" s="126"/>
      <c r="E35" s="126"/>
      <c r="F35" s="126"/>
      <c r="G35" s="127"/>
    </row>
    <row r="36" spans="1:7" x14ac:dyDescent="0.25">
      <c r="A36" s="125"/>
      <c r="B36" s="126"/>
      <c r="C36" s="126"/>
      <c r="D36" s="126"/>
      <c r="E36" s="126"/>
      <c r="F36" s="126"/>
      <c r="G36" s="127"/>
    </row>
    <row r="37" spans="1:7" x14ac:dyDescent="0.25">
      <c r="A37" s="125"/>
      <c r="B37" s="126"/>
      <c r="C37" s="126"/>
      <c r="D37" s="126"/>
      <c r="E37" s="126"/>
      <c r="F37" s="126"/>
      <c r="G37" s="127"/>
    </row>
    <row r="38" spans="1:7" x14ac:dyDescent="0.25">
      <c r="A38" s="125"/>
      <c r="B38" s="126"/>
      <c r="C38" s="126"/>
      <c r="D38" s="126"/>
      <c r="E38" s="126"/>
      <c r="F38" s="126"/>
      <c r="G38" s="127"/>
    </row>
    <row r="39" spans="1:7" x14ac:dyDescent="0.25">
      <c r="A39" s="125"/>
      <c r="B39" s="126"/>
      <c r="C39" s="126"/>
      <c r="D39" s="126"/>
      <c r="E39" s="126"/>
      <c r="F39" s="126"/>
      <c r="G39" s="127"/>
    </row>
    <row r="40" spans="1:7" x14ac:dyDescent="0.25">
      <c r="A40" s="125"/>
      <c r="B40" s="126"/>
      <c r="C40" s="126"/>
      <c r="D40" s="126"/>
      <c r="E40" s="126"/>
      <c r="F40" s="126"/>
      <c r="G40" s="127"/>
    </row>
    <row r="41" spans="1:7" x14ac:dyDescent="0.25">
      <c r="A41" s="128"/>
      <c r="B41" s="129"/>
      <c r="C41" s="129"/>
      <c r="D41" s="129"/>
      <c r="E41" s="129"/>
      <c r="F41" s="129"/>
      <c r="G41" s="130"/>
    </row>
  </sheetData>
  <protectedRanges>
    <protectedRange sqref="H9:H19" name="Range4"/>
    <protectedRange sqref="E9:E19" name="Range3"/>
    <protectedRange sqref="B9:B19" name="Range2"/>
  </protectedRanges>
  <mergeCells count="2">
    <mergeCell ref="A30:G30"/>
    <mergeCell ref="A31:G4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M27" sqref="M27"/>
    </sheetView>
  </sheetViews>
  <sheetFormatPr defaultRowHeight="13.2" x14ac:dyDescent="0.25"/>
  <cols>
    <col min="1" max="1" width="23" customWidth="1"/>
  </cols>
  <sheetData>
    <row r="1" spans="1:11" x14ac:dyDescent="0.25">
      <c r="A1" s="101">
        <f>[2]Populations!A4</f>
        <v>0</v>
      </c>
    </row>
    <row r="3" spans="1:11" x14ac:dyDescent="0.25">
      <c r="A3" s="102" t="s">
        <v>37</v>
      </c>
    </row>
    <row r="4" spans="1:11" x14ac:dyDescent="0.25">
      <c r="A4" s="103" t="s">
        <v>315</v>
      </c>
    </row>
    <row r="7" spans="1:11" x14ac:dyDescent="0.25">
      <c r="A7" t="s">
        <v>316</v>
      </c>
    </row>
    <row r="8" spans="1:11" x14ac:dyDescent="0.25">
      <c r="A8" s="104">
        <f>[2]Populations!B20</f>
        <v>0</v>
      </c>
    </row>
    <row r="11" spans="1:11" x14ac:dyDescent="0.25">
      <c r="A11" t="s">
        <v>317</v>
      </c>
    </row>
    <row r="12" spans="1:11" x14ac:dyDescent="0.25">
      <c r="A12" s="70"/>
    </row>
    <row r="14" spans="1:11" x14ac:dyDescent="0.2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87" t="s">
        <v>318</v>
      </c>
      <c r="B15" s="106"/>
      <c r="C15" s="106"/>
      <c r="D15" s="106"/>
      <c r="E15" s="106"/>
      <c r="F15" s="72"/>
      <c r="G15" s="106"/>
      <c r="H15" s="106"/>
      <c r="I15" s="106"/>
      <c r="J15" s="106"/>
      <c r="K15" s="106"/>
    </row>
    <row r="16" spans="1:11" x14ac:dyDescent="0.25">
      <c r="A16" s="87" t="s">
        <v>319</v>
      </c>
      <c r="B16" s="106"/>
      <c r="C16" s="106"/>
      <c r="D16" s="106"/>
      <c r="E16" s="106"/>
      <c r="F16" s="72"/>
      <c r="G16" s="106"/>
      <c r="H16" s="106"/>
      <c r="I16" s="106"/>
      <c r="J16" s="106"/>
      <c r="K16" s="106"/>
    </row>
    <row r="17" spans="1:11" x14ac:dyDescent="0.25">
      <c r="A17" s="70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  <row r="19" spans="1:11" x14ac:dyDescent="0.25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</row>
    <row r="20" spans="1:11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x14ac:dyDescent="0.25">
      <c r="A21" s="164" t="s">
        <v>80</v>
      </c>
      <c r="B21" s="164"/>
      <c r="C21" s="164"/>
      <c r="D21" s="164"/>
      <c r="E21" s="164"/>
      <c r="F21" s="164"/>
      <c r="G21" s="164"/>
      <c r="H21" s="106"/>
      <c r="I21" s="106"/>
      <c r="J21" s="106"/>
      <c r="K21" s="106"/>
    </row>
    <row r="22" spans="1:11" x14ac:dyDescent="0.25">
      <c r="A22" s="161"/>
      <c r="B22" s="123"/>
      <c r="C22" s="123"/>
      <c r="D22" s="123"/>
      <c r="E22" s="123"/>
      <c r="F22" s="123"/>
      <c r="G22" s="124"/>
      <c r="H22" s="106"/>
      <c r="I22" s="106"/>
      <c r="J22" s="106"/>
      <c r="K22" s="106"/>
    </row>
    <row r="23" spans="1:11" x14ac:dyDescent="0.25">
      <c r="A23" s="125"/>
      <c r="B23" s="126"/>
      <c r="C23" s="126"/>
      <c r="D23" s="126"/>
      <c r="E23" s="126"/>
      <c r="F23" s="126"/>
      <c r="G23" s="127"/>
      <c r="H23" s="106"/>
      <c r="I23" s="106"/>
      <c r="J23" s="106"/>
      <c r="K23" s="106"/>
    </row>
    <row r="24" spans="1:11" x14ac:dyDescent="0.25">
      <c r="A24" s="125"/>
      <c r="B24" s="126"/>
      <c r="C24" s="126"/>
      <c r="D24" s="126"/>
      <c r="E24" s="126"/>
      <c r="F24" s="126"/>
      <c r="G24" s="127"/>
      <c r="H24" s="106"/>
      <c r="I24" s="106"/>
      <c r="J24" s="106"/>
      <c r="K24" s="106"/>
    </row>
    <row r="25" spans="1:11" x14ac:dyDescent="0.25">
      <c r="A25" s="125"/>
      <c r="B25" s="126"/>
      <c r="C25" s="126"/>
      <c r="D25" s="126"/>
      <c r="E25" s="126"/>
      <c r="F25" s="126"/>
      <c r="G25" s="127"/>
      <c r="H25" s="106"/>
      <c r="I25" s="106"/>
      <c r="J25" s="106"/>
      <c r="K25" s="106"/>
    </row>
    <row r="26" spans="1:11" x14ac:dyDescent="0.25">
      <c r="A26" s="128"/>
      <c r="B26" s="129"/>
      <c r="C26" s="129"/>
      <c r="D26" s="129"/>
      <c r="E26" s="129"/>
      <c r="F26" s="129"/>
      <c r="G26" s="130"/>
      <c r="H26" s="106"/>
      <c r="I26" s="106"/>
      <c r="J26" s="106"/>
      <c r="K26" s="106"/>
    </row>
    <row r="27" spans="1:11" x14ac:dyDescent="0.25">
      <c r="A27" s="165" t="s">
        <v>81</v>
      </c>
      <c r="B27" s="165"/>
      <c r="C27" s="165"/>
      <c r="D27" s="165"/>
      <c r="E27" s="165"/>
      <c r="F27" s="165"/>
      <c r="G27" s="165"/>
      <c r="H27" s="106"/>
      <c r="I27" s="106"/>
      <c r="J27" s="106"/>
      <c r="K27" s="106"/>
    </row>
    <row r="28" spans="1:11" x14ac:dyDescent="0.25">
      <c r="A28" s="166" t="s">
        <v>95</v>
      </c>
      <c r="B28" s="166"/>
      <c r="C28" s="166"/>
      <c r="D28" s="166"/>
      <c r="E28" s="166"/>
      <c r="F28" s="166"/>
      <c r="G28" s="166"/>
      <c r="H28" s="106"/>
      <c r="I28" s="106"/>
      <c r="J28" s="106"/>
      <c r="K28" s="106"/>
    </row>
    <row r="29" spans="1:11" x14ac:dyDescent="0.25">
      <c r="A29" s="163"/>
      <c r="B29" s="143"/>
      <c r="C29" s="143"/>
      <c r="D29" s="143"/>
      <c r="E29" s="143"/>
      <c r="F29" s="143"/>
      <c r="G29" s="144"/>
      <c r="H29" s="106"/>
      <c r="I29" s="106"/>
      <c r="J29" s="106"/>
      <c r="K29" s="106"/>
    </row>
    <row r="30" spans="1:11" x14ac:dyDescent="0.25">
      <c r="A30" s="160"/>
      <c r="B30" s="143"/>
      <c r="C30" s="143"/>
      <c r="D30" s="143"/>
      <c r="E30" s="143"/>
      <c r="F30" s="143"/>
      <c r="G30" s="144"/>
      <c r="H30" s="106"/>
      <c r="I30" s="106"/>
      <c r="J30" s="106"/>
      <c r="K30" s="106"/>
    </row>
    <row r="31" spans="1:11" x14ac:dyDescent="0.25">
      <c r="A31" s="160"/>
      <c r="B31" s="143"/>
      <c r="C31" s="143"/>
      <c r="D31" s="143"/>
      <c r="E31" s="143"/>
      <c r="F31" s="143"/>
      <c r="G31" s="144"/>
      <c r="H31" s="106"/>
      <c r="I31" s="106"/>
      <c r="J31" s="106"/>
      <c r="K31" s="106"/>
    </row>
    <row r="32" spans="1:11" x14ac:dyDescent="0.25">
      <c r="A32" s="163"/>
      <c r="B32" s="143"/>
      <c r="C32" s="143"/>
      <c r="D32" s="143"/>
      <c r="E32" s="143"/>
      <c r="F32" s="143"/>
      <c r="G32" s="144"/>
      <c r="H32" s="106"/>
      <c r="I32" s="106"/>
      <c r="J32" s="106"/>
      <c r="K32" s="106"/>
    </row>
    <row r="33" spans="1:11" x14ac:dyDescent="0.25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1" x14ac:dyDescent="0.25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1:11" x14ac:dyDescent="0.25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</row>
    <row r="36" spans="1:11" x14ac:dyDescent="0.25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</row>
    <row r="37" spans="1:11" x14ac:dyDescent="0.25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</row>
    <row r="38" spans="1:11" x14ac:dyDescent="0.25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</row>
    <row r="39" spans="1:11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</row>
    <row r="40" spans="1:11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</row>
  </sheetData>
  <mergeCells count="8">
    <mergeCell ref="A31:G31"/>
    <mergeCell ref="A32:G32"/>
    <mergeCell ref="A21:G21"/>
    <mergeCell ref="A22:G26"/>
    <mergeCell ref="A27:G27"/>
    <mergeCell ref="A28:G28"/>
    <mergeCell ref="A29:G29"/>
    <mergeCell ref="A30:G3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47" customWidth="1"/>
    <col min="3" max="3" width="9.109375" style="3"/>
    <col min="4" max="4" width="9.109375" style="64"/>
    <col min="5" max="5" width="10.6640625" style="47" customWidth="1"/>
    <col min="6" max="6" width="9.109375" style="3"/>
    <col min="7" max="7" width="9.109375" style="64"/>
    <col min="8" max="9" width="9.109375" style="3"/>
    <col min="10" max="10" width="10.6640625" style="47" customWidth="1"/>
    <col min="11" max="11" width="9.109375" style="3"/>
    <col min="12" max="12" width="9.109375" style="64"/>
    <col min="13" max="13" width="10.6640625" style="47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320</v>
      </c>
    </row>
    <row r="4" spans="1:12" x14ac:dyDescent="0.25">
      <c r="A4" s="5" t="s">
        <v>321</v>
      </c>
      <c r="I4" s="5" t="s">
        <v>322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10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10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10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10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10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10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10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10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10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10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10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108">
        <f>SUM(B6:B16)</f>
        <v>0</v>
      </c>
      <c r="C17" s="8">
        <f>SUM(C6:C16)</f>
        <v>0</v>
      </c>
      <c r="E17" s="108">
        <f>SUM(E6:E16)</f>
        <v>274634</v>
      </c>
      <c r="F17" s="3">
        <f>SUM(F6:F16)</f>
        <v>1</v>
      </c>
      <c r="G17" s="64">
        <f>SUM(G6:G16)</f>
        <v>0</v>
      </c>
      <c r="J17" s="109"/>
    </row>
    <row r="20" spans="1:15" x14ac:dyDescent="0.25">
      <c r="A20" s="3" t="s">
        <v>164</v>
      </c>
    </row>
    <row r="23" spans="1:15" x14ac:dyDescent="0.25">
      <c r="A23" s="5" t="s">
        <v>324</v>
      </c>
      <c r="I23" s="5" t="s">
        <v>325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8"/>
      <c r="D25" s="64">
        <f>IF(B25=0,0,($C$25/$B$25)*100000)</f>
        <v>0</v>
      </c>
      <c r="E25" s="10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07">
        <f>[2]Populations!H9</f>
        <v>0</v>
      </c>
      <c r="K25" s="28"/>
      <c r="L25" s="64">
        <f>IF(J25=0,0,($K$25/$J$25)*100000)</f>
        <v>0</v>
      </c>
      <c r="M25" s="10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8"/>
      <c r="D26" s="64">
        <f>IF(B26=0,0,($C$26/$B$26)*100000)</f>
        <v>0</v>
      </c>
      <c r="E26" s="108">
        <v>15192</v>
      </c>
      <c r="F26" s="3">
        <v>5.5316999999999998E-2</v>
      </c>
      <c r="G26" s="64">
        <f t="shared" si="3"/>
        <v>0</v>
      </c>
      <c r="I26" s="9" t="s">
        <v>7</v>
      </c>
      <c r="J26" s="107">
        <f>[2]Populations!H10</f>
        <v>0</v>
      </c>
      <c r="K26" s="28"/>
      <c r="L26" s="64">
        <f>IF(J26=0,0,($K$26/$J$26)*100000)</f>
        <v>0</v>
      </c>
      <c r="M26" s="10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8"/>
      <c r="D27" s="64">
        <f>IF(B27=0,0,($C$27/$B$27)*100000)</f>
        <v>0</v>
      </c>
      <c r="E27" s="108">
        <v>39977</v>
      </c>
      <c r="F27" s="3">
        <v>0.145565</v>
      </c>
      <c r="G27" s="64">
        <f t="shared" si="3"/>
        <v>0</v>
      </c>
      <c r="I27" s="3" t="s">
        <v>8</v>
      </c>
      <c r="J27" s="107">
        <f>[2]Populations!H11</f>
        <v>0</v>
      </c>
      <c r="K27" s="28"/>
      <c r="L27" s="64">
        <f>IF(J27=0,0,($K$27/$J$27)*100000)</f>
        <v>0</v>
      </c>
      <c r="M27" s="10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8"/>
      <c r="D28" s="64">
        <f>IF(B28=0,0,($C$28/$B$28)*100000)</f>
        <v>0</v>
      </c>
      <c r="E28" s="108">
        <v>38077</v>
      </c>
      <c r="F28" s="3">
        <v>0.13864599999999999</v>
      </c>
      <c r="G28" s="64">
        <f t="shared" si="3"/>
        <v>0</v>
      </c>
      <c r="I28" s="3" t="s">
        <v>9</v>
      </c>
      <c r="J28" s="107">
        <f>[2]Populations!H12</f>
        <v>0</v>
      </c>
      <c r="K28" s="28"/>
      <c r="L28" s="64">
        <f>IF(J28=0,0,($K$28/$J$28)*100000)</f>
        <v>0</v>
      </c>
      <c r="M28" s="10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8"/>
      <c r="D29" s="64">
        <f>IF(B29=0,0,($C$29/$B$29)*100000)</f>
        <v>0</v>
      </c>
      <c r="E29" s="108">
        <v>37233</v>
      </c>
      <c r="F29" s="3">
        <v>0.135573</v>
      </c>
      <c r="G29" s="64">
        <f t="shared" si="3"/>
        <v>0</v>
      </c>
      <c r="I29" s="3" t="s">
        <v>10</v>
      </c>
      <c r="J29" s="107">
        <f>[2]Populations!H13</f>
        <v>0</v>
      </c>
      <c r="K29" s="28"/>
      <c r="L29" s="64">
        <f>IF(J29=0,0,($K$29/$J$29)*100000)</f>
        <v>0</v>
      </c>
      <c r="M29" s="10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8"/>
      <c r="D30" s="64">
        <f>IF(B30=0,0,($C$30/$B$30)*100000)</f>
        <v>0</v>
      </c>
      <c r="E30" s="108">
        <v>44659</v>
      </c>
      <c r="F30" s="3">
        <v>0.16261300000000001</v>
      </c>
      <c r="G30" s="64">
        <f t="shared" si="3"/>
        <v>0</v>
      </c>
      <c r="I30" s="3" t="s">
        <v>11</v>
      </c>
      <c r="J30" s="107">
        <f>[2]Populations!H14</f>
        <v>0</v>
      </c>
      <c r="K30" s="28"/>
      <c r="L30" s="64">
        <f>IF(J30=0,0,($K$30/$J$30)*100000)</f>
        <v>0</v>
      </c>
      <c r="M30" s="10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8"/>
      <c r="D31" s="64">
        <f>IF(B31=0,0,($C$31/$B$31)*100000)</f>
        <v>0</v>
      </c>
      <c r="E31" s="108">
        <v>37030</v>
      </c>
      <c r="F31" s="3">
        <v>0.13483400000000001</v>
      </c>
      <c r="G31" s="64">
        <f t="shared" si="3"/>
        <v>0</v>
      </c>
      <c r="I31" s="3" t="s">
        <v>12</v>
      </c>
      <c r="J31" s="107">
        <f>[2]Populations!H15</f>
        <v>0</v>
      </c>
      <c r="K31" s="28"/>
      <c r="L31" s="64">
        <f>IF(J31=0,0,($K$31/$J$31)*100000)</f>
        <v>0</v>
      </c>
      <c r="M31" s="10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8"/>
      <c r="D32" s="64">
        <f>IF(B32=0,0,($C$32/$B$32)*100000)</f>
        <v>0</v>
      </c>
      <c r="E32" s="108">
        <v>23961</v>
      </c>
      <c r="F32" s="3">
        <v>8.7247000000000005E-2</v>
      </c>
      <c r="G32" s="64">
        <f t="shared" si="3"/>
        <v>0</v>
      </c>
      <c r="I32" s="3" t="s">
        <v>13</v>
      </c>
      <c r="J32" s="107">
        <f>[2]Populations!H16</f>
        <v>0</v>
      </c>
      <c r="K32" s="28"/>
      <c r="L32" s="64">
        <f>IF(J32=0,0,($K$32/$J$32)*100000)</f>
        <v>0</v>
      </c>
      <c r="M32" s="10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8"/>
      <c r="D33" s="64">
        <f>IF(B33=0,0,($C$33/$B$33)*100000)</f>
        <v>0</v>
      </c>
      <c r="E33" s="108">
        <v>18136</v>
      </c>
      <c r="F33" s="3">
        <v>6.6036999999999998E-2</v>
      </c>
      <c r="G33" s="64">
        <f t="shared" si="3"/>
        <v>0</v>
      </c>
      <c r="I33" s="3" t="s">
        <v>14</v>
      </c>
      <c r="J33" s="107">
        <f>[2]Populations!H17</f>
        <v>0</v>
      </c>
      <c r="K33" s="28"/>
      <c r="L33" s="64">
        <f>IF(J33=0,0,($K$33/$J$33)*100000)</f>
        <v>0</v>
      </c>
      <c r="M33" s="10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8"/>
      <c r="D34" s="64">
        <f>IF(B34=0,0,($C$34/$B$34)*100000)</f>
        <v>0</v>
      </c>
      <c r="E34" s="108">
        <v>12315</v>
      </c>
      <c r="F34" s="3">
        <v>4.4842E-2</v>
      </c>
      <c r="G34" s="64">
        <f t="shared" si="3"/>
        <v>0</v>
      </c>
      <c r="I34" s="3" t="s">
        <v>15</v>
      </c>
      <c r="J34" s="107">
        <f>[2]Populations!H18</f>
        <v>0</v>
      </c>
      <c r="K34" s="28"/>
      <c r="L34" s="64">
        <f>IF(J34=0,0,($K$34/$J$34)*100000)</f>
        <v>0</v>
      </c>
      <c r="M34" s="10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8"/>
      <c r="D35" s="64">
        <f>IF(B35=0,0,($C$35/$B$35)*100000)</f>
        <v>0</v>
      </c>
      <c r="E35" s="108">
        <v>4259</v>
      </c>
      <c r="F35" s="3">
        <v>1.5507999999999999E-2</v>
      </c>
      <c r="G35" s="64">
        <f t="shared" si="3"/>
        <v>0</v>
      </c>
      <c r="I35" s="3" t="s">
        <v>16</v>
      </c>
      <c r="J35" s="107">
        <f>[2]Populations!H19</f>
        <v>0</v>
      </c>
      <c r="K35" s="28"/>
      <c r="L35" s="64">
        <f>IF(J35=0,0,($K$35/$J$35)*100000)</f>
        <v>0</v>
      </c>
      <c r="M35" s="10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108">
        <f>SUM(B25:B35)</f>
        <v>0</v>
      </c>
      <c r="C36" s="8">
        <f>SUM(C25:C35)</f>
        <v>0</v>
      </c>
      <c r="E36" s="10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108">
        <f>SUM(J25:J35)</f>
        <v>0</v>
      </c>
      <c r="K36" s="8">
        <f>SUM(K25:K35)</f>
        <v>0</v>
      </c>
      <c r="M36" s="10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326</v>
      </c>
      <c r="B38" s="3"/>
      <c r="E38" s="3"/>
      <c r="I38" s="3" t="s">
        <v>166</v>
      </c>
      <c r="J38" s="3"/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47" customWidth="1"/>
    <col min="3" max="3" width="9.109375" style="3"/>
    <col min="4" max="4" width="9.109375" style="64"/>
    <col min="5" max="5" width="10.6640625" style="47" customWidth="1"/>
    <col min="6" max="6" width="9.109375" style="3"/>
    <col min="7" max="7" width="9.109375" style="64"/>
    <col min="8" max="9" width="9.109375" style="3"/>
    <col min="10" max="10" width="10.6640625" style="47" customWidth="1"/>
    <col min="11" max="11" width="9.109375" style="3"/>
    <col min="12" max="12" width="9.109375" style="64"/>
    <col min="13" max="13" width="10.6640625" style="47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[2]Report!A4</f>
        <v>0</v>
      </c>
    </row>
    <row r="2" spans="1:12" x14ac:dyDescent="0.25">
      <c r="A2" s="4" t="s">
        <v>327</v>
      </c>
    </row>
    <row r="4" spans="1:12" x14ac:dyDescent="0.25">
      <c r="A4" s="5" t="s">
        <v>328</v>
      </c>
      <c r="I4" s="5" t="s">
        <v>329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10">
        <f>[2]Populations!B9</f>
        <v>0</v>
      </c>
      <c r="C6" s="28"/>
      <c r="D6" s="64">
        <f>IF(B6=0,0,($C$6/$B$6)*100000)</f>
        <v>0</v>
      </c>
      <c r="E6" s="108">
        <v>3795</v>
      </c>
      <c r="F6" s="3">
        <v>1.3818E-2</v>
      </c>
      <c r="G6" s="64">
        <f t="shared" ref="G6:G16" si="0">D6*F6</f>
        <v>0</v>
      </c>
      <c r="I6" s="3" t="s">
        <v>6</v>
      </c>
      <c r="J6" s="110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10">
        <f>[2]Populations!B10</f>
        <v>0</v>
      </c>
      <c r="C7" s="28"/>
      <c r="D7" s="64">
        <f>IF(B7=0,0,($C$7/$B$7)*100000)</f>
        <v>0</v>
      </c>
      <c r="E7" s="108">
        <v>15192</v>
      </c>
      <c r="F7" s="3">
        <v>5.5316999999999998E-2</v>
      </c>
      <c r="G7" s="64">
        <f t="shared" si="0"/>
        <v>0</v>
      </c>
      <c r="I7" s="9" t="s">
        <v>7</v>
      </c>
      <c r="J7" s="110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10">
        <f>[2]Populations!B11</f>
        <v>0</v>
      </c>
      <c r="C8" s="28"/>
      <c r="D8" s="64">
        <f>IF(B8=0,0,($C$8/$B$8)*100000)</f>
        <v>0</v>
      </c>
      <c r="E8" s="108">
        <v>39977</v>
      </c>
      <c r="F8" s="3">
        <v>0.145565</v>
      </c>
      <c r="G8" s="64">
        <f t="shared" si="0"/>
        <v>0</v>
      </c>
      <c r="I8" s="3" t="s">
        <v>8</v>
      </c>
      <c r="J8" s="110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10">
        <f>[2]Populations!B12</f>
        <v>0</v>
      </c>
      <c r="C9" s="28"/>
      <c r="D9" s="64">
        <f>IF(B9=0,0,($C$9/$B$9)*100000)</f>
        <v>0</v>
      </c>
      <c r="E9" s="108">
        <v>38077</v>
      </c>
      <c r="F9" s="3">
        <v>0.13864599999999999</v>
      </c>
      <c r="G9" s="64">
        <f t="shared" si="0"/>
        <v>0</v>
      </c>
      <c r="I9" s="3" t="s">
        <v>9</v>
      </c>
      <c r="J9" s="110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10">
        <f>[2]Populations!B13</f>
        <v>0</v>
      </c>
      <c r="C10" s="28"/>
      <c r="D10" s="64">
        <f>IF(B10=0,0,($C$10/$B$10)*100000)</f>
        <v>0</v>
      </c>
      <c r="E10" s="108">
        <v>37233</v>
      </c>
      <c r="F10" s="3">
        <v>0.135573</v>
      </c>
      <c r="G10" s="64">
        <f t="shared" si="0"/>
        <v>0</v>
      </c>
      <c r="I10" s="3" t="s">
        <v>10</v>
      </c>
      <c r="J10" s="110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10">
        <f>[2]Populations!B14</f>
        <v>0</v>
      </c>
      <c r="C11" s="28"/>
      <c r="D11" s="64">
        <f>IF(B11=0,0,($C$11/$B$11)*100000)</f>
        <v>0</v>
      </c>
      <c r="E11" s="108">
        <v>44659</v>
      </c>
      <c r="F11" s="3">
        <v>0.16261300000000001</v>
      </c>
      <c r="G11" s="64">
        <f t="shared" si="0"/>
        <v>0</v>
      </c>
      <c r="I11" s="3" t="s">
        <v>11</v>
      </c>
      <c r="J11" s="110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10">
        <f>[2]Populations!B15</f>
        <v>0</v>
      </c>
      <c r="C12" s="28"/>
      <c r="D12" s="64">
        <f>IF(B12=0,0,($C$12/$B$12)*100000)</f>
        <v>0</v>
      </c>
      <c r="E12" s="108">
        <v>37030</v>
      </c>
      <c r="F12" s="3">
        <v>0.13483400000000001</v>
      </c>
      <c r="G12" s="64">
        <f t="shared" si="0"/>
        <v>0</v>
      </c>
      <c r="I12" s="3" t="s">
        <v>12</v>
      </c>
      <c r="J12" s="110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10">
        <f>[2]Populations!B16</f>
        <v>0</v>
      </c>
      <c r="C13" s="28"/>
      <c r="D13" s="64">
        <f>IF(B13=0,0,($C$13/$B$13)*100000)</f>
        <v>0</v>
      </c>
      <c r="E13" s="108">
        <v>23961</v>
      </c>
      <c r="F13" s="3">
        <v>8.7247000000000005E-2</v>
      </c>
      <c r="G13" s="64">
        <f t="shared" si="0"/>
        <v>0</v>
      </c>
      <c r="I13" s="3" t="s">
        <v>13</v>
      </c>
      <c r="J13" s="110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10">
        <f>[2]Populations!B17</f>
        <v>0</v>
      </c>
      <c r="C14" s="28"/>
      <c r="D14" s="64">
        <f>IF(B14=0,0,($C$14/$B$14)*100000)</f>
        <v>0</v>
      </c>
      <c r="E14" s="108">
        <v>18136</v>
      </c>
      <c r="F14" s="3">
        <v>6.6036999999999998E-2</v>
      </c>
      <c r="G14" s="64">
        <f t="shared" si="0"/>
        <v>0</v>
      </c>
      <c r="I14" s="3" t="s">
        <v>14</v>
      </c>
      <c r="J14" s="110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10">
        <f>[2]Populations!B18</f>
        <v>0</v>
      </c>
      <c r="C15" s="28"/>
      <c r="D15" s="64">
        <f>IF(B15=0,0,($C$15/$B$15)*100000)</f>
        <v>0</v>
      </c>
      <c r="E15" s="108">
        <v>12315</v>
      </c>
      <c r="F15" s="3">
        <v>4.4842E-2</v>
      </c>
      <c r="G15" s="64">
        <f t="shared" si="0"/>
        <v>0</v>
      </c>
      <c r="I15" s="3" t="s">
        <v>15</v>
      </c>
      <c r="J15" s="110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10">
        <f>[2]Populations!B19</f>
        <v>0</v>
      </c>
      <c r="C16" s="28"/>
      <c r="D16" s="64">
        <f>IF(B16=0,0,($C$16/$B$16)*100000)</f>
        <v>0</v>
      </c>
      <c r="E16" s="108">
        <v>4259</v>
      </c>
      <c r="F16" s="3">
        <v>1.5507999999999999E-2</v>
      </c>
      <c r="G16" s="64">
        <f t="shared" si="0"/>
        <v>0</v>
      </c>
      <c r="I16" s="3" t="s">
        <v>16</v>
      </c>
      <c r="J16" s="110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108">
        <f>SUM(B6:B16)</f>
        <v>0</v>
      </c>
      <c r="C17" s="8">
        <f>SUM(C6:C16)</f>
        <v>0</v>
      </c>
      <c r="E17" s="10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330</v>
      </c>
      <c r="I23" s="5" t="s">
        <v>331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10">
        <f>[2]Populations!E9</f>
        <v>0</v>
      </c>
      <c r="C25" s="28"/>
      <c r="D25" s="64">
        <f>IF(B25=0,0,($C$25/$B$25)*100000)</f>
        <v>0</v>
      </c>
      <c r="E25" s="10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10">
        <f>[2]Populations!H9</f>
        <v>0</v>
      </c>
      <c r="K25" s="28"/>
      <c r="L25" s="64">
        <f>IF(J25=0,0,($K$25/$J$25)*100000)</f>
        <v>0</v>
      </c>
      <c r="M25" s="10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10">
        <f>[2]Populations!E10</f>
        <v>0</v>
      </c>
      <c r="C26" s="28"/>
      <c r="D26" s="64">
        <f>IF(B26=0,0,($C$26/$B$26)*100000)</f>
        <v>0</v>
      </c>
      <c r="E26" s="108">
        <v>15192</v>
      </c>
      <c r="F26" s="3">
        <v>5.5316999999999998E-2</v>
      </c>
      <c r="G26" s="64">
        <f t="shared" si="3"/>
        <v>0</v>
      </c>
      <c r="I26" s="9" t="s">
        <v>7</v>
      </c>
      <c r="J26" s="110">
        <f>[2]Populations!H10</f>
        <v>0</v>
      </c>
      <c r="K26" s="28"/>
      <c r="L26" s="64">
        <f>IF(J26=0,0,($K$26/$J$26)*100000)</f>
        <v>0</v>
      </c>
      <c r="M26" s="10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10">
        <f>[2]Populations!E11</f>
        <v>0</v>
      </c>
      <c r="C27" s="28"/>
      <c r="D27" s="64">
        <f>IF(B27=0,0,($C$27/$B$27)*100000)</f>
        <v>0</v>
      </c>
      <c r="E27" s="108">
        <v>39977</v>
      </c>
      <c r="F27" s="3">
        <v>0.145565</v>
      </c>
      <c r="G27" s="64">
        <f t="shared" si="3"/>
        <v>0</v>
      </c>
      <c r="I27" s="3" t="s">
        <v>8</v>
      </c>
      <c r="J27" s="110">
        <f>[2]Populations!H11</f>
        <v>0</v>
      </c>
      <c r="K27" s="28"/>
      <c r="L27" s="64">
        <f>IF(J27=0,0,($K$27/$J$27)*100000)</f>
        <v>0</v>
      </c>
      <c r="M27" s="10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10">
        <f>[2]Populations!E12</f>
        <v>0</v>
      </c>
      <c r="C28" s="28"/>
      <c r="D28" s="64">
        <f>IF(B28=0,0,($C$28/$B$28)*100000)</f>
        <v>0</v>
      </c>
      <c r="E28" s="108">
        <v>38077</v>
      </c>
      <c r="F28" s="3">
        <v>0.13864599999999999</v>
      </c>
      <c r="G28" s="64">
        <f t="shared" si="3"/>
        <v>0</v>
      </c>
      <c r="I28" s="3" t="s">
        <v>9</v>
      </c>
      <c r="J28" s="110">
        <f>[2]Populations!H12</f>
        <v>0</v>
      </c>
      <c r="K28" s="28"/>
      <c r="L28" s="64">
        <f>IF(J28=0,0,($K$28/$J$28)*100000)</f>
        <v>0</v>
      </c>
      <c r="M28" s="10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10">
        <f>[2]Populations!E13</f>
        <v>0</v>
      </c>
      <c r="C29" s="28"/>
      <c r="D29" s="64">
        <f>IF(B29=0,0,($C$29/$B$29)*100000)</f>
        <v>0</v>
      </c>
      <c r="E29" s="108">
        <v>37233</v>
      </c>
      <c r="F29" s="3">
        <v>0.135573</v>
      </c>
      <c r="G29" s="64">
        <f t="shared" si="3"/>
        <v>0</v>
      </c>
      <c r="I29" s="3" t="s">
        <v>10</v>
      </c>
      <c r="J29" s="110">
        <f>[2]Populations!H13</f>
        <v>0</v>
      </c>
      <c r="K29" s="28"/>
      <c r="L29" s="64">
        <f>IF(J29=0,0,($K$29/$J$29)*100000)</f>
        <v>0</v>
      </c>
      <c r="M29" s="10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10">
        <f>[2]Populations!E14</f>
        <v>0</v>
      </c>
      <c r="C30" s="28"/>
      <c r="D30" s="64">
        <f>IF(B30=0,0,($C$30/$B$30)*100000)</f>
        <v>0</v>
      </c>
      <c r="E30" s="108">
        <v>44659</v>
      </c>
      <c r="F30" s="3">
        <v>0.16261300000000001</v>
      </c>
      <c r="G30" s="64">
        <f t="shared" si="3"/>
        <v>0</v>
      </c>
      <c r="I30" s="3" t="s">
        <v>11</v>
      </c>
      <c r="J30" s="110">
        <f>[2]Populations!H14</f>
        <v>0</v>
      </c>
      <c r="K30" s="28"/>
      <c r="L30" s="64">
        <f>IF(J30=0,0,($K$30/$J$30)*100000)</f>
        <v>0</v>
      </c>
      <c r="M30" s="10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10">
        <f>[2]Populations!E15</f>
        <v>0</v>
      </c>
      <c r="C31" s="28"/>
      <c r="D31" s="64">
        <f>IF(B31=0,0,($C$31/$B$31)*100000)</f>
        <v>0</v>
      </c>
      <c r="E31" s="108">
        <v>37030</v>
      </c>
      <c r="F31" s="3">
        <v>0.13483400000000001</v>
      </c>
      <c r="G31" s="64">
        <f t="shared" si="3"/>
        <v>0</v>
      </c>
      <c r="I31" s="3" t="s">
        <v>12</v>
      </c>
      <c r="J31" s="110">
        <f>[2]Populations!H15</f>
        <v>0</v>
      </c>
      <c r="K31" s="28"/>
      <c r="L31" s="64">
        <f>IF(J31=0,0,($K$31/$J$31)*100000)</f>
        <v>0</v>
      </c>
      <c r="M31" s="10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10">
        <f>[2]Populations!E16</f>
        <v>0</v>
      </c>
      <c r="C32" s="28"/>
      <c r="D32" s="64">
        <f>IF(B32=0,0,($C$32/$B$32)*100000)</f>
        <v>0</v>
      </c>
      <c r="E32" s="108">
        <v>23961</v>
      </c>
      <c r="F32" s="3">
        <v>8.7247000000000005E-2</v>
      </c>
      <c r="G32" s="64">
        <f t="shared" si="3"/>
        <v>0</v>
      </c>
      <c r="I32" s="3" t="s">
        <v>13</v>
      </c>
      <c r="J32" s="110">
        <f>[2]Populations!H16</f>
        <v>0</v>
      </c>
      <c r="K32" s="28"/>
      <c r="L32" s="64">
        <f>IF(J32=0,0,($K$32/$J$32)*100000)</f>
        <v>0</v>
      </c>
      <c r="M32" s="10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10">
        <f>[2]Populations!E17</f>
        <v>0</v>
      </c>
      <c r="C33" s="28"/>
      <c r="D33" s="64">
        <f>IF(B33=0,0,($C$33/$B$33)*100000)</f>
        <v>0</v>
      </c>
      <c r="E33" s="108">
        <v>18136</v>
      </c>
      <c r="F33" s="3">
        <v>6.6036999999999998E-2</v>
      </c>
      <c r="G33" s="64">
        <f t="shared" si="3"/>
        <v>0</v>
      </c>
      <c r="I33" s="3" t="s">
        <v>14</v>
      </c>
      <c r="J33" s="110">
        <f>[2]Populations!H17</f>
        <v>0</v>
      </c>
      <c r="K33" s="28"/>
      <c r="L33" s="64">
        <f>IF(J33=0,0,($K$33/$J$33)*100000)</f>
        <v>0</v>
      </c>
      <c r="M33" s="10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10">
        <f>[2]Populations!E18</f>
        <v>0</v>
      </c>
      <c r="C34" s="28"/>
      <c r="D34" s="64">
        <f>IF(B34=0,0,($C$34/$B$34)*100000)</f>
        <v>0</v>
      </c>
      <c r="E34" s="108">
        <v>12315</v>
      </c>
      <c r="F34" s="3">
        <v>4.4842E-2</v>
      </c>
      <c r="G34" s="64">
        <f t="shared" si="3"/>
        <v>0</v>
      </c>
      <c r="I34" s="3" t="s">
        <v>15</v>
      </c>
      <c r="J34" s="110">
        <f>[2]Populations!H18</f>
        <v>0</v>
      </c>
      <c r="K34" s="28"/>
      <c r="L34" s="64">
        <f>IF(J34=0,0,($K$34/$J$34)*100000)</f>
        <v>0</v>
      </c>
      <c r="M34" s="10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10">
        <f>[2]Populations!E19</f>
        <v>0</v>
      </c>
      <c r="C35" s="28"/>
      <c r="D35" s="64">
        <f>IF(B35=0,0,($C$35/$B$35)*100000)</f>
        <v>0</v>
      </c>
      <c r="E35" s="108">
        <v>4259</v>
      </c>
      <c r="F35" s="3">
        <v>1.5507999999999999E-2</v>
      </c>
      <c r="G35" s="64">
        <f t="shared" si="3"/>
        <v>0</v>
      </c>
      <c r="I35" s="3" t="s">
        <v>16</v>
      </c>
      <c r="J35" s="110">
        <f>[2]Populations!H19</f>
        <v>0</v>
      </c>
      <c r="K35" s="28"/>
      <c r="L35" s="64">
        <f>IF(J35=0,0,($K$35/$J$35)*100000)</f>
        <v>0</v>
      </c>
      <c r="M35" s="10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108">
        <f>SUM(B25:B35)</f>
        <v>0</v>
      </c>
      <c r="C36" s="8">
        <f>SUM(C25:C35)</f>
        <v>0</v>
      </c>
      <c r="E36" s="10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108">
        <f>SUM(J25:J35)</f>
        <v>0</v>
      </c>
      <c r="K36" s="8">
        <f>SUM(K25:K35)</f>
        <v>0</v>
      </c>
      <c r="M36" s="10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B38" s="3"/>
      <c r="E38" s="3"/>
      <c r="I38" s="3" t="s">
        <v>166</v>
      </c>
      <c r="J38" s="3"/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47" customWidth="1"/>
    <col min="3" max="3" width="9.109375" style="3"/>
    <col min="4" max="4" width="9.109375" style="64"/>
    <col min="5" max="5" width="10.6640625" style="47" customWidth="1"/>
    <col min="6" max="6" width="9.109375" style="3"/>
    <col min="7" max="7" width="9.109375" style="64"/>
    <col min="8" max="9" width="9.109375" style="3"/>
    <col min="10" max="10" width="10.6640625" style="47" customWidth="1"/>
    <col min="11" max="11" width="9.109375" style="3"/>
    <col min="12" max="12" width="9.109375" style="64"/>
    <col min="13" max="13" width="10.6640625" style="47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332</v>
      </c>
    </row>
    <row r="4" spans="1:12" x14ac:dyDescent="0.25">
      <c r="A4" s="5" t="s">
        <v>333</v>
      </c>
      <c r="I4" s="5" t="s">
        <v>334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10">
        <f>[2]Populations!B9</f>
        <v>0</v>
      </c>
      <c r="C6" s="28"/>
      <c r="D6" s="64">
        <f>IF(B6=0,0,($C$6/$B$6)*100000)</f>
        <v>0</v>
      </c>
      <c r="E6" s="108">
        <v>3795</v>
      </c>
      <c r="F6" s="3">
        <v>1.3818E-2</v>
      </c>
      <c r="G6" s="64">
        <f t="shared" ref="G6:G16" si="0">D6*F6</f>
        <v>0</v>
      </c>
      <c r="I6" s="3" t="s">
        <v>6</v>
      </c>
      <c r="J6" s="110">
        <f>[2]Populations!B9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110">
        <f>[2]Populations!B10</f>
        <v>0</v>
      </c>
      <c r="C7" s="28"/>
      <c r="D7" s="64">
        <f>IF(B7=0,0,($C$7/$B$7)*100000)</f>
        <v>0</v>
      </c>
      <c r="E7" s="108">
        <v>15192</v>
      </c>
      <c r="F7" s="3">
        <v>5.5316999999999998E-2</v>
      </c>
      <c r="G7" s="64">
        <f t="shared" si="0"/>
        <v>0</v>
      </c>
      <c r="I7" s="9" t="s">
        <v>7</v>
      </c>
      <c r="J7" s="110">
        <f>[2]Populations!B10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110">
        <f>[2]Populations!B11</f>
        <v>0</v>
      </c>
      <c r="C8" s="28"/>
      <c r="D8" s="64">
        <f>IF(B8=0,0,($C$8/$B$8)*100000)</f>
        <v>0</v>
      </c>
      <c r="E8" s="108">
        <v>39977</v>
      </c>
      <c r="F8" s="3">
        <v>0.145565</v>
      </c>
      <c r="G8" s="64">
        <f t="shared" si="0"/>
        <v>0</v>
      </c>
      <c r="I8" s="3" t="s">
        <v>8</v>
      </c>
      <c r="J8" s="110">
        <f>[2]Populations!B11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110">
        <f>[2]Populations!B12</f>
        <v>0</v>
      </c>
      <c r="C9" s="28"/>
      <c r="D9" s="64">
        <f>IF(B9=0,0,($C$9/$B$9)*100000)</f>
        <v>0</v>
      </c>
      <c r="E9" s="108">
        <v>38077</v>
      </c>
      <c r="F9" s="3">
        <v>0.13864599999999999</v>
      </c>
      <c r="G9" s="64">
        <f t="shared" si="0"/>
        <v>0</v>
      </c>
      <c r="I9" s="3" t="s">
        <v>9</v>
      </c>
      <c r="J9" s="110">
        <f>[2]Populations!B12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110">
        <f>[2]Populations!B13</f>
        <v>0</v>
      </c>
      <c r="C10" s="28"/>
      <c r="D10" s="64">
        <f>IF(B10=0,0,($C$10/$B$10)*100000)</f>
        <v>0</v>
      </c>
      <c r="E10" s="108">
        <v>37233</v>
      </c>
      <c r="F10" s="3">
        <v>0.135573</v>
      </c>
      <c r="G10" s="64">
        <f t="shared" si="0"/>
        <v>0</v>
      </c>
      <c r="I10" s="3" t="s">
        <v>10</v>
      </c>
      <c r="J10" s="110">
        <f>[2]Populations!B13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110">
        <f>[2]Populations!B14</f>
        <v>0</v>
      </c>
      <c r="C11" s="28"/>
      <c r="D11" s="64">
        <f>IF(B11=0,0,($C$11/$B$11)*100000)</f>
        <v>0</v>
      </c>
      <c r="E11" s="108">
        <v>44659</v>
      </c>
      <c r="F11" s="3">
        <v>0.16261300000000001</v>
      </c>
      <c r="G11" s="64">
        <f t="shared" si="0"/>
        <v>0</v>
      </c>
      <c r="I11" s="3" t="s">
        <v>11</v>
      </c>
      <c r="J11" s="110">
        <f>[2]Populations!B14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110">
        <f>[2]Populations!B15</f>
        <v>0</v>
      </c>
      <c r="C12" s="28"/>
      <c r="D12" s="64">
        <f>IF(B12=0,0,($C$12/$B$12)*100000)</f>
        <v>0</v>
      </c>
      <c r="E12" s="108">
        <v>37030</v>
      </c>
      <c r="F12" s="3">
        <v>0.13483400000000001</v>
      </c>
      <c r="G12" s="64">
        <f t="shared" si="0"/>
        <v>0</v>
      </c>
      <c r="I12" s="3" t="s">
        <v>12</v>
      </c>
      <c r="J12" s="110">
        <f>[2]Populations!B15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110">
        <f>[2]Populations!B16</f>
        <v>0</v>
      </c>
      <c r="C13" s="28"/>
      <c r="D13" s="64">
        <f>IF(B13=0,0,($C$13/$B$13)*100000)</f>
        <v>0</v>
      </c>
      <c r="E13" s="108">
        <v>23961</v>
      </c>
      <c r="F13" s="3">
        <v>8.7247000000000005E-2</v>
      </c>
      <c r="G13" s="64">
        <f t="shared" si="0"/>
        <v>0</v>
      </c>
      <c r="I13" s="3" t="s">
        <v>13</v>
      </c>
      <c r="J13" s="110">
        <f>[2]Populations!B16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110">
        <f>[2]Populations!B17</f>
        <v>0</v>
      </c>
      <c r="C14" s="28"/>
      <c r="D14" s="64">
        <f>IF(B14=0,0,($C$14/$B$14)*100000)</f>
        <v>0</v>
      </c>
      <c r="E14" s="108">
        <v>18136</v>
      </c>
      <c r="F14" s="3">
        <v>6.6036999999999998E-2</v>
      </c>
      <c r="G14" s="64">
        <f t="shared" si="0"/>
        <v>0</v>
      </c>
      <c r="I14" s="3" t="s">
        <v>14</v>
      </c>
      <c r="J14" s="110">
        <f>[2]Populations!B17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110">
        <f>[2]Populations!B18</f>
        <v>0</v>
      </c>
      <c r="C15" s="28"/>
      <c r="D15" s="64">
        <f>IF(B15=0,0,($C$15/$B$15)*100000)</f>
        <v>0</v>
      </c>
      <c r="E15" s="108">
        <v>12315</v>
      </c>
      <c r="F15" s="3">
        <v>4.4842E-2</v>
      </c>
      <c r="G15" s="64">
        <f t="shared" si="0"/>
        <v>0</v>
      </c>
      <c r="I15" s="3" t="s">
        <v>15</v>
      </c>
      <c r="J15" s="110">
        <f>[2]Populations!B18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110">
        <f>[2]Populations!B19</f>
        <v>0</v>
      </c>
      <c r="C16" s="28"/>
      <c r="D16" s="64">
        <f>IF(B16=0,0,($C$16/$B$16)*100000)</f>
        <v>0</v>
      </c>
      <c r="E16" s="108">
        <v>4259</v>
      </c>
      <c r="F16" s="3">
        <v>1.5507999999999999E-2</v>
      </c>
      <c r="G16" s="64">
        <f t="shared" si="0"/>
        <v>0</v>
      </c>
      <c r="I16" s="3" t="s">
        <v>16</v>
      </c>
      <c r="J16" s="110">
        <f>[2]Populations!B19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108">
        <f>SUM(B6:B16)</f>
        <v>0</v>
      </c>
      <c r="C17" s="8">
        <f>SUM(C6:C16)</f>
        <v>0</v>
      </c>
      <c r="E17" s="10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335</v>
      </c>
      <c r="I23" s="5" t="s">
        <v>336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10">
        <f>[2]Populations!E9</f>
        <v>0</v>
      </c>
      <c r="C25" s="28"/>
      <c r="D25" s="64">
        <f>IF(B25=0,0,($C$25/$B$25)*100000)</f>
        <v>0</v>
      </c>
      <c r="E25" s="10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10">
        <f>[2]Populations!H9</f>
        <v>0</v>
      </c>
      <c r="K25" s="28"/>
      <c r="L25" s="64">
        <f>IF(J25=0,0,($K$25/$J$25)*100000)</f>
        <v>0</v>
      </c>
      <c r="M25" s="10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10">
        <f>[2]Populations!E10</f>
        <v>0</v>
      </c>
      <c r="C26" s="28"/>
      <c r="D26" s="64">
        <f>IF(B26=0,0,($C$26/$B$26)*100000)</f>
        <v>0</v>
      </c>
      <c r="E26" s="108">
        <v>15192</v>
      </c>
      <c r="F26" s="3">
        <v>5.5316999999999998E-2</v>
      </c>
      <c r="G26" s="64">
        <f t="shared" si="3"/>
        <v>0</v>
      </c>
      <c r="I26" s="9" t="s">
        <v>7</v>
      </c>
      <c r="J26" s="110">
        <f>[2]Populations!H10</f>
        <v>0</v>
      </c>
      <c r="K26" s="28"/>
      <c r="L26" s="64">
        <f>IF(J26=0,0,($K$26/$J$26)*100000)</f>
        <v>0</v>
      </c>
      <c r="M26" s="10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10">
        <f>[2]Populations!E11</f>
        <v>0</v>
      </c>
      <c r="C27" s="28"/>
      <c r="D27" s="64">
        <f>IF(B27=0,0,($C$27/$B$27)*100000)</f>
        <v>0</v>
      </c>
      <c r="E27" s="108">
        <v>39977</v>
      </c>
      <c r="F27" s="3">
        <v>0.145565</v>
      </c>
      <c r="G27" s="64">
        <f t="shared" si="3"/>
        <v>0</v>
      </c>
      <c r="I27" s="3" t="s">
        <v>8</v>
      </c>
      <c r="J27" s="110">
        <f>[2]Populations!H11</f>
        <v>0</v>
      </c>
      <c r="K27" s="28"/>
      <c r="L27" s="64">
        <f>IF(J27=0,0,($K$27/$J$27)*100000)</f>
        <v>0</v>
      </c>
      <c r="M27" s="10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10">
        <f>[2]Populations!E12</f>
        <v>0</v>
      </c>
      <c r="C28" s="28"/>
      <c r="D28" s="64">
        <f>IF(B28=0,0,($C$28/$B$28)*100000)</f>
        <v>0</v>
      </c>
      <c r="E28" s="108">
        <v>38077</v>
      </c>
      <c r="F28" s="3">
        <v>0.13864599999999999</v>
      </c>
      <c r="G28" s="64">
        <f t="shared" si="3"/>
        <v>0</v>
      </c>
      <c r="I28" s="3" t="s">
        <v>9</v>
      </c>
      <c r="J28" s="110">
        <f>[2]Populations!H12</f>
        <v>0</v>
      </c>
      <c r="K28" s="28"/>
      <c r="L28" s="64">
        <f>IF(J28=0,0,($K$28/$J$28)*100000)</f>
        <v>0</v>
      </c>
      <c r="M28" s="10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10">
        <f>[2]Populations!E13</f>
        <v>0</v>
      </c>
      <c r="C29" s="28"/>
      <c r="D29" s="64">
        <f>IF(B29=0,0,($C$29/$B$29)*100000)</f>
        <v>0</v>
      </c>
      <c r="E29" s="108">
        <v>37233</v>
      </c>
      <c r="F29" s="3">
        <v>0.135573</v>
      </c>
      <c r="G29" s="64">
        <f t="shared" si="3"/>
        <v>0</v>
      </c>
      <c r="I29" s="3" t="s">
        <v>10</v>
      </c>
      <c r="J29" s="110">
        <f>[2]Populations!H13</f>
        <v>0</v>
      </c>
      <c r="K29" s="28"/>
      <c r="L29" s="64">
        <f>IF(J29=0,0,($K$29/$J$29)*100000)</f>
        <v>0</v>
      </c>
      <c r="M29" s="10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10">
        <f>[2]Populations!E14</f>
        <v>0</v>
      </c>
      <c r="C30" s="28"/>
      <c r="D30" s="64">
        <f>IF(B30=0,0,($C$30/$B$30)*100000)</f>
        <v>0</v>
      </c>
      <c r="E30" s="108">
        <v>44659</v>
      </c>
      <c r="F30" s="3">
        <v>0.16261300000000001</v>
      </c>
      <c r="G30" s="64">
        <f t="shared" si="3"/>
        <v>0</v>
      </c>
      <c r="I30" s="3" t="s">
        <v>11</v>
      </c>
      <c r="J30" s="110">
        <f>[2]Populations!H14</f>
        <v>0</v>
      </c>
      <c r="K30" s="28"/>
      <c r="L30" s="64">
        <f>IF(J30=0,0,($K$30/$J$30)*100000)</f>
        <v>0</v>
      </c>
      <c r="M30" s="10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10">
        <f>[2]Populations!E15</f>
        <v>0</v>
      </c>
      <c r="C31" s="28"/>
      <c r="D31" s="64">
        <f>IF(B31=0,0,($C$31/$B$31)*100000)</f>
        <v>0</v>
      </c>
      <c r="E31" s="108">
        <v>37030</v>
      </c>
      <c r="F31" s="3">
        <v>0.13483400000000001</v>
      </c>
      <c r="G31" s="64">
        <f t="shared" si="3"/>
        <v>0</v>
      </c>
      <c r="I31" s="3" t="s">
        <v>12</v>
      </c>
      <c r="J31" s="110">
        <f>[2]Populations!H15</f>
        <v>0</v>
      </c>
      <c r="K31" s="28"/>
      <c r="L31" s="64">
        <f>IF(J31=0,0,($K$31/$J$31)*100000)</f>
        <v>0</v>
      </c>
      <c r="M31" s="10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10">
        <f>[2]Populations!E16</f>
        <v>0</v>
      </c>
      <c r="C32" s="28"/>
      <c r="D32" s="64">
        <f>IF(B32=0,0,($C$32/$B$32)*100000)</f>
        <v>0</v>
      </c>
      <c r="E32" s="108">
        <v>23961</v>
      </c>
      <c r="F32" s="3">
        <v>8.7247000000000005E-2</v>
      </c>
      <c r="G32" s="64">
        <f t="shared" si="3"/>
        <v>0</v>
      </c>
      <c r="I32" s="3" t="s">
        <v>13</v>
      </c>
      <c r="J32" s="110">
        <f>[2]Populations!H16</f>
        <v>0</v>
      </c>
      <c r="K32" s="28"/>
      <c r="L32" s="64">
        <f>IF(J32=0,0,($K$32/$J$32)*100000)</f>
        <v>0</v>
      </c>
      <c r="M32" s="10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10">
        <f>[2]Populations!E17</f>
        <v>0</v>
      </c>
      <c r="C33" s="28"/>
      <c r="D33" s="64">
        <f>IF(B33=0,0,($C$33/$B$33)*100000)</f>
        <v>0</v>
      </c>
      <c r="E33" s="108">
        <v>18136</v>
      </c>
      <c r="F33" s="3">
        <v>6.6036999999999998E-2</v>
      </c>
      <c r="G33" s="64">
        <f t="shared" si="3"/>
        <v>0</v>
      </c>
      <c r="I33" s="3" t="s">
        <v>14</v>
      </c>
      <c r="J33" s="110">
        <f>[2]Populations!H17</f>
        <v>0</v>
      </c>
      <c r="K33" s="28"/>
      <c r="L33" s="64">
        <f>IF(J33=0,0,($K$33/$J$33)*100000)</f>
        <v>0</v>
      </c>
      <c r="M33" s="10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10">
        <f>[2]Populations!E18</f>
        <v>0</v>
      </c>
      <c r="C34" s="28"/>
      <c r="D34" s="64">
        <f>IF(B34=0,0,($C$34/$B$34)*100000)</f>
        <v>0</v>
      </c>
      <c r="E34" s="108">
        <v>12315</v>
      </c>
      <c r="F34" s="3">
        <v>4.4842E-2</v>
      </c>
      <c r="G34" s="64">
        <f t="shared" si="3"/>
        <v>0</v>
      </c>
      <c r="I34" s="3" t="s">
        <v>15</v>
      </c>
      <c r="J34" s="110">
        <f>[2]Populations!H18</f>
        <v>0</v>
      </c>
      <c r="K34" s="28"/>
      <c r="L34" s="64">
        <f>IF(J34=0,0,($K$34/$J$34)*100000)</f>
        <v>0</v>
      </c>
      <c r="M34" s="10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10">
        <f>[2]Populations!E19</f>
        <v>0</v>
      </c>
      <c r="C35" s="28"/>
      <c r="D35" s="64">
        <f>IF(B35=0,0,($C$35/$B$35)*100000)</f>
        <v>0</v>
      </c>
      <c r="E35" s="108">
        <v>4259</v>
      </c>
      <c r="F35" s="3">
        <v>1.5507999999999999E-2</v>
      </c>
      <c r="G35" s="64">
        <f t="shared" si="3"/>
        <v>0</v>
      </c>
      <c r="I35" s="3" t="s">
        <v>16</v>
      </c>
      <c r="J35" s="110">
        <f>[2]Populations!H19</f>
        <v>0</v>
      </c>
      <c r="K35" s="28"/>
      <c r="L35" s="64">
        <f>IF(J35=0,0,($K$35/$J$35)*100000)</f>
        <v>0</v>
      </c>
      <c r="M35" s="10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108">
        <f>SUM(B25:B35)</f>
        <v>0</v>
      </c>
      <c r="C36" s="8">
        <f>SUM(C25:C35)</f>
        <v>0</v>
      </c>
      <c r="E36" s="10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108">
        <f>SUM(J25:J35)</f>
        <v>0</v>
      </c>
      <c r="K36" s="8">
        <f>SUM(K25:K35)</f>
        <v>0</v>
      </c>
      <c r="M36" s="10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B38" s="3"/>
      <c r="E38" s="3"/>
      <c r="I38" s="3" t="s">
        <v>166</v>
      </c>
      <c r="J38" s="3"/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47" customWidth="1"/>
    <col min="3" max="3" width="9.109375" style="3"/>
    <col min="4" max="4" width="9.109375" style="64"/>
    <col min="5" max="5" width="10.6640625" style="47" customWidth="1"/>
    <col min="6" max="6" width="9.109375" style="3"/>
    <col min="7" max="7" width="9.109375" style="64"/>
    <col min="8" max="9" width="9.109375" style="3"/>
    <col min="10" max="10" width="10.6640625" style="47" customWidth="1"/>
    <col min="11" max="11" width="9.109375" style="3"/>
    <col min="12" max="12" width="9.109375" style="64"/>
    <col min="13" max="13" width="10.6640625" style="47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337</v>
      </c>
    </row>
    <row r="4" spans="1:12" x14ac:dyDescent="0.25">
      <c r="A4" s="5" t="s">
        <v>338</v>
      </c>
      <c r="I4" s="5" t="s">
        <v>339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10">
        <f>[2]Populations!B9</f>
        <v>0</v>
      </c>
      <c r="C6" s="28"/>
      <c r="D6" s="64">
        <f>IF(B6=0,0,($C$6/$B$6)*100000)</f>
        <v>0</v>
      </c>
      <c r="E6" s="108">
        <v>3795</v>
      </c>
      <c r="F6" s="3">
        <v>1.3818E-2</v>
      </c>
      <c r="G6" s="64">
        <f t="shared" ref="G6:G16" si="0">D6*F6</f>
        <v>0</v>
      </c>
      <c r="I6" s="3" t="s">
        <v>6</v>
      </c>
      <c r="J6" s="110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10">
        <f>[2]Populations!B10</f>
        <v>0</v>
      </c>
      <c r="C7" s="28"/>
      <c r="D7" s="64">
        <f>IF(B7=0,0,($C$7/$B$7)*100000)</f>
        <v>0</v>
      </c>
      <c r="E7" s="108">
        <v>15192</v>
      </c>
      <c r="F7" s="3">
        <v>5.5316999999999998E-2</v>
      </c>
      <c r="G7" s="64">
        <f t="shared" si="0"/>
        <v>0</v>
      </c>
      <c r="I7" s="9" t="s">
        <v>7</v>
      </c>
      <c r="J7" s="110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10">
        <f>[2]Populations!B11</f>
        <v>0</v>
      </c>
      <c r="C8" s="28"/>
      <c r="D8" s="64">
        <f>IF(B8=0,0,($C$8/$B$8)*100000)</f>
        <v>0</v>
      </c>
      <c r="E8" s="108">
        <v>39977</v>
      </c>
      <c r="F8" s="3">
        <v>0.145565</v>
      </c>
      <c r="G8" s="64">
        <f t="shared" si="0"/>
        <v>0</v>
      </c>
      <c r="I8" s="3" t="s">
        <v>8</v>
      </c>
      <c r="J8" s="110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10">
        <f>[2]Populations!B12</f>
        <v>0</v>
      </c>
      <c r="C9" s="28"/>
      <c r="D9" s="64">
        <f>IF(B9=0,0,($C$9/$B$9)*100000)</f>
        <v>0</v>
      </c>
      <c r="E9" s="108">
        <v>38077</v>
      </c>
      <c r="F9" s="3">
        <v>0.13864599999999999</v>
      </c>
      <c r="G9" s="64">
        <f t="shared" si="0"/>
        <v>0</v>
      </c>
      <c r="I9" s="3" t="s">
        <v>9</v>
      </c>
      <c r="J9" s="110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10">
        <f>[2]Populations!B13</f>
        <v>0</v>
      </c>
      <c r="C10" s="28"/>
      <c r="D10" s="64">
        <f>IF(B10=0,0,($C$10/$B$10)*100000)</f>
        <v>0</v>
      </c>
      <c r="E10" s="108">
        <v>37233</v>
      </c>
      <c r="F10" s="3">
        <v>0.135573</v>
      </c>
      <c r="G10" s="64">
        <f t="shared" si="0"/>
        <v>0</v>
      </c>
      <c r="I10" s="3" t="s">
        <v>10</v>
      </c>
      <c r="J10" s="110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10">
        <f>[2]Populations!B14</f>
        <v>0</v>
      </c>
      <c r="C11" s="28"/>
      <c r="D11" s="64">
        <f>IF(B11=0,0,($C$11/$B$11)*100000)</f>
        <v>0</v>
      </c>
      <c r="E11" s="108">
        <v>44659</v>
      </c>
      <c r="F11" s="3">
        <v>0.16261300000000001</v>
      </c>
      <c r="G11" s="64">
        <f t="shared" si="0"/>
        <v>0</v>
      </c>
      <c r="I11" s="3" t="s">
        <v>11</v>
      </c>
      <c r="J11" s="110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10">
        <f>[2]Populations!B15</f>
        <v>0</v>
      </c>
      <c r="C12" s="28"/>
      <c r="D12" s="64">
        <f>IF(B12=0,0,($C$12/$B$12)*100000)</f>
        <v>0</v>
      </c>
      <c r="E12" s="108">
        <v>37030</v>
      </c>
      <c r="F12" s="3">
        <v>0.13483400000000001</v>
      </c>
      <c r="G12" s="64">
        <f t="shared" si="0"/>
        <v>0</v>
      </c>
      <c r="I12" s="3" t="s">
        <v>12</v>
      </c>
      <c r="J12" s="110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10">
        <f>[2]Populations!B16</f>
        <v>0</v>
      </c>
      <c r="C13" s="28"/>
      <c r="D13" s="64">
        <f>IF(B13=0,0,($C$13/$B$13)*100000)</f>
        <v>0</v>
      </c>
      <c r="E13" s="108">
        <v>23961</v>
      </c>
      <c r="F13" s="3">
        <v>8.7247000000000005E-2</v>
      </c>
      <c r="G13" s="64">
        <f t="shared" si="0"/>
        <v>0</v>
      </c>
      <c r="I13" s="3" t="s">
        <v>13</v>
      </c>
      <c r="J13" s="110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10">
        <f>[2]Populations!B17</f>
        <v>0</v>
      </c>
      <c r="C14" s="28"/>
      <c r="D14" s="64">
        <f>IF(B14=0,0,($C$14/$B$14)*100000)</f>
        <v>0</v>
      </c>
      <c r="E14" s="108">
        <v>18136</v>
      </c>
      <c r="F14" s="3">
        <v>6.6036999999999998E-2</v>
      </c>
      <c r="G14" s="64">
        <f t="shared" si="0"/>
        <v>0</v>
      </c>
      <c r="I14" s="3" t="s">
        <v>14</v>
      </c>
      <c r="J14" s="110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10">
        <f>[2]Populations!B18</f>
        <v>0</v>
      </c>
      <c r="C15" s="28"/>
      <c r="D15" s="64">
        <f>IF(B15=0,0,($C$15/$B$15)*100000)</f>
        <v>0</v>
      </c>
      <c r="E15" s="108">
        <v>12315</v>
      </c>
      <c r="F15" s="3">
        <v>4.4842E-2</v>
      </c>
      <c r="G15" s="64">
        <f t="shared" si="0"/>
        <v>0</v>
      </c>
      <c r="I15" s="3" t="s">
        <v>15</v>
      </c>
      <c r="J15" s="110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10">
        <f>[2]Populations!B19</f>
        <v>0</v>
      </c>
      <c r="C16" s="28"/>
      <c r="D16" s="64">
        <f>IF(B16=0,0,($C$16/$B$16)*100000)</f>
        <v>0</v>
      </c>
      <c r="E16" s="108">
        <v>4259</v>
      </c>
      <c r="F16" s="3">
        <v>1.5507999999999999E-2</v>
      </c>
      <c r="G16" s="64">
        <f t="shared" si="0"/>
        <v>0</v>
      </c>
      <c r="I16" s="3" t="s">
        <v>16</v>
      </c>
      <c r="J16" s="110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108">
        <f>SUM(B6:B16)</f>
        <v>0</v>
      </c>
      <c r="C17" s="8">
        <f>SUM(C6:C16)</f>
        <v>0</v>
      </c>
      <c r="E17" s="10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340</v>
      </c>
      <c r="I23" s="5" t="s">
        <v>341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10">
        <f>[2]Populations!E9</f>
        <v>0</v>
      </c>
      <c r="C25" s="28"/>
      <c r="D25" s="64">
        <f>IF(B25=0,0,($C$25/$B$25)*100000)</f>
        <v>0</v>
      </c>
      <c r="E25" s="10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10">
        <f>[2]Populations!H9</f>
        <v>0</v>
      </c>
      <c r="K25" s="28"/>
      <c r="L25" s="64">
        <f>IF(J25=0,0,($K$25/$J$25)*100000)</f>
        <v>0</v>
      </c>
      <c r="M25" s="10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10">
        <f>[2]Populations!E10</f>
        <v>0</v>
      </c>
      <c r="C26" s="28"/>
      <c r="D26" s="64">
        <f>IF(B26=0,0,($C$26/$B$26)*100000)</f>
        <v>0</v>
      </c>
      <c r="E26" s="108">
        <v>15192</v>
      </c>
      <c r="F26" s="3">
        <v>5.5316999999999998E-2</v>
      </c>
      <c r="G26" s="64">
        <f t="shared" si="3"/>
        <v>0</v>
      </c>
      <c r="I26" s="9" t="s">
        <v>7</v>
      </c>
      <c r="J26" s="110">
        <f>[2]Populations!H10</f>
        <v>0</v>
      </c>
      <c r="K26" s="28"/>
      <c r="L26" s="64">
        <f>IF(J26=0,0,($K$26/$J$26)*100000)</f>
        <v>0</v>
      </c>
      <c r="M26" s="10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10">
        <f>[2]Populations!E11</f>
        <v>0</v>
      </c>
      <c r="C27" s="28"/>
      <c r="D27" s="64">
        <f>IF(B27=0,0,($C$27/$B$27)*100000)</f>
        <v>0</v>
      </c>
      <c r="E27" s="108">
        <v>39977</v>
      </c>
      <c r="F27" s="3">
        <v>0.145565</v>
      </c>
      <c r="G27" s="64">
        <f t="shared" si="3"/>
        <v>0</v>
      </c>
      <c r="I27" s="3" t="s">
        <v>8</v>
      </c>
      <c r="J27" s="110">
        <f>[2]Populations!H11</f>
        <v>0</v>
      </c>
      <c r="K27" s="28"/>
      <c r="L27" s="64">
        <f>IF(J27=0,0,($K$27/$J$27)*100000)</f>
        <v>0</v>
      </c>
      <c r="M27" s="10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10">
        <f>[2]Populations!E12</f>
        <v>0</v>
      </c>
      <c r="C28" s="28"/>
      <c r="D28" s="64">
        <f>IF(B28=0,0,($C$28/$B$28)*100000)</f>
        <v>0</v>
      </c>
      <c r="E28" s="108">
        <v>38077</v>
      </c>
      <c r="F28" s="3">
        <v>0.13864599999999999</v>
      </c>
      <c r="G28" s="64">
        <f t="shared" si="3"/>
        <v>0</v>
      </c>
      <c r="I28" s="3" t="s">
        <v>9</v>
      </c>
      <c r="J28" s="110">
        <f>[2]Populations!H12</f>
        <v>0</v>
      </c>
      <c r="K28" s="28"/>
      <c r="L28" s="64">
        <f>IF(J28=0,0,($K$28/$J$28)*100000)</f>
        <v>0</v>
      </c>
      <c r="M28" s="10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10">
        <f>[2]Populations!E13</f>
        <v>0</v>
      </c>
      <c r="C29" s="28"/>
      <c r="D29" s="64">
        <f>IF(B29=0,0,($C$29/$B$29)*100000)</f>
        <v>0</v>
      </c>
      <c r="E29" s="108">
        <v>37233</v>
      </c>
      <c r="F29" s="3">
        <v>0.135573</v>
      </c>
      <c r="G29" s="64">
        <f t="shared" si="3"/>
        <v>0</v>
      </c>
      <c r="I29" s="3" t="s">
        <v>10</v>
      </c>
      <c r="J29" s="110">
        <f>[2]Populations!H13</f>
        <v>0</v>
      </c>
      <c r="K29" s="28"/>
      <c r="L29" s="64">
        <f>IF(J29=0,0,($K$29/$J$29)*100000)</f>
        <v>0</v>
      </c>
      <c r="M29" s="10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10">
        <f>[2]Populations!E14</f>
        <v>0</v>
      </c>
      <c r="C30" s="28"/>
      <c r="D30" s="64">
        <f>IF(B30=0,0,($C$30/$B$30)*100000)</f>
        <v>0</v>
      </c>
      <c r="E30" s="108">
        <v>44659</v>
      </c>
      <c r="F30" s="3">
        <v>0.16261300000000001</v>
      </c>
      <c r="G30" s="64">
        <f t="shared" si="3"/>
        <v>0</v>
      </c>
      <c r="I30" s="3" t="s">
        <v>11</v>
      </c>
      <c r="J30" s="110">
        <f>[2]Populations!H14</f>
        <v>0</v>
      </c>
      <c r="K30" s="28"/>
      <c r="L30" s="64">
        <f>IF(J30=0,0,($K$30/$J$30)*100000)</f>
        <v>0</v>
      </c>
      <c r="M30" s="10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10">
        <f>[2]Populations!E15</f>
        <v>0</v>
      </c>
      <c r="C31" s="28"/>
      <c r="D31" s="64">
        <f>IF(B31=0,0,($C$31/$B$31)*100000)</f>
        <v>0</v>
      </c>
      <c r="E31" s="108">
        <v>37030</v>
      </c>
      <c r="F31" s="3">
        <v>0.13483400000000001</v>
      </c>
      <c r="G31" s="64">
        <f t="shared" si="3"/>
        <v>0</v>
      </c>
      <c r="I31" s="3" t="s">
        <v>12</v>
      </c>
      <c r="J31" s="110">
        <f>[2]Populations!H15</f>
        <v>0</v>
      </c>
      <c r="K31" s="28"/>
      <c r="L31" s="64">
        <f>IF(J31=0,0,($K$31/$J$31)*100000)</f>
        <v>0</v>
      </c>
      <c r="M31" s="10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10">
        <f>[2]Populations!E16</f>
        <v>0</v>
      </c>
      <c r="C32" s="28"/>
      <c r="D32" s="64">
        <f>IF(B32=0,0,($C$32/$B$32)*100000)</f>
        <v>0</v>
      </c>
      <c r="E32" s="108">
        <v>23961</v>
      </c>
      <c r="F32" s="3">
        <v>8.7247000000000005E-2</v>
      </c>
      <c r="G32" s="64">
        <f t="shared" si="3"/>
        <v>0</v>
      </c>
      <c r="I32" s="3" t="s">
        <v>13</v>
      </c>
      <c r="J32" s="110">
        <f>[2]Populations!H16</f>
        <v>0</v>
      </c>
      <c r="K32" s="28"/>
      <c r="L32" s="64">
        <f>IF(J32=0,0,($K$32/$J$32)*100000)</f>
        <v>0</v>
      </c>
      <c r="M32" s="10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10">
        <f>[2]Populations!E17</f>
        <v>0</v>
      </c>
      <c r="C33" s="28"/>
      <c r="D33" s="64">
        <f>IF(B33=0,0,($C$33/$B$33)*100000)</f>
        <v>0</v>
      </c>
      <c r="E33" s="108">
        <v>18136</v>
      </c>
      <c r="F33" s="3">
        <v>6.6036999999999998E-2</v>
      </c>
      <c r="G33" s="64">
        <f t="shared" si="3"/>
        <v>0</v>
      </c>
      <c r="I33" s="3" t="s">
        <v>14</v>
      </c>
      <c r="J33" s="110">
        <f>[2]Populations!H17</f>
        <v>0</v>
      </c>
      <c r="K33" s="28"/>
      <c r="L33" s="64">
        <f>IF(J33=0,0,($K$33/$J$33)*100000)</f>
        <v>0</v>
      </c>
      <c r="M33" s="10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10">
        <f>[2]Populations!E18</f>
        <v>0</v>
      </c>
      <c r="C34" s="28"/>
      <c r="D34" s="64">
        <f>IF(B34=0,0,($C$34/$B$34)*100000)</f>
        <v>0</v>
      </c>
      <c r="E34" s="108">
        <v>12315</v>
      </c>
      <c r="F34" s="3">
        <v>4.4842E-2</v>
      </c>
      <c r="G34" s="64">
        <f t="shared" si="3"/>
        <v>0</v>
      </c>
      <c r="I34" s="3" t="s">
        <v>15</v>
      </c>
      <c r="J34" s="110">
        <f>[2]Populations!H18</f>
        <v>0</v>
      </c>
      <c r="K34" s="28"/>
      <c r="L34" s="64">
        <f>IF(J34=0,0,($K$34/$J$34)*100000)</f>
        <v>0</v>
      </c>
      <c r="M34" s="10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10">
        <f>[2]Populations!E19</f>
        <v>0</v>
      </c>
      <c r="C35" s="28"/>
      <c r="D35" s="64">
        <f>IF(B35=0,0,($C$35/$B$35)*100000)</f>
        <v>0</v>
      </c>
      <c r="E35" s="108">
        <v>4259</v>
      </c>
      <c r="F35" s="3">
        <v>1.5507999999999999E-2</v>
      </c>
      <c r="G35" s="64">
        <f t="shared" si="3"/>
        <v>0</v>
      </c>
      <c r="I35" s="3" t="s">
        <v>16</v>
      </c>
      <c r="J35" s="110">
        <f>[2]Populations!H19</f>
        <v>0</v>
      </c>
      <c r="K35" s="28"/>
      <c r="L35" s="64">
        <f>IF(J35=0,0,($K$35/$J$35)*100000)</f>
        <v>0</v>
      </c>
      <c r="M35" s="10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108">
        <f>SUM(B25:B35)</f>
        <v>0</v>
      </c>
      <c r="C36" s="8">
        <f>SUM(C25:C35)</f>
        <v>0</v>
      </c>
      <c r="E36" s="10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108">
        <f>SUM(J25:J35)</f>
        <v>0</v>
      </c>
      <c r="K36" s="8">
        <f>SUM(K25:K35)</f>
        <v>0</v>
      </c>
      <c r="M36" s="10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B38" s="3"/>
      <c r="E38" s="3"/>
      <c r="I38" s="3" t="s">
        <v>166</v>
      </c>
      <c r="J38" s="3"/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9.109375" style="3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342</v>
      </c>
    </row>
    <row r="4" spans="1:12" x14ac:dyDescent="0.25">
      <c r="A4" s="5" t="s">
        <v>343</v>
      </c>
      <c r="I4" s="5" t="s">
        <v>344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345</v>
      </c>
      <c r="I23" s="5" t="s">
        <v>346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07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107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107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107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107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107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107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107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107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107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107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1"/>
  <sheetViews>
    <sheetView topLeftCell="A16" zoomScale="90" workbookViewId="0">
      <selection activeCell="K45" sqref="K45"/>
    </sheetView>
  </sheetViews>
  <sheetFormatPr defaultColWidth="9.109375" defaultRowHeight="13.2" x14ac:dyDescent="0.25"/>
  <cols>
    <col min="1" max="1" width="9.109375" style="3"/>
    <col min="2" max="2" width="11.33203125" style="3" customWidth="1"/>
    <col min="3" max="3" width="15.44140625" style="3" customWidth="1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14.88671875" style="3" customWidth="1"/>
    <col min="12" max="12" width="9.109375" style="64"/>
    <col min="13" max="13" width="10.5546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97</v>
      </c>
    </row>
    <row r="4" spans="1:12" x14ac:dyDescent="0.25">
      <c r="A4" s="5" t="s">
        <v>98</v>
      </c>
      <c r="I4" s="5" t="s">
        <v>99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100</v>
      </c>
      <c r="I23" s="5" t="s">
        <v>101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 t="s">
        <v>60</v>
      </c>
      <c r="I40" s="20"/>
      <c r="J40" s="20"/>
      <c r="K40" s="20"/>
      <c r="L40" s="66"/>
      <c r="M40" s="20"/>
      <c r="N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  <c r="N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  <c r="N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  <c r="N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  <c r="N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  <c r="N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  <c r="N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  <c r="N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  <c r="N48" s="22"/>
    </row>
    <row r="49" spans="1:14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  <c r="N49" s="22"/>
    </row>
    <row r="50" spans="1:14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  <c r="N50" s="22"/>
    </row>
    <row r="51" spans="1:14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  <c r="N51" s="22"/>
    </row>
  </sheetData>
  <sheetProtection sheet="1" objects="1" scenarios="1"/>
  <mergeCells count="2">
    <mergeCell ref="A40:G40"/>
    <mergeCell ref="A41:G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P25" sqref="P25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9.109375" style="3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347</v>
      </c>
    </row>
    <row r="4" spans="1:12" x14ac:dyDescent="0.25">
      <c r="A4" s="5" t="s">
        <v>348</v>
      </c>
      <c r="I4" s="5" t="s">
        <v>349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350</v>
      </c>
      <c r="I23" s="5" t="s">
        <v>351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07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107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107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107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107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107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107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107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107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107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107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1.44140625" style="3" customWidth="1"/>
    <col min="11" max="11" width="10.6640625" style="3" customWidth="1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352</v>
      </c>
    </row>
    <row r="4" spans="1:12" x14ac:dyDescent="0.25">
      <c r="A4" s="5" t="s">
        <v>353</v>
      </c>
      <c r="I4" s="5" t="s">
        <v>354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355</v>
      </c>
      <c r="I23" s="5" t="s">
        <v>356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9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9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9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9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9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9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9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9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9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9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9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7" spans="1:15" x14ac:dyDescent="0.25">
      <c r="C37" s="23"/>
    </row>
    <row r="38" spans="1:15" x14ac:dyDescent="0.25">
      <c r="A38" s="3" t="s">
        <v>165</v>
      </c>
      <c r="I38" s="3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9.109375" style="3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357</v>
      </c>
    </row>
    <row r="4" spans="1:12" x14ac:dyDescent="0.25">
      <c r="A4" s="5" t="s">
        <v>358</v>
      </c>
      <c r="I4" s="5" t="s">
        <v>359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8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8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8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>D9*F9</f>
        <v>0</v>
      </c>
      <c r="I9" s="3" t="s">
        <v>9</v>
      </c>
      <c r="J9" s="8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8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8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8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8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8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8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8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360</v>
      </c>
      <c r="I23" s="5" t="s">
        <v>361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[2]Populations!E9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[2]Populations!E10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[2]Populations!E11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[2]Populations!E12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[2]Populations!E13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[2]Populations!E14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[2]Populations!E15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[2]Populations!E16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[2]Populations!E17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[2]Populations!E18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[2]Populations!E19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111"/>
      <c r="I41" s="112"/>
      <c r="J41" s="112"/>
      <c r="K41" s="112"/>
    </row>
    <row r="42" spans="1:15" x14ac:dyDescent="0.25">
      <c r="A42" s="125"/>
      <c r="B42" s="126"/>
      <c r="C42" s="126"/>
      <c r="D42" s="126"/>
      <c r="E42" s="126"/>
      <c r="F42" s="126"/>
      <c r="G42" s="127"/>
      <c r="H42" s="111"/>
      <c r="I42" s="112"/>
      <c r="J42" s="112"/>
      <c r="K42" s="112"/>
    </row>
    <row r="43" spans="1:15" x14ac:dyDescent="0.25">
      <c r="A43" s="125"/>
      <c r="B43" s="126"/>
      <c r="C43" s="126"/>
      <c r="D43" s="126"/>
      <c r="E43" s="126"/>
      <c r="F43" s="126"/>
      <c r="G43" s="127"/>
      <c r="H43" s="111"/>
      <c r="I43" s="112"/>
      <c r="J43" s="112"/>
      <c r="K43" s="112"/>
    </row>
    <row r="44" spans="1:15" x14ac:dyDescent="0.25">
      <c r="A44" s="125"/>
      <c r="B44" s="126"/>
      <c r="C44" s="126"/>
      <c r="D44" s="126"/>
      <c r="E44" s="126"/>
      <c r="F44" s="126"/>
      <c r="G44" s="127"/>
      <c r="H44" s="111"/>
      <c r="I44" s="112"/>
      <c r="J44" s="112"/>
      <c r="K44" s="112"/>
    </row>
    <row r="45" spans="1:15" x14ac:dyDescent="0.25">
      <c r="A45" s="125"/>
      <c r="B45" s="126"/>
      <c r="C45" s="126"/>
      <c r="D45" s="126"/>
      <c r="E45" s="126"/>
      <c r="F45" s="126"/>
      <c r="G45" s="127"/>
      <c r="H45" s="111"/>
      <c r="I45" s="112"/>
      <c r="J45" s="112"/>
      <c r="K45" s="112"/>
    </row>
    <row r="46" spans="1:15" x14ac:dyDescent="0.25">
      <c r="A46" s="125"/>
      <c r="B46" s="126"/>
      <c r="C46" s="126"/>
      <c r="D46" s="126"/>
      <c r="E46" s="126"/>
      <c r="F46" s="126"/>
      <c r="G46" s="127"/>
      <c r="H46" s="111"/>
      <c r="I46" s="112"/>
      <c r="J46" s="112"/>
      <c r="K46" s="112"/>
    </row>
    <row r="47" spans="1:15" x14ac:dyDescent="0.25">
      <c r="A47" s="125"/>
      <c r="B47" s="126"/>
      <c r="C47" s="126"/>
      <c r="D47" s="126"/>
      <c r="E47" s="126"/>
      <c r="F47" s="126"/>
      <c r="G47" s="127"/>
      <c r="H47" s="111"/>
      <c r="I47" s="112"/>
      <c r="J47" s="112"/>
      <c r="K47" s="112"/>
    </row>
    <row r="48" spans="1:15" x14ac:dyDescent="0.25">
      <c r="A48" s="125"/>
      <c r="B48" s="126"/>
      <c r="C48" s="126"/>
      <c r="D48" s="126"/>
      <c r="E48" s="126"/>
      <c r="F48" s="126"/>
      <c r="G48" s="127"/>
      <c r="H48" s="111"/>
      <c r="I48" s="112"/>
      <c r="J48" s="112"/>
      <c r="K48" s="112"/>
    </row>
    <row r="49" spans="1:11" x14ac:dyDescent="0.25">
      <c r="A49" s="125"/>
      <c r="B49" s="126"/>
      <c r="C49" s="126"/>
      <c r="D49" s="126"/>
      <c r="E49" s="126"/>
      <c r="F49" s="126"/>
      <c r="G49" s="127"/>
      <c r="H49" s="111"/>
      <c r="I49" s="112"/>
      <c r="J49" s="112"/>
      <c r="K49" s="112"/>
    </row>
    <row r="50" spans="1:11" x14ac:dyDescent="0.25">
      <c r="A50" s="125"/>
      <c r="B50" s="126"/>
      <c r="C50" s="126"/>
      <c r="D50" s="126"/>
      <c r="E50" s="126"/>
      <c r="F50" s="126"/>
      <c r="G50" s="127"/>
      <c r="H50" s="111"/>
      <c r="I50" s="112"/>
      <c r="J50" s="112"/>
      <c r="K50" s="112"/>
    </row>
    <row r="51" spans="1:11" x14ac:dyDescent="0.25">
      <c r="A51" s="128"/>
      <c r="B51" s="129"/>
      <c r="C51" s="129"/>
      <c r="D51" s="129"/>
      <c r="E51" s="129"/>
      <c r="F51" s="129"/>
      <c r="G51" s="130"/>
      <c r="H51" s="111"/>
      <c r="I51" s="112"/>
      <c r="J51" s="112"/>
      <c r="K51" s="112"/>
    </row>
  </sheetData>
  <mergeCells count="2">
    <mergeCell ref="A40:G40"/>
    <mergeCell ref="A41:G5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0" width="10.6640625" style="3" customWidth="1"/>
    <col min="11" max="11" width="9.109375" style="3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362</v>
      </c>
    </row>
    <row r="4" spans="1:12" x14ac:dyDescent="0.25">
      <c r="A4" s="5" t="s">
        <v>363</v>
      </c>
      <c r="I4" s="5" t="s">
        <v>364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8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8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8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>D9*F9</f>
        <v>0</v>
      </c>
      <c r="I9" s="3" t="s">
        <v>9</v>
      </c>
      <c r="J9" s="8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8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8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8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8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8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8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8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365</v>
      </c>
      <c r="I23" s="5" t="s">
        <v>366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[2]Populations!E9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[2]Populations!E10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[2]Populations!E11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[2]Populations!E12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[2]Populations!E13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[2]Populations!E14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[2]Populations!E15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[2]Populations!E16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[2]Populations!E17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[2]Populations!E18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[2]Populations!E19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  <c r="H40" s="20"/>
      <c r="I40" s="20"/>
      <c r="J40" s="20"/>
      <c r="K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111"/>
      <c r="I41" s="112"/>
      <c r="J41" s="112"/>
      <c r="K41" s="112"/>
    </row>
    <row r="42" spans="1:15" x14ac:dyDescent="0.25">
      <c r="A42" s="125"/>
      <c r="B42" s="126"/>
      <c r="C42" s="126"/>
      <c r="D42" s="126"/>
      <c r="E42" s="126"/>
      <c r="F42" s="126"/>
      <c r="G42" s="127"/>
      <c r="H42" s="111"/>
      <c r="I42" s="112"/>
      <c r="J42" s="112"/>
      <c r="K42" s="112"/>
    </row>
    <row r="43" spans="1:15" x14ac:dyDescent="0.25">
      <c r="A43" s="125"/>
      <c r="B43" s="126"/>
      <c r="C43" s="126"/>
      <c r="D43" s="126"/>
      <c r="E43" s="126"/>
      <c r="F43" s="126"/>
      <c r="G43" s="127"/>
      <c r="H43" s="111"/>
      <c r="I43" s="112"/>
      <c r="J43" s="112"/>
      <c r="K43" s="112"/>
    </row>
    <row r="44" spans="1:15" x14ac:dyDescent="0.25">
      <c r="A44" s="125"/>
      <c r="B44" s="126"/>
      <c r="C44" s="126"/>
      <c r="D44" s="126"/>
      <c r="E44" s="126"/>
      <c r="F44" s="126"/>
      <c r="G44" s="127"/>
      <c r="H44" s="111"/>
      <c r="I44" s="112"/>
      <c r="J44" s="112"/>
      <c r="K44" s="112"/>
    </row>
    <row r="45" spans="1:15" x14ac:dyDescent="0.25">
      <c r="A45" s="125"/>
      <c r="B45" s="126"/>
      <c r="C45" s="126"/>
      <c r="D45" s="126"/>
      <c r="E45" s="126"/>
      <c r="F45" s="126"/>
      <c r="G45" s="127"/>
      <c r="H45" s="111"/>
      <c r="I45" s="112"/>
      <c r="J45" s="112"/>
      <c r="K45" s="112"/>
    </row>
    <row r="46" spans="1:15" x14ac:dyDescent="0.25">
      <c r="A46" s="125"/>
      <c r="B46" s="126"/>
      <c r="C46" s="126"/>
      <c r="D46" s="126"/>
      <c r="E46" s="126"/>
      <c r="F46" s="126"/>
      <c r="G46" s="127"/>
      <c r="H46" s="111"/>
      <c r="I46" s="112"/>
      <c r="J46" s="112"/>
      <c r="K46" s="112"/>
    </row>
    <row r="47" spans="1:15" x14ac:dyDescent="0.25">
      <c r="A47" s="125"/>
      <c r="B47" s="126"/>
      <c r="C47" s="126"/>
      <c r="D47" s="126"/>
      <c r="E47" s="126"/>
      <c r="F47" s="126"/>
      <c r="G47" s="127"/>
      <c r="H47" s="111"/>
      <c r="I47" s="112"/>
      <c r="J47" s="112"/>
      <c r="K47" s="112"/>
    </row>
    <row r="48" spans="1:15" x14ac:dyDescent="0.25">
      <c r="A48" s="125"/>
      <c r="B48" s="126"/>
      <c r="C48" s="126"/>
      <c r="D48" s="126"/>
      <c r="E48" s="126"/>
      <c r="F48" s="126"/>
      <c r="G48" s="127"/>
      <c r="H48" s="111"/>
      <c r="I48" s="112"/>
      <c r="J48" s="112"/>
      <c r="K48" s="112"/>
    </row>
    <row r="49" spans="1:11" x14ac:dyDescent="0.25">
      <c r="A49" s="125"/>
      <c r="B49" s="126"/>
      <c r="C49" s="126"/>
      <c r="D49" s="126"/>
      <c r="E49" s="126"/>
      <c r="F49" s="126"/>
      <c r="G49" s="127"/>
      <c r="H49" s="111"/>
      <c r="I49" s="112"/>
      <c r="J49" s="112"/>
      <c r="K49" s="112"/>
    </row>
    <row r="50" spans="1:11" x14ac:dyDescent="0.25">
      <c r="A50" s="125"/>
      <c r="B50" s="126"/>
      <c r="C50" s="126"/>
      <c r="D50" s="126"/>
      <c r="E50" s="126"/>
      <c r="F50" s="126"/>
      <c r="G50" s="127"/>
      <c r="H50" s="111"/>
      <c r="I50" s="112"/>
      <c r="J50" s="112"/>
      <c r="K50" s="112"/>
    </row>
    <row r="51" spans="1:11" x14ac:dyDescent="0.25">
      <c r="A51" s="128"/>
      <c r="B51" s="129"/>
      <c r="C51" s="129"/>
      <c r="D51" s="129"/>
      <c r="E51" s="129"/>
      <c r="F51" s="129"/>
      <c r="G51" s="130"/>
      <c r="H51" s="111"/>
      <c r="I51" s="112"/>
      <c r="J51" s="112"/>
      <c r="K51" s="112"/>
    </row>
  </sheetData>
  <mergeCells count="2">
    <mergeCell ref="A40:G40"/>
    <mergeCell ref="A41:G5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9.109375" style="3"/>
    <col min="4" max="4" width="9.109375" style="64"/>
    <col min="5" max="5" width="10.6640625" style="3" customWidth="1"/>
    <col min="6" max="6" width="9.109375" style="3"/>
    <col min="7" max="7" width="9.109375" style="64"/>
    <col min="8" max="9" width="9.109375" style="3"/>
    <col min="10" max="11" width="10.6640625" style="3" customWidth="1"/>
    <col min="12" max="12" width="9.109375" style="64"/>
    <col min="13" max="13" width="10.66406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367</v>
      </c>
    </row>
    <row r="4" spans="1:12" x14ac:dyDescent="0.25">
      <c r="A4" s="5" t="s">
        <v>368</v>
      </c>
      <c r="I4" s="5" t="s">
        <v>369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>IF(ISBLANK(C6),0,(IF(AND(0&lt;C6,C6&lt;1),"Refused",(IF(C6&gt;=5,C6,"Count &lt;5")))))</f>
        <v>0</v>
      </c>
      <c r="L6" s="64">
        <f t="shared" ref="L6:L16" si="1"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ref="K7:K16" si="2">IF(ISBLANK(C7),0,(IF(AND(0&lt;C7,C7&lt;1),"Refused",(IF(C7&gt;=5,C7,"Count &lt;5")))))</f>
        <v>0</v>
      </c>
      <c r="L7" s="64">
        <f t="shared" si="1"/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2"/>
        <v>0</v>
      </c>
      <c r="L8" s="64">
        <f t="shared" si="1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2"/>
        <v>0</v>
      </c>
      <c r="L9" s="64">
        <f t="shared" si="1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2"/>
        <v>0</v>
      </c>
      <c r="L10" s="64">
        <f t="shared" si="1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2"/>
        <v>0</v>
      </c>
      <c r="L11" s="64">
        <f t="shared" si="1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2"/>
        <v>0</v>
      </c>
      <c r="L12" s="64">
        <f t="shared" si="1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2"/>
        <v>0</v>
      </c>
      <c r="L13" s="64">
        <f t="shared" si="1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2"/>
        <v>0</v>
      </c>
      <c r="L14" s="64">
        <f t="shared" si="1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2"/>
        <v>0</v>
      </c>
      <c r="L15" s="64">
        <f t="shared" si="1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2"/>
        <v>0</v>
      </c>
      <c r="L16" s="64">
        <f t="shared" si="1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72" t="s">
        <v>164</v>
      </c>
    </row>
    <row r="23" spans="1:15" x14ac:dyDescent="0.25">
      <c r="A23" s="5" t="s">
        <v>370</v>
      </c>
      <c r="I23" s="5" t="s">
        <v>371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07">
        <f>[2]Populations!H9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107">
        <f>[2]Populations!H10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107">
        <f>[2]Populations!H11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107">
        <f>[2]Populations!H12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107">
        <f>[2]Populations!H13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107">
        <f>[2]Populations!H14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107">
        <f>[2]Populations!H15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107">
        <f>[2]Populations!H16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107">
        <f>[2]Populations!H17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107">
        <f>[2]Populations!H18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107">
        <f>[2]Populations!H19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I38" s="7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XFD1048576"/>
    </sheetView>
  </sheetViews>
  <sheetFormatPr defaultColWidth="9.109375" defaultRowHeight="13.2" x14ac:dyDescent="0.25"/>
  <cols>
    <col min="1" max="1" width="9.109375" style="3"/>
    <col min="2" max="2" width="10.6640625" style="47" customWidth="1"/>
    <col min="3" max="3" width="9.109375" style="3"/>
    <col min="4" max="4" width="9.109375" style="64"/>
    <col min="5" max="5" width="10.6640625" style="47" customWidth="1"/>
    <col min="6" max="6" width="9.109375" style="3"/>
    <col min="7" max="7" width="9.109375" style="64"/>
    <col min="8" max="9" width="9.109375" style="3"/>
    <col min="10" max="10" width="10.6640625" style="47" customWidth="1"/>
    <col min="11" max="11" width="9.109375" style="3"/>
    <col min="12" max="12" width="9.109375" style="64"/>
    <col min="13" max="13" width="10.6640625" style="47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[2]Background!A1</f>
        <v>0</v>
      </c>
    </row>
    <row r="2" spans="1:12" x14ac:dyDescent="0.25">
      <c r="A2" s="4" t="s">
        <v>372</v>
      </c>
    </row>
    <row r="4" spans="1:12" x14ac:dyDescent="0.25">
      <c r="A4" s="5" t="s">
        <v>373</v>
      </c>
      <c r="I4" s="5" t="s">
        <v>374</v>
      </c>
    </row>
    <row r="5" spans="1:12" ht="24.9" customHeight="1" x14ac:dyDescent="0.25">
      <c r="A5" s="6" t="s">
        <v>0</v>
      </c>
      <c r="B5" s="6" t="s">
        <v>1</v>
      </c>
      <c r="C5" s="6" t="s">
        <v>323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323</v>
      </c>
      <c r="L5" s="65" t="s">
        <v>163</v>
      </c>
    </row>
    <row r="6" spans="1:12" x14ac:dyDescent="0.25">
      <c r="A6" s="3" t="s">
        <v>6</v>
      </c>
      <c r="B6" s="107">
        <f>[2]Populations!B9</f>
        <v>0</v>
      </c>
      <c r="C6" s="28"/>
      <c r="D6" s="64">
        <f>IF(B6=0,0,($C$6/$B$6)*100000)</f>
        <v>0</v>
      </c>
      <c r="E6" s="108">
        <v>3795</v>
      </c>
      <c r="F6" s="3">
        <v>1.3818E-2</v>
      </c>
      <c r="G6" s="64">
        <f t="shared" ref="G6:G16" si="0">D6*F6</f>
        <v>0</v>
      </c>
      <c r="I6" s="3" t="s">
        <v>6</v>
      </c>
      <c r="J6" s="107">
        <f>[2]Populations!B9</f>
        <v>0</v>
      </c>
      <c r="K6" s="8">
        <f>IF(ISBLANK(C6),0,(IF(AND(0&lt;C6,C6&lt;1),"Refused",(IF(C6&gt;=5,C6,"Count &lt;5")))))</f>
        <v>0</v>
      </c>
      <c r="L6" s="64">
        <f>IF(J6=0,0,(IF(AND(0&lt;C6,C6&lt;1),"Refused",( IF(C6&gt;=20,(C6/J6)*100000,"Count &lt;20")))))</f>
        <v>0</v>
      </c>
    </row>
    <row r="7" spans="1:12" x14ac:dyDescent="0.25">
      <c r="A7" s="9" t="s">
        <v>7</v>
      </c>
      <c r="B7" s="107">
        <f>[2]Populations!B10</f>
        <v>0</v>
      </c>
      <c r="C7" s="28"/>
      <c r="D7" s="64">
        <f>IF(B7=0,0,($C$7/$B$7)*100000)</f>
        <v>0</v>
      </c>
      <c r="E7" s="108">
        <v>15192</v>
      </c>
      <c r="F7" s="3">
        <v>5.5316999999999998E-2</v>
      </c>
      <c r="G7" s="64">
        <f t="shared" si="0"/>
        <v>0</v>
      </c>
      <c r="I7" s="9" t="s">
        <v>7</v>
      </c>
      <c r="J7" s="107">
        <f>[2]Populations!B10</f>
        <v>0</v>
      </c>
      <c r="K7" s="8">
        <f t="shared" ref="K7:K16" si="1">IF(ISBLANK(C7),0,(IF(AND(0&lt;C7,C7&lt;1),"Refused",(IF(C7&gt;=5,C7,"Count &lt;5")))))</f>
        <v>0</v>
      </c>
      <c r="L7" s="64">
        <f t="shared" ref="L7:L16" si="2">IF(J7=0,0,(IF(AND(0&lt;C7,C7&lt;1),"Refused",( IF(C7&gt;=20,(C7/J7)*100000,"Count &lt;20")))))</f>
        <v>0</v>
      </c>
    </row>
    <row r="8" spans="1:12" x14ac:dyDescent="0.25">
      <c r="A8" s="3" t="s">
        <v>8</v>
      </c>
      <c r="B8" s="107">
        <f>[2]Populations!B11</f>
        <v>0</v>
      </c>
      <c r="C8" s="28"/>
      <c r="D8" s="64">
        <f>IF(B8=0,0,($C$8/$B$8)*100000)</f>
        <v>0</v>
      </c>
      <c r="E8" s="108">
        <v>39977</v>
      </c>
      <c r="F8" s="3">
        <v>0.145565</v>
      </c>
      <c r="G8" s="64">
        <f t="shared" si="0"/>
        <v>0</v>
      </c>
      <c r="I8" s="3" t="s">
        <v>8</v>
      </c>
      <c r="J8" s="107">
        <f>[2]Populations!B11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107">
        <f>[2]Populations!B12</f>
        <v>0</v>
      </c>
      <c r="C9" s="28"/>
      <c r="D9" s="64">
        <f>IF(B9=0,0,($C$9/$B$9)*100000)</f>
        <v>0</v>
      </c>
      <c r="E9" s="108">
        <v>38077</v>
      </c>
      <c r="F9" s="3">
        <v>0.13864599999999999</v>
      </c>
      <c r="G9" s="64">
        <f t="shared" si="0"/>
        <v>0</v>
      </c>
      <c r="I9" s="3" t="s">
        <v>9</v>
      </c>
      <c r="J9" s="107">
        <f>[2]Populations!B12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107">
        <f>[2]Populations!B13</f>
        <v>0</v>
      </c>
      <c r="C10" s="28"/>
      <c r="D10" s="64">
        <f>IF(B10=0,0,($C$10/$B$10)*100000)</f>
        <v>0</v>
      </c>
      <c r="E10" s="108">
        <v>37233</v>
      </c>
      <c r="F10" s="3">
        <v>0.135573</v>
      </c>
      <c r="G10" s="64">
        <f t="shared" si="0"/>
        <v>0</v>
      </c>
      <c r="I10" s="3" t="s">
        <v>10</v>
      </c>
      <c r="J10" s="107">
        <f>[2]Populations!B13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107">
        <f>[2]Populations!B14</f>
        <v>0</v>
      </c>
      <c r="C11" s="28"/>
      <c r="D11" s="64">
        <f>IF(B11=0,0,($C$11/$B$11)*100000)</f>
        <v>0</v>
      </c>
      <c r="E11" s="108">
        <v>44659</v>
      </c>
      <c r="F11" s="3">
        <v>0.16261300000000001</v>
      </c>
      <c r="G11" s="64">
        <f t="shared" si="0"/>
        <v>0</v>
      </c>
      <c r="I11" s="3" t="s">
        <v>11</v>
      </c>
      <c r="J11" s="107">
        <f>[2]Populations!B14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107">
        <f>[2]Populations!B15</f>
        <v>0</v>
      </c>
      <c r="C12" s="28"/>
      <c r="D12" s="64">
        <f>IF(B12=0,0,($C$12/$B$12)*100000)</f>
        <v>0</v>
      </c>
      <c r="E12" s="108">
        <v>37030</v>
      </c>
      <c r="F12" s="3">
        <v>0.13483400000000001</v>
      </c>
      <c r="G12" s="64">
        <f t="shared" si="0"/>
        <v>0</v>
      </c>
      <c r="I12" s="3" t="s">
        <v>12</v>
      </c>
      <c r="J12" s="107">
        <f>[2]Populations!B15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107">
        <f>[2]Populations!B16</f>
        <v>0</v>
      </c>
      <c r="C13" s="28"/>
      <c r="D13" s="64">
        <f>IF(B13=0,0,($C$13/$B$13)*100000)</f>
        <v>0</v>
      </c>
      <c r="E13" s="108">
        <v>23961</v>
      </c>
      <c r="F13" s="3">
        <v>8.7247000000000005E-2</v>
      </c>
      <c r="G13" s="64">
        <f t="shared" si="0"/>
        <v>0</v>
      </c>
      <c r="I13" s="3" t="s">
        <v>13</v>
      </c>
      <c r="J13" s="107">
        <f>[2]Populations!B16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107">
        <f>[2]Populations!B17</f>
        <v>0</v>
      </c>
      <c r="C14" s="28"/>
      <c r="D14" s="64">
        <f>IF(B14=0,0,($C$14/$B$14)*100000)</f>
        <v>0</v>
      </c>
      <c r="E14" s="108">
        <v>18136</v>
      </c>
      <c r="F14" s="3">
        <v>6.6036999999999998E-2</v>
      </c>
      <c r="G14" s="64">
        <f t="shared" si="0"/>
        <v>0</v>
      </c>
      <c r="I14" s="3" t="s">
        <v>14</v>
      </c>
      <c r="J14" s="107">
        <f>[2]Populations!B17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107">
        <f>[2]Populations!B18</f>
        <v>0</v>
      </c>
      <c r="C15" s="28"/>
      <c r="D15" s="64">
        <f>IF(B15=0,0,($C$15/$B$15)*100000)</f>
        <v>0</v>
      </c>
      <c r="E15" s="108">
        <v>12315</v>
      </c>
      <c r="F15" s="3">
        <v>4.4842E-2</v>
      </c>
      <c r="G15" s="64">
        <f t="shared" si="0"/>
        <v>0</v>
      </c>
      <c r="I15" s="3" t="s">
        <v>15</v>
      </c>
      <c r="J15" s="107">
        <f>[2]Populations!B18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107">
        <f>[2]Populations!B19</f>
        <v>0</v>
      </c>
      <c r="C16" s="28"/>
      <c r="D16" s="64">
        <f>IF(B16=0,0,($C$16/$B$16)*100000)</f>
        <v>0</v>
      </c>
      <c r="E16" s="108">
        <v>4259</v>
      </c>
      <c r="F16" s="3">
        <v>1.5507999999999999E-2</v>
      </c>
      <c r="G16" s="64">
        <f t="shared" si="0"/>
        <v>0</v>
      </c>
      <c r="I16" s="3" t="s">
        <v>16</v>
      </c>
      <c r="J16" s="107">
        <f>[2]Populations!B19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108">
        <f>SUM(B6:B16)</f>
        <v>0</v>
      </c>
      <c r="C17" s="8">
        <f>SUM(C6:C16)</f>
        <v>0</v>
      </c>
      <c r="E17" s="108">
        <f>SUM(E6:E16)</f>
        <v>274634</v>
      </c>
      <c r="F17" s="3">
        <f>SUM(F6:F16)</f>
        <v>1</v>
      </c>
      <c r="G17" s="64">
        <f>SUM(G6:G16)</f>
        <v>0</v>
      </c>
      <c r="J17" s="109"/>
    </row>
    <row r="20" spans="1:15" x14ac:dyDescent="0.25">
      <c r="A20" s="72" t="s">
        <v>164</v>
      </c>
    </row>
    <row r="23" spans="1:15" x14ac:dyDescent="0.25">
      <c r="A23" s="5" t="s">
        <v>375</v>
      </c>
      <c r="I23" s="5" t="s">
        <v>376</v>
      </c>
    </row>
    <row r="24" spans="1:15" ht="24.9" customHeight="1" x14ac:dyDescent="0.25">
      <c r="A24" s="6" t="s">
        <v>0</v>
      </c>
      <c r="B24" s="6" t="s">
        <v>1</v>
      </c>
      <c r="C24" s="6" t="s">
        <v>323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323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107">
        <f>[2]Populations!E9</f>
        <v>0</v>
      </c>
      <c r="C25" s="28"/>
      <c r="D25" s="64">
        <f>IF(B25=0,0,($C$25/$B$25)*100000)</f>
        <v>0</v>
      </c>
      <c r="E25" s="10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107">
        <f>[2]Populations!H9</f>
        <v>0</v>
      </c>
      <c r="K25" s="28"/>
      <c r="L25" s="64">
        <f>IF(J25=0,0,($K$25/$J$25)*100000)</f>
        <v>0</v>
      </c>
      <c r="M25" s="10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107">
        <f>[2]Populations!E10</f>
        <v>0</v>
      </c>
      <c r="C26" s="28"/>
      <c r="D26" s="64">
        <f>IF(B26=0,0,($C$26/$B$26)*100000)</f>
        <v>0</v>
      </c>
      <c r="E26" s="108">
        <v>15192</v>
      </c>
      <c r="F26" s="3">
        <v>5.5316999999999998E-2</v>
      </c>
      <c r="G26" s="64">
        <f t="shared" si="3"/>
        <v>0</v>
      </c>
      <c r="I26" s="9" t="s">
        <v>7</v>
      </c>
      <c r="J26" s="107">
        <f>[2]Populations!H10</f>
        <v>0</v>
      </c>
      <c r="K26" s="28"/>
      <c r="L26" s="64">
        <f>IF(J26=0,0,($K$26/$J$26)*100000)</f>
        <v>0</v>
      </c>
      <c r="M26" s="10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107">
        <f>[2]Populations!E11</f>
        <v>0</v>
      </c>
      <c r="C27" s="28"/>
      <c r="D27" s="64">
        <f>IF(B27=0,0,($C$27/$B$27)*100000)</f>
        <v>0</v>
      </c>
      <c r="E27" s="108">
        <v>39977</v>
      </c>
      <c r="F27" s="3">
        <v>0.145565</v>
      </c>
      <c r="G27" s="64">
        <f t="shared" si="3"/>
        <v>0</v>
      </c>
      <c r="I27" s="3" t="s">
        <v>8</v>
      </c>
      <c r="J27" s="107">
        <f>[2]Populations!H11</f>
        <v>0</v>
      </c>
      <c r="K27" s="28"/>
      <c r="L27" s="64">
        <f>IF(J27=0,0,($K$27/$J$27)*100000)</f>
        <v>0</v>
      </c>
      <c r="M27" s="10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107">
        <f>[2]Populations!E12</f>
        <v>0</v>
      </c>
      <c r="C28" s="28"/>
      <c r="D28" s="64">
        <f>IF(B28=0,0,($C$28/$B$28)*100000)</f>
        <v>0</v>
      </c>
      <c r="E28" s="108">
        <v>38077</v>
      </c>
      <c r="F28" s="3">
        <v>0.13864599999999999</v>
      </c>
      <c r="G28" s="64">
        <f t="shared" si="3"/>
        <v>0</v>
      </c>
      <c r="I28" s="3" t="s">
        <v>9</v>
      </c>
      <c r="J28" s="107">
        <f>[2]Populations!H12</f>
        <v>0</v>
      </c>
      <c r="K28" s="28"/>
      <c r="L28" s="64">
        <f>IF(J28=0,0,($K$28/$J$28)*100000)</f>
        <v>0</v>
      </c>
      <c r="M28" s="10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107">
        <f>[2]Populations!E13</f>
        <v>0</v>
      </c>
      <c r="C29" s="28"/>
      <c r="D29" s="64">
        <f>IF(B29=0,0,($C$29/$B$29)*100000)</f>
        <v>0</v>
      </c>
      <c r="E29" s="108">
        <v>37233</v>
      </c>
      <c r="F29" s="3">
        <v>0.135573</v>
      </c>
      <c r="G29" s="64">
        <f t="shared" si="3"/>
        <v>0</v>
      </c>
      <c r="I29" s="3" t="s">
        <v>10</v>
      </c>
      <c r="J29" s="107">
        <f>[2]Populations!H13</f>
        <v>0</v>
      </c>
      <c r="K29" s="28"/>
      <c r="L29" s="64">
        <f>IF(J29=0,0,($K$29/$J$29)*100000)</f>
        <v>0</v>
      </c>
      <c r="M29" s="10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107">
        <f>[2]Populations!E14</f>
        <v>0</v>
      </c>
      <c r="C30" s="28"/>
      <c r="D30" s="64">
        <f>IF(B30=0,0,($C$30/$B$30)*100000)</f>
        <v>0</v>
      </c>
      <c r="E30" s="108">
        <v>44659</v>
      </c>
      <c r="F30" s="3">
        <v>0.16261300000000001</v>
      </c>
      <c r="G30" s="64">
        <f t="shared" si="3"/>
        <v>0</v>
      </c>
      <c r="I30" s="3" t="s">
        <v>11</v>
      </c>
      <c r="J30" s="107">
        <f>[2]Populations!H14</f>
        <v>0</v>
      </c>
      <c r="K30" s="28"/>
      <c r="L30" s="64">
        <f>IF(J30=0,0,($K$30/$J$30)*100000)</f>
        <v>0</v>
      </c>
      <c r="M30" s="10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107">
        <f>[2]Populations!E15</f>
        <v>0</v>
      </c>
      <c r="C31" s="28"/>
      <c r="D31" s="64">
        <f>IF(B31=0,0,($C$31/$B$31)*100000)</f>
        <v>0</v>
      </c>
      <c r="E31" s="108">
        <v>37030</v>
      </c>
      <c r="F31" s="3">
        <v>0.13483400000000001</v>
      </c>
      <c r="G31" s="64">
        <f t="shared" si="3"/>
        <v>0</v>
      </c>
      <c r="I31" s="3" t="s">
        <v>12</v>
      </c>
      <c r="J31" s="107">
        <f>[2]Populations!H15</f>
        <v>0</v>
      </c>
      <c r="K31" s="28"/>
      <c r="L31" s="64">
        <f>IF(J31=0,0,($K$31/$J$31)*100000)</f>
        <v>0</v>
      </c>
      <c r="M31" s="10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107">
        <f>[2]Populations!E16</f>
        <v>0</v>
      </c>
      <c r="C32" s="28"/>
      <c r="D32" s="64">
        <f>IF(B32=0,0,($C$32/$B$32)*100000)</f>
        <v>0</v>
      </c>
      <c r="E32" s="108">
        <v>23961</v>
      </c>
      <c r="F32" s="3">
        <v>8.7247000000000005E-2</v>
      </c>
      <c r="G32" s="64">
        <f t="shared" si="3"/>
        <v>0</v>
      </c>
      <c r="I32" s="3" t="s">
        <v>13</v>
      </c>
      <c r="J32" s="107">
        <f>[2]Populations!H16</f>
        <v>0</v>
      </c>
      <c r="K32" s="28"/>
      <c r="L32" s="64">
        <f>IF(J32=0,0,($K$32/$J$32)*100000)</f>
        <v>0</v>
      </c>
      <c r="M32" s="10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107">
        <f>[2]Populations!E17</f>
        <v>0</v>
      </c>
      <c r="C33" s="28"/>
      <c r="D33" s="64">
        <f>IF(B33=0,0,($C$33/$B$33)*100000)</f>
        <v>0</v>
      </c>
      <c r="E33" s="108">
        <v>18136</v>
      </c>
      <c r="F33" s="3">
        <v>6.6036999999999998E-2</v>
      </c>
      <c r="G33" s="64">
        <f t="shared" si="3"/>
        <v>0</v>
      </c>
      <c r="I33" s="3" t="s">
        <v>14</v>
      </c>
      <c r="J33" s="107">
        <f>[2]Populations!H17</f>
        <v>0</v>
      </c>
      <c r="K33" s="28"/>
      <c r="L33" s="64">
        <f>IF(J33=0,0,($K$33/$J$33)*100000)</f>
        <v>0</v>
      </c>
      <c r="M33" s="10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107">
        <f>[2]Populations!E18</f>
        <v>0</v>
      </c>
      <c r="C34" s="28"/>
      <c r="D34" s="64">
        <f>IF(B34=0,0,($C$34/$B$34)*100000)</f>
        <v>0</v>
      </c>
      <c r="E34" s="108">
        <v>12315</v>
      </c>
      <c r="F34" s="3">
        <v>4.4842E-2</v>
      </c>
      <c r="G34" s="64">
        <f t="shared" si="3"/>
        <v>0</v>
      </c>
      <c r="I34" s="3" t="s">
        <v>15</v>
      </c>
      <c r="J34" s="107">
        <f>[2]Populations!H18</f>
        <v>0</v>
      </c>
      <c r="K34" s="28"/>
      <c r="L34" s="64">
        <f>IF(J34=0,0,($K$34/$J$34)*100000)</f>
        <v>0</v>
      </c>
      <c r="M34" s="10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107">
        <f>[2]Populations!E19</f>
        <v>0</v>
      </c>
      <c r="C35" s="28"/>
      <c r="D35" s="64">
        <f>IF(B35=0,0,($C$35/$B$35)*100000)</f>
        <v>0</v>
      </c>
      <c r="E35" s="108">
        <v>4259</v>
      </c>
      <c r="F35" s="3">
        <v>1.5507999999999999E-2</v>
      </c>
      <c r="G35" s="64">
        <f t="shared" si="3"/>
        <v>0</v>
      </c>
      <c r="I35" s="3" t="s">
        <v>16</v>
      </c>
      <c r="J35" s="107">
        <f>[2]Populations!H19</f>
        <v>0</v>
      </c>
      <c r="K35" s="28"/>
      <c r="L35" s="64">
        <f>IF(J35=0,0,($K$35/$J$35)*100000)</f>
        <v>0</v>
      </c>
      <c r="M35" s="10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108">
        <f>SUM(B25:B35)</f>
        <v>0</v>
      </c>
      <c r="C36" s="8">
        <f>SUM(C25:C35)</f>
        <v>0</v>
      </c>
      <c r="E36" s="10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108">
        <f>SUM(J25:J35)</f>
        <v>0</v>
      </c>
      <c r="K36" s="8">
        <f>SUM(K25:K35)</f>
        <v>0</v>
      </c>
      <c r="M36" s="10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72" t="s">
        <v>165</v>
      </c>
      <c r="B38" s="3"/>
      <c r="E38" s="3"/>
      <c r="I38" s="72" t="s">
        <v>166</v>
      </c>
      <c r="J38" s="3"/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mergeCells count="2">
    <mergeCell ref="A40:G40"/>
    <mergeCell ref="A41:G5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workbookViewId="0">
      <selection sqref="A1:XFD1048576"/>
    </sheetView>
  </sheetViews>
  <sheetFormatPr defaultColWidth="9.109375" defaultRowHeight="13.2" x14ac:dyDescent="0.25"/>
  <cols>
    <col min="1" max="1" width="37.33203125" style="3" bestFit="1" customWidth="1"/>
    <col min="2" max="2" width="9.109375" style="3"/>
    <col min="3" max="3" width="12.6640625" style="3" customWidth="1"/>
    <col min="4" max="5" width="9.109375" style="3"/>
    <col min="6" max="6" width="12.6640625" style="3" customWidth="1"/>
    <col min="7" max="13" width="9.109375" style="3"/>
    <col min="14" max="14" width="37.33203125" style="3" bestFit="1" customWidth="1"/>
    <col min="15" max="16384" width="9.109375" style="3"/>
  </cols>
  <sheetData>
    <row r="1" spans="1:5" x14ac:dyDescent="0.25">
      <c r="A1" s="10" t="s">
        <v>192</v>
      </c>
    </row>
    <row r="2" spans="1:5" x14ac:dyDescent="0.25">
      <c r="A2" s="4" t="s">
        <v>315</v>
      </c>
    </row>
    <row r="3" spans="1:5" x14ac:dyDescent="0.25">
      <c r="A3" s="3" t="s">
        <v>21</v>
      </c>
    </row>
    <row r="4" spans="1:5" x14ac:dyDescent="0.25">
      <c r="A4" s="30">
        <f>[2]Populations!A4</f>
        <v>0</v>
      </c>
    </row>
    <row r="6" spans="1:5" x14ac:dyDescent="0.25">
      <c r="A6" s="113"/>
    </row>
    <row r="7" spans="1:5" x14ac:dyDescent="0.25">
      <c r="A7" s="35" t="s">
        <v>59</v>
      </c>
    </row>
    <row r="8" spans="1:5" ht="24.9" customHeight="1" x14ac:dyDescent="0.25">
      <c r="A8" s="4" t="s">
        <v>377</v>
      </c>
      <c r="B8" s="18" t="s">
        <v>22</v>
      </c>
      <c r="C8" s="36" t="s">
        <v>23</v>
      </c>
      <c r="E8" s="37"/>
    </row>
    <row r="9" spans="1:5" ht="15" customHeight="1" x14ac:dyDescent="0.25">
      <c r="A9" s="72" t="s">
        <v>378</v>
      </c>
      <c r="B9" s="42">
        <f>[2]Injury!C17</f>
        <v>0</v>
      </c>
      <c r="C9" s="43">
        <f>[2]Injury!G17</f>
        <v>0</v>
      </c>
      <c r="E9" s="37"/>
    </row>
    <row r="10" spans="1:5" ht="15" customHeight="1" x14ac:dyDescent="0.25">
      <c r="A10" s="76" t="s">
        <v>379</v>
      </c>
      <c r="B10" s="42">
        <f>[2]Unintentional_Drowning!C17</f>
        <v>0</v>
      </c>
      <c r="C10" s="43">
        <f>[2]Unintentional_Drowning!G17</f>
        <v>0</v>
      </c>
      <c r="E10" s="43"/>
    </row>
    <row r="11" spans="1:5" ht="15" customHeight="1" x14ac:dyDescent="0.25">
      <c r="A11" s="76" t="s">
        <v>380</v>
      </c>
      <c r="B11" s="42">
        <f>[2]Fatal_Fall!C17</f>
        <v>0</v>
      </c>
      <c r="C11" s="43">
        <f>[2]Fatal_Fall!G17</f>
        <v>0</v>
      </c>
      <c r="E11" s="43"/>
    </row>
    <row r="12" spans="1:5" ht="15" customHeight="1" x14ac:dyDescent="0.25">
      <c r="A12" s="47" t="s">
        <v>381</v>
      </c>
      <c r="B12" s="42">
        <f>[2]Fatal_Fire!C17</f>
        <v>0</v>
      </c>
      <c r="C12" s="114">
        <f>[2]Fatal_Fire!G17</f>
        <v>0</v>
      </c>
      <c r="E12" s="43"/>
    </row>
    <row r="13" spans="1:5" ht="15" customHeight="1" x14ac:dyDescent="0.25">
      <c r="A13" s="47" t="s">
        <v>382</v>
      </c>
      <c r="B13" s="49">
        <f>[2]Fatal_Firearms!C17</f>
        <v>0</v>
      </c>
      <c r="C13" s="43">
        <f>[2]Fatal_Firearms!G17</f>
        <v>0</v>
      </c>
      <c r="E13" s="43"/>
    </row>
    <row r="14" spans="1:5" ht="15" customHeight="1" x14ac:dyDescent="0.25">
      <c r="A14" s="3" t="s">
        <v>383</v>
      </c>
      <c r="B14" s="42">
        <f>[2]Homicide!C17</f>
        <v>0</v>
      </c>
      <c r="C14" s="43">
        <f>[2]Homicide!G17</f>
        <v>0</v>
      </c>
      <c r="E14" s="43"/>
    </row>
    <row r="15" spans="1:5" ht="15" customHeight="1" x14ac:dyDescent="0.25">
      <c r="A15" s="47" t="s">
        <v>384</v>
      </c>
      <c r="B15" s="42">
        <f>[2]Fatal_MV!C17</f>
        <v>0</v>
      </c>
      <c r="C15" s="44">
        <f>[2]Fatal_MV!G17</f>
        <v>0</v>
      </c>
      <c r="E15" s="44"/>
    </row>
    <row r="16" spans="1:5" ht="15" customHeight="1" x14ac:dyDescent="0.25">
      <c r="A16" s="76" t="s">
        <v>385</v>
      </c>
      <c r="B16" s="42">
        <f>[2]Poisoning!C17</f>
        <v>0</v>
      </c>
      <c r="C16" s="44">
        <f>[2]Poisoning!G17</f>
        <v>0</v>
      </c>
      <c r="E16" s="44"/>
    </row>
    <row r="17" spans="1:9" ht="15" customHeight="1" x14ac:dyDescent="0.25">
      <c r="A17" s="76" t="s">
        <v>386</v>
      </c>
      <c r="B17" s="42">
        <f>'[2]Poisoning-Drug'!C17</f>
        <v>0</v>
      </c>
      <c r="C17" s="44">
        <f>'[2]Poisoning-Drug'!G17</f>
        <v>0</v>
      </c>
      <c r="E17" s="44"/>
    </row>
    <row r="18" spans="1:9" ht="15" customHeight="1" x14ac:dyDescent="0.25">
      <c r="A18" s="3" t="s">
        <v>387</v>
      </c>
      <c r="B18" s="42">
        <f>[2]Suicide!C17</f>
        <v>0</v>
      </c>
      <c r="C18" s="43">
        <f>[2]Suicide!G17</f>
        <v>0</v>
      </c>
      <c r="E18" s="43"/>
    </row>
    <row r="19" spans="1:9" ht="15" customHeight="1" x14ac:dyDescent="0.25">
      <c r="A19" s="72" t="s">
        <v>388</v>
      </c>
      <c r="B19" s="42">
        <f>[2]TBI!C17</f>
        <v>0</v>
      </c>
      <c r="C19" s="43">
        <f>[2]TBI!G17</f>
        <v>0</v>
      </c>
      <c r="E19" s="64"/>
    </row>
    <row r="20" spans="1:9" ht="15" customHeight="1" x14ac:dyDescent="0.25">
      <c r="A20" s="72"/>
      <c r="B20" s="42"/>
      <c r="C20" s="43"/>
      <c r="E20" s="64"/>
    </row>
    <row r="22" spans="1:9" x14ac:dyDescent="0.25">
      <c r="A22" s="11" t="s">
        <v>58</v>
      </c>
      <c r="B22" s="162" t="s">
        <v>24</v>
      </c>
      <c r="C22" s="162"/>
      <c r="D22" s="91"/>
      <c r="E22" s="162" t="s">
        <v>25</v>
      </c>
      <c r="F22" s="162"/>
    </row>
    <row r="23" spans="1:9" ht="24.9" customHeight="1" x14ac:dyDescent="0.25">
      <c r="A23" s="115" t="s">
        <v>377</v>
      </c>
      <c r="B23" s="91" t="s">
        <v>22</v>
      </c>
      <c r="C23" s="92" t="s">
        <v>23</v>
      </c>
      <c r="D23" s="91"/>
      <c r="E23" s="91" t="s">
        <v>22</v>
      </c>
      <c r="F23" s="92" t="s">
        <v>23</v>
      </c>
      <c r="H23" s="91" t="s">
        <v>56</v>
      </c>
      <c r="I23" s="91"/>
    </row>
    <row r="24" spans="1:9" ht="15" customHeight="1" x14ac:dyDescent="0.25">
      <c r="A24" s="72" t="s">
        <v>378</v>
      </c>
      <c r="B24" s="45">
        <f>[2]Injury!C36</f>
        <v>0</v>
      </c>
      <c r="C24" s="57">
        <f>[2]Injury!G36</f>
        <v>0</v>
      </c>
      <c r="D24" s="58"/>
      <c r="E24" s="45">
        <f>[2]Injury!K36</f>
        <v>0</v>
      </c>
      <c r="F24" s="57">
        <f>[2]Injury!O36</f>
        <v>0</v>
      </c>
      <c r="H24" s="8">
        <f t="shared" ref="H24:H32" si="0">ABS(B24)+ABS(E24)</f>
        <v>0</v>
      </c>
    </row>
    <row r="25" spans="1:9" ht="15" customHeight="1" x14ac:dyDescent="0.25">
      <c r="A25" s="76" t="s">
        <v>379</v>
      </c>
      <c r="B25" s="45">
        <f>[2]Unintentional_Drowning!C36</f>
        <v>0</v>
      </c>
      <c r="C25" s="57">
        <f>[2]Unintentional_Drowning!G36</f>
        <v>0</v>
      </c>
      <c r="D25" s="58"/>
      <c r="E25" s="45">
        <f>[2]Unintentional_Drowning!K36</f>
        <v>0</v>
      </c>
      <c r="F25" s="57">
        <f>[2]Unintentional_Drowning!O36</f>
        <v>0</v>
      </c>
      <c r="H25" s="8">
        <f t="shared" si="0"/>
        <v>0</v>
      </c>
    </row>
    <row r="26" spans="1:9" ht="15" customHeight="1" x14ac:dyDescent="0.25">
      <c r="A26" s="76" t="s">
        <v>380</v>
      </c>
      <c r="B26" s="45">
        <f>[2]Fatal_Fall!C36</f>
        <v>0</v>
      </c>
      <c r="C26" s="116">
        <f>[2]Fatal_Fall!G36</f>
        <v>0</v>
      </c>
      <c r="D26" s="58"/>
      <c r="E26" s="45">
        <f>[2]Fatal_Fall!K36</f>
        <v>0</v>
      </c>
      <c r="F26" s="116">
        <f>[2]Fatal_Fall!O36</f>
        <v>0</v>
      </c>
      <c r="H26" s="8">
        <f t="shared" si="0"/>
        <v>0</v>
      </c>
    </row>
    <row r="27" spans="1:9" ht="15" customHeight="1" x14ac:dyDescent="0.25">
      <c r="A27" s="47" t="s">
        <v>381</v>
      </c>
      <c r="B27" s="45">
        <f>[2]Fatal_Fire!C36</f>
        <v>0</v>
      </c>
      <c r="C27" s="116">
        <f>[2]Fatal_Fire!G36</f>
        <v>0</v>
      </c>
      <c r="D27" s="58"/>
      <c r="E27" s="45">
        <f>[2]Fatal_Fire!K36</f>
        <v>0</v>
      </c>
      <c r="F27" s="116">
        <f>[2]Fatal_Fire!O36</f>
        <v>0</v>
      </c>
      <c r="H27" s="8">
        <f t="shared" si="0"/>
        <v>0</v>
      </c>
    </row>
    <row r="28" spans="1:9" ht="15" customHeight="1" x14ac:dyDescent="0.25">
      <c r="A28" s="47" t="s">
        <v>382</v>
      </c>
      <c r="B28" s="117">
        <f>[2]Fatal_Firearms!C36</f>
        <v>0</v>
      </c>
      <c r="C28" s="118">
        <f>[2]Fatal_Firearms!G36</f>
        <v>0</v>
      </c>
      <c r="D28" s="119"/>
      <c r="E28" s="117">
        <f>[2]Fatal_Firearms!K36</f>
        <v>0</v>
      </c>
      <c r="F28" s="118">
        <f>[2]Fatal_Firearms!O36</f>
        <v>0</v>
      </c>
      <c r="G28" s="60"/>
      <c r="H28" s="61">
        <f t="shared" si="0"/>
        <v>0</v>
      </c>
    </row>
    <row r="29" spans="1:9" ht="15" customHeight="1" x14ac:dyDescent="0.25">
      <c r="A29" s="3" t="s">
        <v>383</v>
      </c>
      <c r="B29" s="45">
        <f>[2]Homicide!C36</f>
        <v>0</v>
      </c>
      <c r="C29" s="57">
        <f>[2]Homicide!G36</f>
        <v>0</v>
      </c>
      <c r="D29" s="58"/>
      <c r="E29" s="45">
        <f>[2]Homicide!K36</f>
        <v>0</v>
      </c>
      <c r="F29" s="57">
        <f>[2]Homicide!O36</f>
        <v>0</v>
      </c>
      <c r="H29" s="8">
        <f t="shared" si="0"/>
        <v>0</v>
      </c>
    </row>
    <row r="30" spans="1:9" ht="15" customHeight="1" x14ac:dyDescent="0.25">
      <c r="A30" s="47" t="s">
        <v>384</v>
      </c>
      <c r="B30" s="120">
        <f>[2]Fatal_MV!C36</f>
        <v>0</v>
      </c>
      <c r="C30" s="116">
        <f>[2]Fatal_MV!G36</f>
        <v>0</v>
      </c>
      <c r="E30" s="42">
        <f>[2]Fatal_MV!K36</f>
        <v>0</v>
      </c>
      <c r="F30" s="44">
        <f>[2]Fatal_MV!O36</f>
        <v>0</v>
      </c>
      <c r="H30" s="8">
        <f t="shared" si="0"/>
        <v>0</v>
      </c>
    </row>
    <row r="31" spans="1:9" ht="15" customHeight="1" x14ac:dyDescent="0.25">
      <c r="A31" s="76" t="s">
        <v>385</v>
      </c>
      <c r="B31" s="42">
        <f>[2]Poisoning!C36</f>
        <v>0</v>
      </c>
      <c r="C31" s="57">
        <f>[2]Poisoning!G36</f>
        <v>0</v>
      </c>
      <c r="E31" s="42">
        <f>[2]Poisoning!K36</f>
        <v>0</v>
      </c>
      <c r="F31" s="44">
        <f>[2]Poisoning!O36</f>
        <v>0</v>
      </c>
      <c r="H31" s="8">
        <f t="shared" si="0"/>
        <v>0</v>
      </c>
    </row>
    <row r="32" spans="1:9" ht="15" customHeight="1" x14ac:dyDescent="0.25">
      <c r="A32" s="76" t="s">
        <v>386</v>
      </c>
      <c r="B32" s="42">
        <f>'[2]Poisoning-Drug'!C36</f>
        <v>0</v>
      </c>
      <c r="C32" s="57">
        <f>'[2]Poisoning-Drug'!G36</f>
        <v>0</v>
      </c>
      <c r="E32" s="42">
        <f>'[2]Poisoning-Drug'!K36</f>
        <v>0</v>
      </c>
      <c r="F32" s="44">
        <f>'[2]Poisoning-Drug'!O36</f>
        <v>0</v>
      </c>
      <c r="H32" s="8">
        <f t="shared" si="0"/>
        <v>0</v>
      </c>
    </row>
    <row r="33" spans="1:26" ht="15" customHeight="1" x14ac:dyDescent="0.25">
      <c r="A33" s="3" t="s">
        <v>387</v>
      </c>
      <c r="B33" s="45">
        <f>[2]Suicide!C36</f>
        <v>0</v>
      </c>
      <c r="C33" s="57">
        <f>[2]Suicide!G36</f>
        <v>0</v>
      </c>
      <c r="D33" s="58"/>
      <c r="E33" s="45">
        <f>[2]Suicide!K36</f>
        <v>0</v>
      </c>
      <c r="F33" s="57">
        <f>[2]Suicide!O36</f>
        <v>0</v>
      </c>
      <c r="H33" s="8">
        <f>ABS(B33)+ABS(E33)</f>
        <v>0</v>
      </c>
    </row>
    <row r="34" spans="1:26" ht="15" customHeight="1" x14ac:dyDescent="0.25">
      <c r="A34" s="72" t="s">
        <v>388</v>
      </c>
      <c r="B34" s="45">
        <f>[2]TBI!C36</f>
        <v>0</v>
      </c>
      <c r="C34" s="57">
        <f>[2]TBI!G36</f>
        <v>0</v>
      </c>
      <c r="D34" s="58"/>
      <c r="E34" s="45">
        <f>[2]TBI!K36</f>
        <v>0</v>
      </c>
      <c r="F34" s="57">
        <f>[2]TBI!O36</f>
        <v>0</v>
      </c>
      <c r="H34" s="8">
        <f>ABS(B34)+ABS(E34)</f>
        <v>0</v>
      </c>
    </row>
    <row r="37" spans="1:26" x14ac:dyDescent="0.25">
      <c r="A37" s="10" t="s">
        <v>37</v>
      </c>
      <c r="N37" s="10" t="s">
        <v>37</v>
      </c>
    </row>
    <row r="38" spans="1:26" x14ac:dyDescent="0.25">
      <c r="A38" s="4" t="s">
        <v>315</v>
      </c>
      <c r="N38" s="4" t="s">
        <v>315</v>
      </c>
    </row>
    <row r="40" spans="1:26" x14ac:dyDescent="0.25">
      <c r="A40" s="3" t="s">
        <v>21</v>
      </c>
      <c r="N40" s="3" t="s">
        <v>21</v>
      </c>
    </row>
    <row r="41" spans="1:26" x14ac:dyDescent="0.25">
      <c r="A41" s="30">
        <f>[2]Populations!A4</f>
        <v>0</v>
      </c>
      <c r="N41" s="30">
        <f>[2]Populations!A4</f>
        <v>0</v>
      </c>
    </row>
    <row r="42" spans="1:26" x14ac:dyDescent="0.25">
      <c r="A42" s="113"/>
    </row>
    <row r="43" spans="1:26" x14ac:dyDescent="0.25">
      <c r="A43" s="11" t="s">
        <v>57</v>
      </c>
      <c r="B43" s="159" t="s">
        <v>26</v>
      </c>
      <c r="C43" s="159"/>
      <c r="D43" s="148" t="s">
        <v>27</v>
      </c>
      <c r="E43" s="148"/>
      <c r="F43" s="148" t="s">
        <v>28</v>
      </c>
      <c r="G43" s="148"/>
      <c r="H43" s="148" t="s">
        <v>29</v>
      </c>
      <c r="I43" s="148"/>
      <c r="J43" s="148" t="s">
        <v>30</v>
      </c>
      <c r="K43" s="148"/>
      <c r="L43" s="148" t="s">
        <v>31</v>
      </c>
      <c r="M43" s="148"/>
      <c r="N43" s="77"/>
      <c r="O43" s="148" t="s">
        <v>32</v>
      </c>
      <c r="P43" s="148"/>
      <c r="Q43" s="148" t="s">
        <v>33</v>
      </c>
      <c r="R43" s="148"/>
      <c r="S43" s="148" t="s">
        <v>34</v>
      </c>
      <c r="T43" s="148"/>
      <c r="U43" s="148" t="s">
        <v>35</v>
      </c>
      <c r="V43" s="148"/>
      <c r="W43" s="148" t="s">
        <v>36</v>
      </c>
      <c r="X43" s="148"/>
    </row>
    <row r="44" spans="1:26" x14ac:dyDescent="0.25">
      <c r="A44" s="4" t="s">
        <v>377</v>
      </c>
      <c r="B44" s="18" t="s">
        <v>22</v>
      </c>
      <c r="C44" s="18" t="s">
        <v>2</v>
      </c>
      <c r="D44" s="18" t="s">
        <v>22</v>
      </c>
      <c r="E44" s="18" t="s">
        <v>2</v>
      </c>
      <c r="F44" s="18" t="s">
        <v>22</v>
      </c>
      <c r="G44" s="18" t="s">
        <v>2</v>
      </c>
      <c r="H44" s="18" t="s">
        <v>22</v>
      </c>
      <c r="I44" s="18" t="s">
        <v>2</v>
      </c>
      <c r="J44" s="18" t="s">
        <v>22</v>
      </c>
      <c r="K44" s="18" t="s">
        <v>2</v>
      </c>
      <c r="L44" s="18" t="s">
        <v>22</v>
      </c>
      <c r="M44" s="18" t="s">
        <v>2</v>
      </c>
      <c r="N44" s="4" t="s">
        <v>377</v>
      </c>
      <c r="O44" s="18" t="s">
        <v>22</v>
      </c>
      <c r="P44" s="18" t="s">
        <v>2</v>
      </c>
      <c r="Q44" s="18" t="s">
        <v>22</v>
      </c>
      <c r="R44" s="18" t="s">
        <v>2</v>
      </c>
      <c r="S44" s="18" t="s">
        <v>22</v>
      </c>
      <c r="T44" s="18" t="s">
        <v>2</v>
      </c>
      <c r="U44" s="18" t="s">
        <v>22</v>
      </c>
      <c r="V44" s="18" t="s">
        <v>2</v>
      </c>
      <c r="W44" s="18" t="s">
        <v>22</v>
      </c>
      <c r="X44" s="18" t="s">
        <v>2</v>
      </c>
    </row>
    <row r="45" spans="1:26" ht="15" customHeight="1" x14ac:dyDescent="0.25">
      <c r="A45" s="72" t="s">
        <v>378</v>
      </c>
      <c r="B45" s="45">
        <f>[2]Injury!K6</f>
        <v>0</v>
      </c>
      <c r="C45" s="57">
        <f>[2]Injury!L6</f>
        <v>0</v>
      </c>
      <c r="D45" s="45">
        <f>[2]Injury!K7</f>
        <v>0</v>
      </c>
      <c r="E45" s="57">
        <f>[2]Injury!L7</f>
        <v>0</v>
      </c>
      <c r="F45" s="45">
        <f>[2]Injury!K8</f>
        <v>0</v>
      </c>
      <c r="G45" s="57">
        <f>[2]Injury!L8</f>
        <v>0</v>
      </c>
      <c r="H45" s="45">
        <f>[2]Injury!K9</f>
        <v>0</v>
      </c>
      <c r="I45" s="57">
        <f>[2]Injury!L9</f>
        <v>0</v>
      </c>
      <c r="J45" s="45">
        <f>[2]Injury!K10</f>
        <v>0</v>
      </c>
      <c r="K45" s="57">
        <f>[2]Injury!L10</f>
        <v>0</v>
      </c>
      <c r="L45" s="45">
        <f>[2]Injury!K11</f>
        <v>0</v>
      </c>
      <c r="M45" s="57">
        <f>[2]Injury!L11</f>
        <v>0</v>
      </c>
      <c r="N45" s="72" t="s">
        <v>378</v>
      </c>
      <c r="O45" s="45">
        <f>[2]Injury!K12</f>
        <v>0</v>
      </c>
      <c r="P45" s="57">
        <f>[2]Injury!L12</f>
        <v>0</v>
      </c>
      <c r="Q45" s="45">
        <f>[2]Injury!K13</f>
        <v>0</v>
      </c>
      <c r="R45" s="57">
        <f>[2]Injury!L13</f>
        <v>0</v>
      </c>
      <c r="S45" s="45">
        <f>[2]Injury!K14</f>
        <v>0</v>
      </c>
      <c r="T45" s="57">
        <f>[2]Injury!L14</f>
        <v>0</v>
      </c>
      <c r="U45" s="45">
        <f>[2]Injury!K15</f>
        <v>0</v>
      </c>
      <c r="V45" s="57">
        <f>[2]Injury!L15</f>
        <v>0</v>
      </c>
      <c r="W45" s="45">
        <f>[2]Injury!K16</f>
        <v>0</v>
      </c>
      <c r="X45" s="57">
        <f>[2]Injury!L16</f>
        <v>0</v>
      </c>
    </row>
    <row r="46" spans="1:26" ht="15" customHeight="1" x14ac:dyDescent="0.25">
      <c r="A46" s="76" t="s">
        <v>379</v>
      </c>
      <c r="B46" s="42">
        <f>[2]Unintentional_Drowning!K6</f>
        <v>0</v>
      </c>
      <c r="C46" s="43">
        <f>[2]Unintentional_Drowning!L6</f>
        <v>0</v>
      </c>
      <c r="D46" s="42">
        <f>[2]Unintentional_Drowning!K7</f>
        <v>0</v>
      </c>
      <c r="E46" s="43">
        <f>[2]Unintentional_Drowning!L7</f>
        <v>0</v>
      </c>
      <c r="F46" s="42">
        <f>[2]Unintentional_Drowning!K8</f>
        <v>0</v>
      </c>
      <c r="G46" s="43">
        <f>[2]Unintentional_Drowning!L8</f>
        <v>0</v>
      </c>
      <c r="H46" s="42">
        <f>[2]Unintentional_Drowning!K9</f>
        <v>0</v>
      </c>
      <c r="I46" s="43">
        <f>[2]Unintentional_Drowning!L9</f>
        <v>0</v>
      </c>
      <c r="J46" s="42">
        <f>[2]Unintentional_Drowning!K10</f>
        <v>0</v>
      </c>
      <c r="K46" s="43">
        <f>[2]Unintentional_Drowning!L10</f>
        <v>0</v>
      </c>
      <c r="L46" s="42">
        <f>[2]Unintentional_Drowning!K11</f>
        <v>0</v>
      </c>
      <c r="M46" s="43">
        <f>[2]Unintentional_Drowning!L11</f>
        <v>0</v>
      </c>
      <c r="N46" s="76" t="s">
        <v>379</v>
      </c>
      <c r="O46" s="42">
        <f>[2]Unintentional_Drowning!K12</f>
        <v>0</v>
      </c>
      <c r="P46" s="43">
        <f>[2]Unintentional_Drowning!L12</f>
        <v>0</v>
      </c>
      <c r="Q46" s="42">
        <f>[2]Unintentional_Drowning!K13</f>
        <v>0</v>
      </c>
      <c r="R46" s="43">
        <f>[2]Unintentional_Drowning!L13</f>
        <v>0</v>
      </c>
      <c r="S46" s="42">
        <f>[2]Unintentional_Drowning!K14</f>
        <v>0</v>
      </c>
      <c r="T46" s="43">
        <f>[2]Unintentional_Drowning!L14</f>
        <v>0</v>
      </c>
      <c r="U46" s="42">
        <f>[2]Unintentional_Drowning!K15</f>
        <v>0</v>
      </c>
      <c r="V46" s="43">
        <f>[2]Unintentional_Drowning!L15</f>
        <v>0</v>
      </c>
      <c r="W46" s="42">
        <f>[2]Unintentional_Drowning!K16</f>
        <v>0</v>
      </c>
      <c r="X46" s="43">
        <f>[2]Unintentional_Drowning!L16</f>
        <v>0</v>
      </c>
      <c r="Z46" s="8"/>
    </row>
    <row r="47" spans="1:26" ht="15" customHeight="1" x14ac:dyDescent="0.25">
      <c r="A47" s="76" t="s">
        <v>380</v>
      </c>
      <c r="B47" s="45">
        <f>[2]Fatal_Fall!K6</f>
        <v>0</v>
      </c>
      <c r="C47" s="116">
        <f>[2]Fatal_Fall!L6</f>
        <v>0</v>
      </c>
      <c r="D47" s="45">
        <f>[2]Fatal_Fall!K7</f>
        <v>0</v>
      </c>
      <c r="E47" s="116">
        <f>[2]Fatal_Fall!L7</f>
        <v>0</v>
      </c>
      <c r="F47" s="45">
        <f>[2]Fatal_Fall!K8</f>
        <v>0</v>
      </c>
      <c r="G47" s="116">
        <f>[2]Fatal_Fall!L8</f>
        <v>0</v>
      </c>
      <c r="H47" s="45">
        <f>[2]Fatal_Fall!K9</f>
        <v>0</v>
      </c>
      <c r="I47" s="116">
        <f>[2]Fatal_Fall!L9</f>
        <v>0</v>
      </c>
      <c r="J47" s="45">
        <f>[2]Fatal_Fall!K10</f>
        <v>0</v>
      </c>
      <c r="K47" s="116">
        <f>[2]Fatal_Fall!L10</f>
        <v>0</v>
      </c>
      <c r="L47" s="45">
        <f>[2]Fatal_Fall!K11</f>
        <v>0</v>
      </c>
      <c r="M47" s="116">
        <f>[2]Fatal_Fall!L11</f>
        <v>0</v>
      </c>
      <c r="N47" s="76" t="s">
        <v>380</v>
      </c>
      <c r="O47" s="45">
        <f>[2]Fatal_Fall!K12</f>
        <v>0</v>
      </c>
      <c r="P47" s="116">
        <f>[2]Fatal_Fall!L12</f>
        <v>0</v>
      </c>
      <c r="Q47" s="45">
        <f>[2]Fatal_Fall!K13</f>
        <v>0</v>
      </c>
      <c r="R47" s="116">
        <f>[2]Fatal_Fall!L13</f>
        <v>0</v>
      </c>
      <c r="S47" s="45">
        <f>[2]Fatal_Fall!K14</f>
        <v>0</v>
      </c>
      <c r="T47" s="116">
        <f>[2]Fatal_Fall!L14</f>
        <v>0</v>
      </c>
      <c r="U47" s="45">
        <f>[2]Fatal_Fall!K15</f>
        <v>0</v>
      </c>
      <c r="V47" s="116">
        <f>[2]Fatal_Fall!L15</f>
        <v>0</v>
      </c>
      <c r="W47" s="45">
        <f>[2]Fatal_Fall!K16</f>
        <v>0</v>
      </c>
      <c r="X47" s="116">
        <f>[2]Fatal_Fall!L16</f>
        <v>0</v>
      </c>
      <c r="Z47" s="8"/>
    </row>
    <row r="48" spans="1:26" ht="15" customHeight="1" x14ac:dyDescent="0.25">
      <c r="A48" s="47" t="s">
        <v>381</v>
      </c>
      <c r="B48" s="42">
        <f>[2]Fatal_Fire!K6</f>
        <v>0</v>
      </c>
      <c r="C48" s="44">
        <f>[2]Fatal_Fire!L6</f>
        <v>0</v>
      </c>
      <c r="D48" s="42">
        <f>[2]Fatal_Fire!K7</f>
        <v>0</v>
      </c>
      <c r="E48" s="44">
        <f>[2]Fatal_Fire!L7</f>
        <v>0</v>
      </c>
      <c r="F48" s="42">
        <f>[2]Fatal_Fire!K8</f>
        <v>0</v>
      </c>
      <c r="G48" s="44">
        <f>[2]Fatal_Fire!L8</f>
        <v>0</v>
      </c>
      <c r="H48" s="42">
        <f>[2]Fatal_Fire!K9</f>
        <v>0</v>
      </c>
      <c r="I48" s="44">
        <f>[2]Fatal_Fire!L9</f>
        <v>0</v>
      </c>
      <c r="J48" s="42">
        <f>[2]Fatal_Fire!K10</f>
        <v>0</v>
      </c>
      <c r="K48" s="44">
        <f>[2]Fatal_Fire!L10</f>
        <v>0</v>
      </c>
      <c r="L48" s="42">
        <f>[2]Fatal_Fire!K11</f>
        <v>0</v>
      </c>
      <c r="M48" s="44">
        <f>[2]Fatal_Fire!L11</f>
        <v>0</v>
      </c>
      <c r="N48" s="47" t="s">
        <v>381</v>
      </c>
      <c r="O48" s="42">
        <f>[2]Fatal_Fire!K12</f>
        <v>0</v>
      </c>
      <c r="P48" s="44">
        <f>[2]Fatal_Fire!L12</f>
        <v>0</v>
      </c>
      <c r="Q48" s="42">
        <f>[2]Fatal_Fire!K13</f>
        <v>0</v>
      </c>
      <c r="R48" s="44">
        <f>[2]Fatal_Fire!L13</f>
        <v>0</v>
      </c>
      <c r="S48" s="42">
        <f>[2]Fatal_Fire!K14</f>
        <v>0</v>
      </c>
      <c r="T48" s="44">
        <f>[2]Fatal_Fire!L14</f>
        <v>0</v>
      </c>
      <c r="U48" s="42">
        <f>[2]Fatal_Fire!K15</f>
        <v>0</v>
      </c>
      <c r="V48" s="44">
        <f>[2]Fatal_Fire!L15</f>
        <v>0</v>
      </c>
      <c r="W48" s="42">
        <f>[2]Fatal_Fire!K16</f>
        <v>0</v>
      </c>
      <c r="X48" s="44">
        <f>[2]Fatal_Fire!L16</f>
        <v>0</v>
      </c>
      <c r="Z48" s="8"/>
    </row>
    <row r="49" spans="1:26" ht="15" customHeight="1" x14ac:dyDescent="0.25">
      <c r="A49" s="47" t="s">
        <v>382</v>
      </c>
      <c r="B49" s="49">
        <f>[2]Fatal_Firearms!K6</f>
        <v>0</v>
      </c>
      <c r="C49" s="50">
        <f>[2]Fatal_Firearms!L6</f>
        <v>0</v>
      </c>
      <c r="D49" s="49">
        <f>[2]Fatal_Firearms!K7</f>
        <v>0</v>
      </c>
      <c r="E49" s="50">
        <f>[2]Fatal_Firearms!L7</f>
        <v>0</v>
      </c>
      <c r="F49" s="49">
        <f>[2]Fatal_Firearms!K8</f>
        <v>0</v>
      </c>
      <c r="G49" s="50">
        <f>[2]Fatal_Firearms!L8</f>
        <v>0</v>
      </c>
      <c r="H49" s="49">
        <f>[2]Fatal_Firearms!K9</f>
        <v>0</v>
      </c>
      <c r="I49" s="50">
        <f>[2]Fatal_Firearms!L9</f>
        <v>0</v>
      </c>
      <c r="J49" s="49">
        <f>[2]Fatal_Firearms!K10</f>
        <v>0</v>
      </c>
      <c r="K49" s="50">
        <f>[2]Fatal_Firearms!L10</f>
        <v>0</v>
      </c>
      <c r="L49" s="49">
        <f>[2]Fatal_Firearms!K11</f>
        <v>0</v>
      </c>
      <c r="M49" s="50">
        <f>[2]Fatal_Firearms!L11</f>
        <v>0</v>
      </c>
      <c r="N49" s="47" t="s">
        <v>382</v>
      </c>
      <c r="O49" s="49">
        <f>[2]Fatal_Firearms!K12</f>
        <v>0</v>
      </c>
      <c r="P49" s="50">
        <f>[2]Fatal_Firearms!L12</f>
        <v>0</v>
      </c>
      <c r="Q49" s="49">
        <f>[2]Fatal_Firearms!K13</f>
        <v>0</v>
      </c>
      <c r="R49" s="50">
        <f>[2]Fatal_Firearms!L13</f>
        <v>0</v>
      </c>
      <c r="S49" s="49">
        <f>[2]Fatal_Firearms!K14</f>
        <v>0</v>
      </c>
      <c r="T49" s="50">
        <f>[2]Fatal_Firearms!L14</f>
        <v>0</v>
      </c>
      <c r="U49" s="49">
        <f>[2]Fatal_Firearms!K15</f>
        <v>0</v>
      </c>
      <c r="V49" s="50">
        <f>[2]Fatal_Firearms!L15</f>
        <v>0</v>
      </c>
      <c r="W49" s="49">
        <f>[2]Fatal_Firearms!K16</f>
        <v>0</v>
      </c>
      <c r="X49" s="50">
        <f>[2]Fatal_Firearms!L16</f>
        <v>0</v>
      </c>
      <c r="Z49" s="8"/>
    </row>
    <row r="50" spans="1:26" ht="15" customHeight="1" x14ac:dyDescent="0.25">
      <c r="A50" s="3" t="s">
        <v>383</v>
      </c>
      <c r="B50" s="42">
        <f>[2]Homicide!K6</f>
        <v>0</v>
      </c>
      <c r="C50" s="44">
        <f>[2]Homicide!L6</f>
        <v>0</v>
      </c>
      <c r="D50" s="42">
        <f>[2]Homicide!K7</f>
        <v>0</v>
      </c>
      <c r="E50" s="44">
        <f>[2]Homicide!L7</f>
        <v>0</v>
      </c>
      <c r="F50" s="42">
        <f>[2]Homicide!K8</f>
        <v>0</v>
      </c>
      <c r="G50" s="44">
        <f>[2]Homicide!L8</f>
        <v>0</v>
      </c>
      <c r="H50" s="42">
        <f>[2]Homicide!K9</f>
        <v>0</v>
      </c>
      <c r="I50" s="44">
        <f>[2]Homicide!L9</f>
        <v>0</v>
      </c>
      <c r="J50" s="42">
        <f>[2]Homicide!K10</f>
        <v>0</v>
      </c>
      <c r="K50" s="44">
        <f>[2]Homicide!L10</f>
        <v>0</v>
      </c>
      <c r="L50" s="42">
        <f>[2]Homicide!K11</f>
        <v>0</v>
      </c>
      <c r="M50" s="44">
        <f>[2]Homicide!L11</f>
        <v>0</v>
      </c>
      <c r="N50" s="3" t="s">
        <v>383</v>
      </c>
      <c r="O50" s="42">
        <f>[2]Homicide!K12</f>
        <v>0</v>
      </c>
      <c r="P50" s="44">
        <f>[2]Homicide!L12</f>
        <v>0</v>
      </c>
      <c r="Q50" s="42">
        <f>[2]Homicide!K13</f>
        <v>0</v>
      </c>
      <c r="R50" s="44">
        <f>[2]Homicide!L13</f>
        <v>0</v>
      </c>
      <c r="S50" s="42">
        <f>[2]Homicide!K14</f>
        <v>0</v>
      </c>
      <c r="T50" s="44">
        <f>[2]Homicide!L14</f>
        <v>0</v>
      </c>
      <c r="U50" s="42">
        <f>[2]Homicide!K15</f>
        <v>0</v>
      </c>
      <c r="V50" s="44">
        <f>[2]Homicide!L15</f>
        <v>0</v>
      </c>
      <c r="W50" s="42">
        <f>[2]Homicide!K16</f>
        <v>0</v>
      </c>
      <c r="X50" s="44">
        <f>[2]Homicide!L16</f>
        <v>0</v>
      </c>
      <c r="Z50" s="8"/>
    </row>
    <row r="51" spans="1:26" ht="15" customHeight="1" x14ac:dyDescent="0.25">
      <c r="A51" s="47" t="s">
        <v>384</v>
      </c>
      <c r="B51" s="42">
        <f>[2]Fatal_MV!K6</f>
        <v>0</v>
      </c>
      <c r="C51" s="44">
        <f>[2]Fatal_MV!L6</f>
        <v>0</v>
      </c>
      <c r="D51" s="42">
        <f>[2]Fatal_MV!K7</f>
        <v>0</v>
      </c>
      <c r="E51" s="44">
        <f>[2]Fatal_MV!L7</f>
        <v>0</v>
      </c>
      <c r="F51" s="42">
        <f>[2]Fatal_MV!K8</f>
        <v>0</v>
      </c>
      <c r="G51" s="44">
        <f>[2]Fatal_MV!L8</f>
        <v>0</v>
      </c>
      <c r="H51" s="42">
        <f>[2]Fatal_MV!K9</f>
        <v>0</v>
      </c>
      <c r="I51" s="44">
        <f>[2]Fatal_MV!L9</f>
        <v>0</v>
      </c>
      <c r="J51" s="42">
        <f>[2]Fatal_MV!K10</f>
        <v>0</v>
      </c>
      <c r="K51" s="44">
        <f>[2]Fatal_MV!L10</f>
        <v>0</v>
      </c>
      <c r="L51" s="42">
        <f>[2]Fatal_MV!K11</f>
        <v>0</v>
      </c>
      <c r="M51" s="44">
        <f>[2]Fatal_MV!L11</f>
        <v>0</v>
      </c>
      <c r="N51" s="47" t="s">
        <v>384</v>
      </c>
      <c r="O51" s="42">
        <f>[2]Fatal_MV!K12</f>
        <v>0</v>
      </c>
      <c r="P51" s="44">
        <f>[2]Fatal_MV!L12</f>
        <v>0</v>
      </c>
      <c r="Q51" s="42">
        <f>[2]Fatal_MV!K13</f>
        <v>0</v>
      </c>
      <c r="R51" s="44">
        <f>[2]Fatal_MV!L13</f>
        <v>0</v>
      </c>
      <c r="S51" s="42">
        <f>[2]Fatal_MV!K14</f>
        <v>0</v>
      </c>
      <c r="T51" s="44">
        <f>[2]Fatal_MV!L14</f>
        <v>0</v>
      </c>
      <c r="U51" s="42">
        <f>[2]Fatal_MV!K15</f>
        <v>0</v>
      </c>
      <c r="V51" s="44">
        <f>[2]Fatal_MV!L15</f>
        <v>0</v>
      </c>
      <c r="W51" s="42">
        <f>[2]Fatal_MV!K16</f>
        <v>0</v>
      </c>
      <c r="X51" s="44">
        <f>[2]Fatal_MV!L16</f>
        <v>0</v>
      </c>
      <c r="Z51" s="8"/>
    </row>
    <row r="52" spans="1:26" ht="15" customHeight="1" x14ac:dyDescent="0.25">
      <c r="A52" s="76" t="s">
        <v>385</v>
      </c>
      <c r="B52" s="42">
        <f>[2]Poisoning!K6</f>
        <v>0</v>
      </c>
      <c r="C52" s="44">
        <f>[2]Poisoning!L6</f>
        <v>0</v>
      </c>
      <c r="D52" s="42">
        <f>[2]Poisoning!K7</f>
        <v>0</v>
      </c>
      <c r="E52" s="44">
        <f>[2]Poisoning!L7</f>
        <v>0</v>
      </c>
      <c r="F52" s="42">
        <f>[2]Poisoning!K8</f>
        <v>0</v>
      </c>
      <c r="G52" s="44">
        <f>[2]Poisoning!L8</f>
        <v>0</v>
      </c>
      <c r="H52" s="42">
        <f>[2]Poisoning!K9</f>
        <v>0</v>
      </c>
      <c r="I52" s="44">
        <f>[2]Poisoning!L9</f>
        <v>0</v>
      </c>
      <c r="J52" s="42">
        <f>[2]Poisoning!K10</f>
        <v>0</v>
      </c>
      <c r="K52" s="44">
        <f>[2]Poisoning!L10</f>
        <v>0</v>
      </c>
      <c r="L52" s="42">
        <f>[2]Poisoning!K11</f>
        <v>0</v>
      </c>
      <c r="M52" s="44">
        <f>[2]Poisoning!L11</f>
        <v>0</v>
      </c>
      <c r="N52" s="76" t="s">
        <v>385</v>
      </c>
      <c r="O52" s="42">
        <f>[2]Poisoning!K12</f>
        <v>0</v>
      </c>
      <c r="P52" s="44">
        <f>[2]Poisoning!L12</f>
        <v>0</v>
      </c>
      <c r="Q52" s="42">
        <f>[2]Poisoning!K13</f>
        <v>0</v>
      </c>
      <c r="R52" s="44">
        <f>[2]Poisoning!L13</f>
        <v>0</v>
      </c>
      <c r="S52" s="42">
        <f>[2]Poisoning!K14</f>
        <v>0</v>
      </c>
      <c r="T52" s="44">
        <f>[2]Poisoning!L14</f>
        <v>0</v>
      </c>
      <c r="U52" s="42">
        <f>[2]Poisoning!K15</f>
        <v>0</v>
      </c>
      <c r="V52" s="44">
        <f>[2]Poisoning!L15</f>
        <v>0</v>
      </c>
      <c r="W52" s="42">
        <f>[2]Poisoning!K16</f>
        <v>0</v>
      </c>
      <c r="X52" s="44">
        <f>[2]Poisoning!L16</f>
        <v>0</v>
      </c>
      <c r="Z52" s="8"/>
    </row>
    <row r="53" spans="1:26" ht="15" customHeight="1" x14ac:dyDescent="0.25">
      <c r="A53" s="76" t="s">
        <v>386</v>
      </c>
      <c r="B53" s="42">
        <f>'[2]Poisoning-Drug'!K6</f>
        <v>0</v>
      </c>
      <c r="C53" s="44">
        <f>'[2]Poisoning-Drug'!L6</f>
        <v>0</v>
      </c>
      <c r="D53" s="42">
        <f>'[2]Poisoning-Drug'!K7</f>
        <v>0</v>
      </c>
      <c r="E53" s="44">
        <f>'[2]Poisoning-Drug'!L7</f>
        <v>0</v>
      </c>
      <c r="F53" s="42">
        <f>'[2]Poisoning-Drug'!K8</f>
        <v>0</v>
      </c>
      <c r="G53" s="44">
        <f>'[2]Poisoning-Drug'!L8</f>
        <v>0</v>
      </c>
      <c r="H53" s="42">
        <f>'[2]Poisoning-Drug'!K9</f>
        <v>0</v>
      </c>
      <c r="I53" s="44">
        <f>'[2]Poisoning-Drug'!L9</f>
        <v>0</v>
      </c>
      <c r="J53" s="42">
        <f>'[2]Poisoning-Drug'!K10</f>
        <v>0</v>
      </c>
      <c r="K53" s="44">
        <f>'[2]Poisoning-Drug'!L10</f>
        <v>0</v>
      </c>
      <c r="L53" s="42">
        <f>'[2]Poisoning-Drug'!K11</f>
        <v>0</v>
      </c>
      <c r="M53" s="44">
        <f>'[2]Poisoning-Drug'!L11</f>
        <v>0</v>
      </c>
      <c r="N53" s="76" t="s">
        <v>386</v>
      </c>
      <c r="O53" s="42">
        <f>'[2]Poisoning-Drug'!K12</f>
        <v>0</v>
      </c>
      <c r="P53" s="44">
        <f>'[2]Poisoning-Drug'!L12</f>
        <v>0</v>
      </c>
      <c r="Q53" s="42">
        <f>'[2]Poisoning-Drug'!K13</f>
        <v>0</v>
      </c>
      <c r="R53" s="44">
        <f>'[2]Poisoning-Drug'!L13</f>
        <v>0</v>
      </c>
      <c r="S53" s="42">
        <f>'[2]Poisoning-Drug'!K14</f>
        <v>0</v>
      </c>
      <c r="T53" s="44">
        <f>'[2]Poisoning-Drug'!L14</f>
        <v>0</v>
      </c>
      <c r="U53" s="42">
        <f>'[2]Poisoning-Drug'!K15</f>
        <v>0</v>
      </c>
      <c r="V53" s="44">
        <f>'[2]Poisoning-Drug'!L15</f>
        <v>0</v>
      </c>
      <c r="W53" s="42">
        <f>'[2]Poisoning-Drug'!K16</f>
        <v>0</v>
      </c>
      <c r="X53" s="44">
        <f>'[2]Poisoning-Drug'!L16</f>
        <v>0</v>
      </c>
      <c r="Z53" s="8"/>
    </row>
    <row r="54" spans="1:26" ht="15" customHeight="1" x14ac:dyDescent="0.25">
      <c r="A54" s="3" t="s">
        <v>387</v>
      </c>
      <c r="B54" s="42">
        <f>[2]Suicide!K6</f>
        <v>0</v>
      </c>
      <c r="C54" s="44">
        <f>[2]Suicide!L6</f>
        <v>0</v>
      </c>
      <c r="D54" s="42">
        <f>[2]Suicide!K7</f>
        <v>0</v>
      </c>
      <c r="E54" s="44">
        <f>[2]Suicide!L7</f>
        <v>0</v>
      </c>
      <c r="F54" s="42">
        <f>[2]Suicide!K8</f>
        <v>0</v>
      </c>
      <c r="G54" s="44">
        <f>[2]Suicide!L8</f>
        <v>0</v>
      </c>
      <c r="H54" s="42">
        <f>[2]Suicide!K9</f>
        <v>0</v>
      </c>
      <c r="I54" s="44">
        <f>[2]Suicide!L9</f>
        <v>0</v>
      </c>
      <c r="J54" s="42">
        <f>[2]Suicide!K10</f>
        <v>0</v>
      </c>
      <c r="K54" s="44">
        <f>[2]Suicide!L10</f>
        <v>0</v>
      </c>
      <c r="L54" s="42">
        <f>[2]Suicide!K11</f>
        <v>0</v>
      </c>
      <c r="M54" s="44">
        <f>[2]Suicide!L11</f>
        <v>0</v>
      </c>
      <c r="N54" s="3" t="s">
        <v>387</v>
      </c>
      <c r="O54" s="42">
        <f>[2]Suicide!K12</f>
        <v>0</v>
      </c>
      <c r="P54" s="44">
        <f>[2]Suicide!L12</f>
        <v>0</v>
      </c>
      <c r="Q54" s="88">
        <f>[2]Suicide!K13</f>
        <v>0</v>
      </c>
      <c r="R54" s="44">
        <f>[2]Suicide!L13</f>
        <v>0</v>
      </c>
      <c r="S54" s="42">
        <f>[2]Suicide!K14</f>
        <v>0</v>
      </c>
      <c r="T54" s="44">
        <f>[2]Suicide!L14</f>
        <v>0</v>
      </c>
      <c r="U54" s="42">
        <f>[2]Suicide!K15</f>
        <v>0</v>
      </c>
      <c r="V54" s="44">
        <f>[2]Suicide!L15</f>
        <v>0</v>
      </c>
      <c r="W54" s="42">
        <f>[2]Suicide!K16</f>
        <v>0</v>
      </c>
      <c r="X54" s="44">
        <f>[2]Suicide!L16</f>
        <v>0</v>
      </c>
      <c r="Z54" s="8"/>
    </row>
    <row r="55" spans="1:26" ht="15" customHeight="1" x14ac:dyDescent="0.25">
      <c r="A55" s="72" t="s">
        <v>388</v>
      </c>
      <c r="B55" s="42">
        <f>[2]TBI!K6</f>
        <v>0</v>
      </c>
      <c r="C55" s="43">
        <f>[2]TBI!L6</f>
        <v>0</v>
      </c>
      <c r="D55" s="42">
        <f>[2]TBI!K7</f>
        <v>0</v>
      </c>
      <c r="E55" s="43">
        <f>[2]TBI!L7</f>
        <v>0</v>
      </c>
      <c r="F55" s="42">
        <f>[2]TBI!K8</f>
        <v>0</v>
      </c>
      <c r="G55" s="44">
        <f>[2]TBI!L8</f>
        <v>0</v>
      </c>
      <c r="H55" s="42">
        <f>[2]TBI!K9</f>
        <v>0</v>
      </c>
      <c r="I55" s="44">
        <f>[2]TBI!L9</f>
        <v>0</v>
      </c>
      <c r="J55" s="42">
        <f>[2]TBI!K10</f>
        <v>0</v>
      </c>
      <c r="K55" s="44">
        <f>[2]TBI!L10</f>
        <v>0</v>
      </c>
      <c r="L55" s="42">
        <f>[2]TBI!K11</f>
        <v>0</v>
      </c>
      <c r="M55" s="44">
        <f>[2]TBI!L11</f>
        <v>0</v>
      </c>
      <c r="N55" s="72" t="s">
        <v>388</v>
      </c>
      <c r="O55" s="42">
        <f>[2]TBI!K12</f>
        <v>0</v>
      </c>
      <c r="P55" s="44">
        <f>[2]TBI!L12</f>
        <v>0</v>
      </c>
      <c r="Q55" s="42">
        <f>[2]TBI!K13</f>
        <v>0</v>
      </c>
      <c r="R55" s="44">
        <f>[2]TBI!L13</f>
        <v>0</v>
      </c>
      <c r="S55" s="42">
        <f>[2]TBI!K14</f>
        <v>0</v>
      </c>
      <c r="T55" s="44">
        <f>[2]TBI!L14</f>
        <v>0</v>
      </c>
      <c r="U55" s="42">
        <f>[2]TBI!K15</f>
        <v>0</v>
      </c>
      <c r="V55" s="44">
        <f>[2]TBI!L15</f>
        <v>0</v>
      </c>
      <c r="W55" s="42">
        <f>[2]TBI!K16</f>
        <v>0</v>
      </c>
      <c r="X55" s="44">
        <f>[2]TBI!L16</f>
        <v>0</v>
      </c>
      <c r="Z55" s="8"/>
    </row>
    <row r="61" spans="1:26" x14ac:dyDescent="0.25">
      <c r="A61" s="121" t="s">
        <v>80</v>
      </c>
      <c r="B61" s="121"/>
      <c r="C61" s="121"/>
      <c r="D61" s="121"/>
      <c r="E61" s="121"/>
      <c r="F61" s="121"/>
      <c r="G61" s="121"/>
    </row>
    <row r="62" spans="1:26" x14ac:dyDescent="0.25">
      <c r="A62" s="149"/>
      <c r="B62" s="150"/>
      <c r="C62" s="150"/>
      <c r="D62" s="150"/>
      <c r="E62" s="150"/>
      <c r="F62" s="150"/>
      <c r="G62" s="151"/>
    </row>
    <row r="63" spans="1:26" x14ac:dyDescent="0.25">
      <c r="A63" s="152"/>
      <c r="B63" s="153"/>
      <c r="C63" s="153"/>
      <c r="D63" s="153"/>
      <c r="E63" s="153"/>
      <c r="F63" s="153"/>
      <c r="G63" s="154"/>
    </row>
    <row r="64" spans="1:26" x14ac:dyDescent="0.25">
      <c r="A64" s="152"/>
      <c r="B64" s="153"/>
      <c r="C64" s="153"/>
      <c r="D64" s="153"/>
      <c r="E64" s="153"/>
      <c r="F64" s="153"/>
      <c r="G64" s="154"/>
    </row>
    <row r="65" spans="1:7" x14ac:dyDescent="0.25">
      <c r="A65" s="152"/>
      <c r="B65" s="153"/>
      <c r="C65" s="153"/>
      <c r="D65" s="153"/>
      <c r="E65" s="153"/>
      <c r="F65" s="153"/>
      <c r="G65" s="154"/>
    </row>
    <row r="66" spans="1:7" x14ac:dyDescent="0.25">
      <c r="A66" s="152"/>
      <c r="B66" s="153"/>
      <c r="C66" s="153"/>
      <c r="D66" s="153"/>
      <c r="E66" s="153"/>
      <c r="F66" s="153"/>
      <c r="G66" s="154"/>
    </row>
    <row r="67" spans="1:7" x14ac:dyDescent="0.25">
      <c r="A67" s="152"/>
      <c r="B67" s="153"/>
      <c r="C67" s="153"/>
      <c r="D67" s="153"/>
      <c r="E67" s="153"/>
      <c r="F67" s="153"/>
      <c r="G67" s="154"/>
    </row>
    <row r="68" spans="1:7" x14ac:dyDescent="0.25">
      <c r="A68" s="152"/>
      <c r="B68" s="153"/>
      <c r="C68" s="153"/>
      <c r="D68" s="153"/>
      <c r="E68" s="153"/>
      <c r="F68" s="153"/>
      <c r="G68" s="154"/>
    </row>
    <row r="69" spans="1:7" x14ac:dyDescent="0.25">
      <c r="A69" s="152"/>
      <c r="B69" s="153"/>
      <c r="C69" s="153"/>
      <c r="D69" s="153"/>
      <c r="E69" s="153"/>
      <c r="F69" s="153"/>
      <c r="G69" s="154"/>
    </row>
    <row r="70" spans="1:7" x14ac:dyDescent="0.25">
      <c r="A70" s="152"/>
      <c r="B70" s="153"/>
      <c r="C70" s="153"/>
      <c r="D70" s="153"/>
      <c r="E70" s="153"/>
      <c r="F70" s="153"/>
      <c r="G70" s="154"/>
    </row>
    <row r="71" spans="1:7" x14ac:dyDescent="0.25">
      <c r="A71" s="152"/>
      <c r="B71" s="153"/>
      <c r="C71" s="153"/>
      <c r="D71" s="153"/>
      <c r="E71" s="153"/>
      <c r="F71" s="153"/>
      <c r="G71" s="154"/>
    </row>
    <row r="72" spans="1:7" x14ac:dyDescent="0.25">
      <c r="A72" s="155"/>
      <c r="B72" s="156"/>
      <c r="C72" s="156"/>
      <c r="D72" s="156"/>
      <c r="E72" s="156"/>
      <c r="F72" s="156"/>
      <c r="G72" s="157"/>
    </row>
  </sheetData>
  <mergeCells count="15">
    <mergeCell ref="B22:C22"/>
    <mergeCell ref="E22:F22"/>
    <mergeCell ref="B43:C43"/>
    <mergeCell ref="D43:E43"/>
    <mergeCell ref="F43:G43"/>
    <mergeCell ref="W43:X43"/>
    <mergeCell ref="A61:G61"/>
    <mergeCell ref="A62:G72"/>
    <mergeCell ref="J43:K43"/>
    <mergeCell ref="L43:M43"/>
    <mergeCell ref="O43:P43"/>
    <mergeCell ref="Q43:R43"/>
    <mergeCell ref="S43:T43"/>
    <mergeCell ref="U43:V43"/>
    <mergeCell ref="H43:I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1"/>
  <sheetViews>
    <sheetView zoomScale="90" workbookViewId="0">
      <selection activeCell="E10" sqref="E10"/>
    </sheetView>
  </sheetViews>
  <sheetFormatPr defaultColWidth="9.109375" defaultRowHeight="13.2" x14ac:dyDescent="0.25"/>
  <cols>
    <col min="1" max="1" width="9.109375" style="3"/>
    <col min="2" max="2" width="10.6640625" style="3" customWidth="1"/>
    <col min="3" max="3" width="15.109375" style="3" customWidth="1"/>
    <col min="4" max="4" width="9.109375" style="64"/>
    <col min="5" max="5" width="10.554687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5.88671875" style="3" customWidth="1"/>
    <col min="12" max="12" width="9.109375" style="64"/>
    <col min="13" max="13" width="11.3320312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102</v>
      </c>
    </row>
    <row r="4" spans="1:12" x14ac:dyDescent="0.25">
      <c r="A4" s="5" t="s">
        <v>103</v>
      </c>
      <c r="I4" s="5" t="s">
        <v>104</v>
      </c>
    </row>
    <row r="5" spans="1:12" ht="26.4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105</v>
      </c>
      <c r="I23" s="5" t="s">
        <v>106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  <c r="H40" s="20"/>
      <c r="I40" s="20"/>
      <c r="J40" s="20"/>
      <c r="K40" s="20"/>
      <c r="L40" s="66"/>
      <c r="M40" s="20"/>
      <c r="N40" s="20"/>
    </row>
    <row r="41" spans="1:15" x14ac:dyDescent="0.25">
      <c r="A41" s="122"/>
      <c r="B41" s="123"/>
      <c r="C41" s="123"/>
      <c r="D41" s="123"/>
      <c r="E41" s="123"/>
      <c r="F41" s="123"/>
      <c r="G41" s="124"/>
      <c r="H41" s="22"/>
      <c r="I41" s="22"/>
      <c r="J41" s="22"/>
      <c r="K41" s="22"/>
      <c r="L41" s="67"/>
      <c r="M41" s="22"/>
      <c r="N41" s="22"/>
    </row>
    <row r="42" spans="1:15" x14ac:dyDescent="0.25">
      <c r="A42" s="125"/>
      <c r="B42" s="126"/>
      <c r="C42" s="126"/>
      <c r="D42" s="126"/>
      <c r="E42" s="126"/>
      <c r="F42" s="126"/>
      <c r="G42" s="127"/>
      <c r="H42" s="22"/>
      <c r="I42" s="22"/>
      <c r="J42" s="22"/>
      <c r="K42" s="22"/>
      <c r="L42" s="67"/>
      <c r="M42" s="22"/>
      <c r="N42" s="22"/>
    </row>
    <row r="43" spans="1:15" x14ac:dyDescent="0.25">
      <c r="A43" s="125"/>
      <c r="B43" s="126"/>
      <c r="C43" s="126"/>
      <c r="D43" s="126"/>
      <c r="E43" s="126"/>
      <c r="F43" s="126"/>
      <c r="G43" s="127"/>
      <c r="H43" s="22"/>
      <c r="I43" s="22"/>
      <c r="J43" s="22"/>
      <c r="K43" s="22"/>
      <c r="L43" s="67"/>
      <c r="M43" s="22"/>
      <c r="N43" s="22"/>
    </row>
    <row r="44" spans="1:15" x14ac:dyDescent="0.25">
      <c r="A44" s="125"/>
      <c r="B44" s="126"/>
      <c r="C44" s="126"/>
      <c r="D44" s="126"/>
      <c r="E44" s="126"/>
      <c r="F44" s="126"/>
      <c r="G44" s="127"/>
      <c r="H44" s="22"/>
      <c r="I44" s="22"/>
      <c r="J44" s="22"/>
      <c r="K44" s="22"/>
      <c r="L44" s="67"/>
      <c r="M44" s="22"/>
      <c r="N44" s="22"/>
    </row>
    <row r="45" spans="1:15" x14ac:dyDescent="0.25">
      <c r="A45" s="125"/>
      <c r="B45" s="126"/>
      <c r="C45" s="126"/>
      <c r="D45" s="126"/>
      <c r="E45" s="126"/>
      <c r="F45" s="126"/>
      <c r="G45" s="127"/>
      <c r="H45" s="22"/>
      <c r="I45" s="22"/>
      <c r="J45" s="22"/>
      <c r="K45" s="22"/>
      <c r="L45" s="67"/>
      <c r="M45" s="22"/>
      <c r="N45" s="22"/>
    </row>
    <row r="46" spans="1:15" x14ac:dyDescent="0.25">
      <c r="A46" s="125"/>
      <c r="B46" s="126"/>
      <c r="C46" s="126"/>
      <c r="D46" s="126"/>
      <c r="E46" s="126"/>
      <c r="F46" s="126"/>
      <c r="G46" s="127"/>
      <c r="H46" s="22"/>
      <c r="I46" s="22"/>
      <c r="J46" s="22"/>
      <c r="K46" s="22"/>
      <c r="L46" s="67"/>
      <c r="M46" s="22"/>
      <c r="N46" s="22"/>
    </row>
    <row r="47" spans="1:15" x14ac:dyDescent="0.25">
      <c r="A47" s="125"/>
      <c r="B47" s="126"/>
      <c r="C47" s="126"/>
      <c r="D47" s="126"/>
      <c r="E47" s="126"/>
      <c r="F47" s="126"/>
      <c r="G47" s="127"/>
      <c r="H47" s="22"/>
      <c r="I47" s="22"/>
      <c r="J47" s="22"/>
      <c r="K47" s="22"/>
      <c r="L47" s="67"/>
      <c r="M47" s="22"/>
      <c r="N47" s="22"/>
    </row>
    <row r="48" spans="1:15" x14ac:dyDescent="0.25">
      <c r="A48" s="125"/>
      <c r="B48" s="126"/>
      <c r="C48" s="126"/>
      <c r="D48" s="126"/>
      <c r="E48" s="126"/>
      <c r="F48" s="126"/>
      <c r="G48" s="127"/>
      <c r="H48" s="22"/>
      <c r="I48" s="22"/>
      <c r="J48" s="22"/>
      <c r="K48" s="22"/>
      <c r="L48" s="67"/>
      <c r="M48" s="22"/>
      <c r="N48" s="22"/>
    </row>
    <row r="49" spans="1:14" x14ac:dyDescent="0.25">
      <c r="A49" s="125"/>
      <c r="B49" s="126"/>
      <c r="C49" s="126"/>
      <c r="D49" s="126"/>
      <c r="E49" s="126"/>
      <c r="F49" s="126"/>
      <c r="G49" s="127"/>
      <c r="H49" s="22"/>
      <c r="I49" s="22"/>
      <c r="J49" s="22"/>
      <c r="K49" s="22"/>
      <c r="L49" s="67"/>
      <c r="M49" s="22"/>
      <c r="N49" s="22"/>
    </row>
    <row r="50" spans="1:14" x14ac:dyDescent="0.25">
      <c r="A50" s="125"/>
      <c r="B50" s="126"/>
      <c r="C50" s="126"/>
      <c r="D50" s="126"/>
      <c r="E50" s="126"/>
      <c r="F50" s="126"/>
      <c r="G50" s="127"/>
      <c r="H50" s="22"/>
      <c r="I50" s="22"/>
      <c r="J50" s="22"/>
      <c r="K50" s="22"/>
      <c r="L50" s="67"/>
      <c r="M50" s="22"/>
      <c r="N50" s="22"/>
    </row>
    <row r="51" spans="1:14" x14ac:dyDescent="0.25">
      <c r="A51" s="128"/>
      <c r="B51" s="129"/>
      <c r="C51" s="129"/>
      <c r="D51" s="129"/>
      <c r="E51" s="129"/>
      <c r="F51" s="129"/>
      <c r="G51" s="130"/>
      <c r="H51" s="22"/>
      <c r="I51" s="22"/>
      <c r="J51" s="22"/>
      <c r="K51" s="22"/>
      <c r="L51" s="67"/>
      <c r="M51" s="22"/>
      <c r="N51" s="22"/>
    </row>
  </sheetData>
  <sheetProtection sheet="1" objects="1" scenarios="1"/>
  <mergeCells count="2">
    <mergeCell ref="A40:G40"/>
    <mergeCell ref="A41:G51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1" style="3" customWidth="1"/>
    <col min="3" max="3" width="15.3320312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4.88671875" style="3" customWidth="1"/>
    <col min="12" max="12" width="9.109375" style="64"/>
    <col min="13" max="13" width="10.88671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107</v>
      </c>
    </row>
    <row r="4" spans="1:12" x14ac:dyDescent="0.25">
      <c r="A4" s="5" t="s">
        <v>108</v>
      </c>
      <c r="I4" s="5" t="s">
        <v>109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110</v>
      </c>
      <c r="I23" s="5" t="s">
        <v>111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sheetProtection sheet="1" objects="1" scenarios="1"/>
  <mergeCells count="2">
    <mergeCell ref="A40:G40"/>
    <mergeCell ref="A41:G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3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1" style="3" customWidth="1"/>
    <col min="3" max="3" width="15.33203125" style="3" customWidth="1"/>
    <col min="4" max="4" width="9.109375" style="64"/>
    <col min="5" max="5" width="10.44140625" style="3" customWidth="1"/>
    <col min="6" max="6" width="9.109375" style="3"/>
    <col min="7" max="7" width="15.6640625" style="3" customWidth="1"/>
    <col min="8" max="8" width="9.109375" style="3"/>
    <col min="9" max="9" width="10.88671875" style="3" customWidth="1"/>
    <col min="10" max="10" width="14.88671875" style="3" customWidth="1"/>
    <col min="11" max="11" width="9.109375" style="64"/>
    <col min="12" max="12" width="10.88671875" style="3" customWidth="1"/>
    <col min="13" max="16384" width="9.109375" style="3"/>
  </cols>
  <sheetData>
    <row r="1" spans="1:14" x14ac:dyDescent="0.25">
      <c r="A1" s="3">
        <f>'Background-Report'!A4</f>
        <v>0</v>
      </c>
    </row>
    <row r="2" spans="1:14" x14ac:dyDescent="0.25">
      <c r="A2" s="4" t="s">
        <v>112</v>
      </c>
    </row>
    <row r="4" spans="1:14" x14ac:dyDescent="0.25">
      <c r="A4" s="5" t="s">
        <v>113</v>
      </c>
      <c r="H4" s="5"/>
    </row>
    <row r="5" spans="1:14" ht="24.9" customHeight="1" x14ac:dyDescent="0.25">
      <c r="A5" s="6" t="s">
        <v>0</v>
      </c>
      <c r="B5" s="6" t="s">
        <v>1</v>
      </c>
      <c r="C5" s="6" t="s">
        <v>53</v>
      </c>
      <c r="D5" s="65" t="s">
        <v>163</v>
      </c>
      <c r="E5" s="6"/>
      <c r="F5" s="6"/>
      <c r="H5" s="6"/>
      <c r="I5" s="6"/>
      <c r="J5" s="6"/>
      <c r="K5" s="65"/>
    </row>
    <row r="6" spans="1:14" x14ac:dyDescent="0.25">
      <c r="A6" s="3" t="s">
        <v>14</v>
      </c>
      <c r="B6" s="8">
        <f>Populations!B17</f>
        <v>0</v>
      </c>
      <c r="C6" s="28"/>
      <c r="D6" s="64">
        <f>IF(B6=0,0,($C$6/$B$6)*100000)</f>
        <v>0</v>
      </c>
      <c r="E6" s="8"/>
      <c r="I6" s="8"/>
      <c r="J6" s="8"/>
    </row>
    <row r="7" spans="1:14" x14ac:dyDescent="0.25">
      <c r="A7" s="3" t="s">
        <v>15</v>
      </c>
      <c r="B7" s="8">
        <f>Populations!B18</f>
        <v>0</v>
      </c>
      <c r="C7" s="28"/>
      <c r="D7" s="64">
        <f>IF(B7=0,0,($C$7/$B$7)*100000)</f>
        <v>0</v>
      </c>
      <c r="E7" s="8"/>
      <c r="I7" s="8"/>
      <c r="J7" s="8"/>
    </row>
    <row r="8" spans="1:14" x14ac:dyDescent="0.25">
      <c r="A8" s="3" t="s">
        <v>16</v>
      </c>
      <c r="B8" s="8">
        <f>Populations!B19</f>
        <v>0</v>
      </c>
      <c r="C8" s="28"/>
      <c r="D8" s="64">
        <f>IF(B8=0,0,($C$8/$B$8)*100000)</f>
        <v>0</v>
      </c>
      <c r="E8" s="8"/>
      <c r="I8" s="8"/>
      <c r="J8" s="8"/>
    </row>
    <row r="9" spans="1:14" x14ac:dyDescent="0.25">
      <c r="A9" s="3" t="s">
        <v>17</v>
      </c>
      <c r="B9" s="8">
        <f>SUM(B6:B8)</f>
        <v>0</v>
      </c>
      <c r="C9" s="8">
        <f>SUM(C6:C8)</f>
        <v>0</v>
      </c>
      <c r="D9" s="64">
        <f>IF(B9=0,0,($C$9/$B$9)*100000)</f>
        <v>0</v>
      </c>
      <c r="E9" s="8"/>
    </row>
    <row r="12" spans="1:14" x14ac:dyDescent="0.25">
      <c r="A12" s="5" t="s">
        <v>114</v>
      </c>
      <c r="H12" s="5" t="s">
        <v>115</v>
      </c>
    </row>
    <row r="13" spans="1:14" ht="24.9" customHeight="1" x14ac:dyDescent="0.25">
      <c r="A13" s="6" t="s">
        <v>0</v>
      </c>
      <c r="B13" s="6" t="s">
        <v>1</v>
      </c>
      <c r="C13" s="6" t="s">
        <v>53</v>
      </c>
      <c r="D13" s="65" t="s">
        <v>163</v>
      </c>
      <c r="E13" s="6"/>
      <c r="F13" s="6"/>
      <c r="H13" s="6" t="s">
        <v>0</v>
      </c>
      <c r="I13" s="6" t="s">
        <v>1</v>
      </c>
      <c r="J13" s="6" t="s">
        <v>53</v>
      </c>
      <c r="K13" s="65" t="s">
        <v>163</v>
      </c>
      <c r="L13" s="6"/>
      <c r="M13" s="6"/>
      <c r="N13" s="6"/>
    </row>
    <row r="14" spans="1:14" x14ac:dyDescent="0.25">
      <c r="A14" s="3" t="s">
        <v>14</v>
      </c>
      <c r="B14" s="8">
        <f>Populations!E17</f>
        <v>0</v>
      </c>
      <c r="C14" s="28"/>
      <c r="D14" s="64">
        <f>IF(B14=0,0,($C$14/$B$14)*100000)</f>
        <v>0</v>
      </c>
      <c r="E14" s="8"/>
      <c r="H14" s="3" t="s">
        <v>14</v>
      </c>
      <c r="I14" s="8">
        <f>Populations!H17</f>
        <v>0</v>
      </c>
      <c r="J14" s="28"/>
      <c r="K14" s="64">
        <f>IF(I14=0,0,($J$14/$I$14)*100000)</f>
        <v>0</v>
      </c>
      <c r="L14" s="8"/>
      <c r="N14" s="26"/>
    </row>
    <row r="15" spans="1:14" x14ac:dyDescent="0.25">
      <c r="A15" s="3" t="s">
        <v>15</v>
      </c>
      <c r="B15" s="8">
        <f>Populations!E18</f>
        <v>0</v>
      </c>
      <c r="C15" s="28"/>
      <c r="D15" s="64">
        <f>IF(B15=0,0,($C$15/$B$15)*100000)</f>
        <v>0</v>
      </c>
      <c r="E15" s="8"/>
      <c r="H15" s="3" t="s">
        <v>15</v>
      </c>
      <c r="I15" s="8">
        <f>Populations!H18</f>
        <v>0</v>
      </c>
      <c r="J15" s="28"/>
      <c r="K15" s="64">
        <f>IF(I15=0,0,($J$15/$I$15)*100000)</f>
        <v>0</v>
      </c>
      <c r="L15" s="8"/>
      <c r="N15" s="26"/>
    </row>
    <row r="16" spans="1:14" x14ac:dyDescent="0.25">
      <c r="A16" s="3" t="s">
        <v>16</v>
      </c>
      <c r="B16" s="8">
        <f>Populations!E19</f>
        <v>0</v>
      </c>
      <c r="C16" s="28"/>
      <c r="D16" s="64">
        <f>IF(B16=0,0,($C$16/$B$16)*100000)</f>
        <v>0</v>
      </c>
      <c r="E16" s="8"/>
      <c r="H16" s="3" t="s">
        <v>16</v>
      </c>
      <c r="I16" s="8">
        <f>Populations!H19</f>
        <v>0</v>
      </c>
      <c r="J16" s="28"/>
      <c r="K16" s="64">
        <f>IF(I16=0,0,($J$16/$I$16)*100000)</f>
        <v>0</v>
      </c>
      <c r="L16" s="8"/>
      <c r="N16" s="26"/>
    </row>
    <row r="17" spans="1:14" x14ac:dyDescent="0.25">
      <c r="A17" s="3" t="s">
        <v>17</v>
      </c>
      <c r="B17" s="8">
        <f>SUM(B14:B16)</f>
        <v>0</v>
      </c>
      <c r="C17" s="8">
        <f>SUM(C14:C16)</f>
        <v>0</v>
      </c>
      <c r="D17" s="64">
        <f>IF(B17=0,0,($C$17/$B$17)*100000)</f>
        <v>0</v>
      </c>
      <c r="E17" s="8"/>
      <c r="H17" s="3" t="s">
        <v>17</v>
      </c>
      <c r="I17" s="8">
        <f>SUM(I14:I16)</f>
        <v>0</v>
      </c>
      <c r="J17" s="8">
        <f>SUM(J14:J16)</f>
        <v>0</v>
      </c>
      <c r="K17" s="64">
        <f>IF(I17=0,0,($J$17/$I$17)*100000)</f>
        <v>0</v>
      </c>
      <c r="L17" s="8"/>
      <c r="N17" s="26"/>
    </row>
    <row r="20" spans="1:14" x14ac:dyDescent="0.25">
      <c r="A20" s="145" t="s">
        <v>80</v>
      </c>
      <c r="B20" s="145"/>
      <c r="C20" s="145"/>
      <c r="D20" s="145"/>
      <c r="E20" s="145"/>
      <c r="F20" s="145"/>
    </row>
    <row r="21" spans="1:14" x14ac:dyDescent="0.25">
      <c r="A21" s="122"/>
      <c r="B21" s="123"/>
      <c r="C21" s="123"/>
      <c r="D21" s="123"/>
      <c r="E21" s="123"/>
      <c r="F21" s="123"/>
      <c r="G21" s="124"/>
    </row>
    <row r="22" spans="1:14" x14ac:dyDescent="0.25">
      <c r="A22" s="125"/>
      <c r="B22" s="126"/>
      <c r="C22" s="126"/>
      <c r="D22" s="126"/>
      <c r="E22" s="126"/>
      <c r="F22" s="126"/>
      <c r="G22" s="127"/>
    </row>
    <row r="23" spans="1:14" x14ac:dyDescent="0.25">
      <c r="A23" s="125"/>
      <c r="B23" s="126"/>
      <c r="C23" s="126"/>
      <c r="D23" s="126"/>
      <c r="E23" s="126"/>
      <c r="F23" s="126"/>
      <c r="G23" s="127"/>
    </row>
    <row r="24" spans="1:14" x14ac:dyDescent="0.25">
      <c r="A24" s="125"/>
      <c r="B24" s="126"/>
      <c r="C24" s="126"/>
      <c r="D24" s="126"/>
      <c r="E24" s="126"/>
      <c r="F24" s="126"/>
      <c r="G24" s="127"/>
    </row>
    <row r="25" spans="1:14" x14ac:dyDescent="0.25">
      <c r="A25" s="125"/>
      <c r="B25" s="126"/>
      <c r="C25" s="126"/>
      <c r="D25" s="126"/>
      <c r="E25" s="126"/>
      <c r="F25" s="126"/>
      <c r="G25" s="127"/>
    </row>
    <row r="26" spans="1:14" x14ac:dyDescent="0.25">
      <c r="A26" s="125"/>
      <c r="B26" s="126"/>
      <c r="C26" s="126"/>
      <c r="D26" s="126"/>
      <c r="E26" s="126"/>
      <c r="F26" s="126"/>
      <c r="G26" s="127"/>
    </row>
    <row r="27" spans="1:14" x14ac:dyDescent="0.25">
      <c r="A27" s="125"/>
      <c r="B27" s="126"/>
      <c r="C27" s="126"/>
      <c r="D27" s="126"/>
      <c r="E27" s="126"/>
      <c r="F27" s="126"/>
      <c r="G27" s="127"/>
    </row>
    <row r="28" spans="1:14" x14ac:dyDescent="0.25">
      <c r="A28" s="125"/>
      <c r="B28" s="126"/>
      <c r="C28" s="126"/>
      <c r="D28" s="126"/>
      <c r="E28" s="126"/>
      <c r="F28" s="126"/>
      <c r="G28" s="127"/>
    </row>
    <row r="29" spans="1:14" x14ac:dyDescent="0.25">
      <c r="A29" s="125"/>
      <c r="B29" s="126"/>
      <c r="C29" s="126"/>
      <c r="D29" s="126"/>
      <c r="E29" s="126"/>
      <c r="F29" s="126"/>
      <c r="G29" s="127"/>
    </row>
    <row r="30" spans="1:14" x14ac:dyDescent="0.25">
      <c r="A30" s="125"/>
      <c r="B30" s="126"/>
      <c r="C30" s="126"/>
      <c r="D30" s="126"/>
      <c r="E30" s="126"/>
      <c r="F30" s="126"/>
      <c r="G30" s="127"/>
    </row>
    <row r="31" spans="1:14" x14ac:dyDescent="0.25">
      <c r="A31" s="128"/>
      <c r="B31" s="129"/>
      <c r="C31" s="129"/>
      <c r="D31" s="129"/>
      <c r="E31" s="129"/>
      <c r="F31" s="129"/>
      <c r="G31" s="130"/>
    </row>
  </sheetData>
  <sheetProtection sheet="1" objects="1" scenarios="1"/>
  <mergeCells count="2">
    <mergeCell ref="A20:F20"/>
    <mergeCell ref="A21:G3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1"/>
  <sheetViews>
    <sheetView zoomScale="90" workbookViewId="0">
      <selection activeCell="C6" sqref="C6"/>
    </sheetView>
  </sheetViews>
  <sheetFormatPr defaultColWidth="9.109375" defaultRowHeight="13.2" x14ac:dyDescent="0.25"/>
  <cols>
    <col min="1" max="1" width="9.109375" style="3"/>
    <col min="2" max="2" width="11" style="3" customWidth="1"/>
    <col min="3" max="3" width="15.33203125" style="3" customWidth="1"/>
    <col min="4" max="4" width="9.109375" style="64"/>
    <col min="5" max="5" width="10.44140625" style="3" customWidth="1"/>
    <col min="6" max="6" width="9.109375" style="3"/>
    <col min="7" max="7" width="9.109375" style="64"/>
    <col min="8" max="9" width="9.109375" style="3"/>
    <col min="10" max="10" width="10.88671875" style="3" customWidth="1"/>
    <col min="11" max="11" width="14.88671875" style="3" customWidth="1"/>
    <col min="12" max="12" width="9.109375" style="64"/>
    <col min="13" max="13" width="10.886718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116</v>
      </c>
    </row>
    <row r="4" spans="1:12" x14ac:dyDescent="0.25">
      <c r="A4" s="5" t="s">
        <v>117</v>
      </c>
      <c r="I4" s="5" t="s">
        <v>118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8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8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8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8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8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8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8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8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8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8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8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3" t="s">
        <v>164</v>
      </c>
    </row>
    <row r="23" spans="1:15" x14ac:dyDescent="0.25">
      <c r="A23" s="5" t="s">
        <v>119</v>
      </c>
      <c r="I23" s="5" t="s">
        <v>120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3" t="s">
        <v>165</v>
      </c>
      <c r="I38" s="3" t="s">
        <v>166</v>
      </c>
    </row>
    <row r="40" spans="1:15" x14ac:dyDescent="0.25">
      <c r="A40" s="145" t="s">
        <v>80</v>
      </c>
      <c r="B40" s="145"/>
      <c r="C40" s="145"/>
      <c r="D40" s="145"/>
      <c r="E40" s="145"/>
      <c r="F40" s="145"/>
      <c r="G40" s="145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sheetProtection sheet="1" objects="1" scenarios="1"/>
  <mergeCells count="2">
    <mergeCell ref="A40:G40"/>
    <mergeCell ref="A41:G5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51"/>
  <sheetViews>
    <sheetView zoomScale="90" workbookViewId="0">
      <selection activeCell="D6" sqref="D6"/>
    </sheetView>
  </sheetViews>
  <sheetFormatPr defaultColWidth="9.109375" defaultRowHeight="13.2" x14ac:dyDescent="0.25"/>
  <cols>
    <col min="1" max="1" width="9.109375" style="3"/>
    <col min="2" max="2" width="10.5546875" style="3" customWidth="1"/>
    <col min="3" max="3" width="15.44140625" style="3" customWidth="1"/>
    <col min="4" max="4" width="9.109375" style="64"/>
    <col min="5" max="6" width="9.109375" style="3"/>
    <col min="7" max="7" width="9.109375" style="64"/>
    <col min="8" max="9" width="9.109375" style="3"/>
    <col min="10" max="10" width="10.88671875" style="3" customWidth="1"/>
    <col min="11" max="11" width="15.6640625" style="3" customWidth="1"/>
    <col min="12" max="12" width="9.109375" style="64"/>
    <col min="13" max="13" width="11.109375" style="3" customWidth="1"/>
    <col min="14" max="14" width="9.109375" style="3"/>
    <col min="15" max="15" width="9.109375" style="64"/>
    <col min="16" max="16384" width="9.109375" style="3"/>
  </cols>
  <sheetData>
    <row r="1" spans="1:12" x14ac:dyDescent="0.25">
      <c r="A1" s="3">
        <f>'Background-Report'!A4</f>
        <v>0</v>
      </c>
    </row>
    <row r="2" spans="1:12" x14ac:dyDescent="0.25">
      <c r="A2" s="4" t="s">
        <v>121</v>
      </c>
    </row>
    <row r="4" spans="1:12" x14ac:dyDescent="0.25">
      <c r="A4" s="5" t="s">
        <v>122</v>
      </c>
      <c r="I4" s="5" t="s">
        <v>123</v>
      </c>
    </row>
    <row r="5" spans="1:12" ht="24.9" customHeight="1" x14ac:dyDescent="0.25">
      <c r="A5" s="6" t="s">
        <v>0</v>
      </c>
      <c r="B5" s="6" t="s">
        <v>1</v>
      </c>
      <c r="C5" s="6" t="s">
        <v>53</v>
      </c>
      <c r="D5" s="65" t="s">
        <v>2</v>
      </c>
      <c r="E5" s="6" t="s">
        <v>3</v>
      </c>
      <c r="F5" s="6" t="s">
        <v>4</v>
      </c>
      <c r="G5" s="65" t="s">
        <v>5</v>
      </c>
      <c r="I5" s="6" t="s">
        <v>0</v>
      </c>
      <c r="J5" s="6" t="s">
        <v>1</v>
      </c>
      <c r="K5" s="6" t="s">
        <v>53</v>
      </c>
      <c r="L5" s="65" t="s">
        <v>163</v>
      </c>
    </row>
    <row r="6" spans="1:12" x14ac:dyDescent="0.25">
      <c r="A6" s="3" t="s">
        <v>6</v>
      </c>
      <c r="B6" s="8">
        <f>Populations!B9</f>
        <v>0</v>
      </c>
      <c r="C6" s="28"/>
      <c r="D6" s="64">
        <f>IF(B6=0,0,($C$6/$B$6)*100000)</f>
        <v>0</v>
      </c>
      <c r="E6" s="8">
        <v>3795</v>
      </c>
      <c r="F6" s="3">
        <v>1.3818E-2</v>
      </c>
      <c r="G6" s="64">
        <f t="shared" ref="G6:G16" si="0">D6*F6</f>
        <v>0</v>
      </c>
      <c r="I6" s="3" t="s">
        <v>6</v>
      </c>
      <c r="J6" s="7">
        <f>Populations!B9</f>
        <v>0</v>
      </c>
      <c r="K6" s="8">
        <f t="shared" ref="K6:K16" si="1">IF(ISBLANK(C6),0,(IF(AND(0&lt;C6,C6&lt;1),"Refused",(IF(C6&gt;=5,C6,"Count &lt;5")))))</f>
        <v>0</v>
      </c>
      <c r="L6" s="64">
        <f t="shared" ref="L6:L16" si="2">IF(J6=0,0,(IF(AND(0&lt;C6,C6&lt;1),"Refused",( IF(C6&gt;=20,(C6/J6)*100000,"Count &lt;20")))))</f>
        <v>0</v>
      </c>
    </row>
    <row r="7" spans="1:12" x14ac:dyDescent="0.25">
      <c r="A7" s="9" t="s">
        <v>7</v>
      </c>
      <c r="B7" s="8">
        <f>Populations!B10</f>
        <v>0</v>
      </c>
      <c r="C7" s="28"/>
      <c r="D7" s="64">
        <f>IF(B7=0,0,($C$7/$B$7)*100000)</f>
        <v>0</v>
      </c>
      <c r="E7" s="8">
        <v>15192</v>
      </c>
      <c r="F7" s="3">
        <v>5.5316999999999998E-2</v>
      </c>
      <c r="G7" s="64">
        <f t="shared" si="0"/>
        <v>0</v>
      </c>
      <c r="I7" s="9" t="s">
        <v>7</v>
      </c>
      <c r="J7" s="7">
        <f>Populations!B10</f>
        <v>0</v>
      </c>
      <c r="K7" s="8">
        <f t="shared" si="1"/>
        <v>0</v>
      </c>
      <c r="L7" s="64">
        <f t="shared" si="2"/>
        <v>0</v>
      </c>
    </row>
    <row r="8" spans="1:12" x14ac:dyDescent="0.25">
      <c r="A8" s="3" t="s">
        <v>8</v>
      </c>
      <c r="B8" s="8">
        <f>Populations!B11</f>
        <v>0</v>
      </c>
      <c r="C8" s="28"/>
      <c r="D8" s="64">
        <f>IF(B8=0,0,($C$8/$B$8)*100000)</f>
        <v>0</v>
      </c>
      <c r="E8" s="8">
        <v>39977</v>
      </c>
      <c r="F8" s="3">
        <v>0.145565</v>
      </c>
      <c r="G8" s="64">
        <f t="shared" si="0"/>
        <v>0</v>
      </c>
      <c r="I8" s="3" t="s">
        <v>8</v>
      </c>
      <c r="J8" s="7">
        <f>Populations!B11</f>
        <v>0</v>
      </c>
      <c r="K8" s="8">
        <f t="shared" si="1"/>
        <v>0</v>
      </c>
      <c r="L8" s="64">
        <f t="shared" si="2"/>
        <v>0</v>
      </c>
    </row>
    <row r="9" spans="1:12" x14ac:dyDescent="0.25">
      <c r="A9" s="3" t="s">
        <v>9</v>
      </c>
      <c r="B9" s="8">
        <f>Populations!B12</f>
        <v>0</v>
      </c>
      <c r="C9" s="28"/>
      <c r="D9" s="64">
        <f>IF(B9=0,0,($C$9/$B$9)*100000)</f>
        <v>0</v>
      </c>
      <c r="E9" s="8">
        <v>38077</v>
      </c>
      <c r="F9" s="3">
        <v>0.13864599999999999</v>
      </c>
      <c r="G9" s="64">
        <f t="shared" si="0"/>
        <v>0</v>
      </c>
      <c r="I9" s="3" t="s">
        <v>9</v>
      </c>
      <c r="J9" s="7">
        <f>Populations!B12</f>
        <v>0</v>
      </c>
      <c r="K9" s="8">
        <f t="shared" si="1"/>
        <v>0</v>
      </c>
      <c r="L9" s="64">
        <f t="shared" si="2"/>
        <v>0</v>
      </c>
    </row>
    <row r="10" spans="1:12" x14ac:dyDescent="0.25">
      <c r="A10" s="3" t="s">
        <v>10</v>
      </c>
      <c r="B10" s="8">
        <f>Populations!B13</f>
        <v>0</v>
      </c>
      <c r="C10" s="28"/>
      <c r="D10" s="64">
        <f>IF(B10=0,0,($C$10/$B$10)*100000)</f>
        <v>0</v>
      </c>
      <c r="E10" s="8">
        <v>37233</v>
      </c>
      <c r="F10" s="3">
        <v>0.135573</v>
      </c>
      <c r="G10" s="64">
        <f t="shared" si="0"/>
        <v>0</v>
      </c>
      <c r="I10" s="3" t="s">
        <v>10</v>
      </c>
      <c r="J10" s="7">
        <f>Populations!B13</f>
        <v>0</v>
      </c>
      <c r="K10" s="8">
        <f t="shared" si="1"/>
        <v>0</v>
      </c>
      <c r="L10" s="64">
        <f t="shared" si="2"/>
        <v>0</v>
      </c>
    </row>
    <row r="11" spans="1:12" x14ac:dyDescent="0.25">
      <c r="A11" s="3" t="s">
        <v>11</v>
      </c>
      <c r="B11" s="8">
        <f>Populations!B14</f>
        <v>0</v>
      </c>
      <c r="C11" s="28"/>
      <c r="D11" s="64">
        <f>IF(B11=0,0,($C$11/$B$11)*100000)</f>
        <v>0</v>
      </c>
      <c r="E11" s="8">
        <v>44659</v>
      </c>
      <c r="F11" s="3">
        <v>0.16261300000000001</v>
      </c>
      <c r="G11" s="64">
        <f t="shared" si="0"/>
        <v>0</v>
      </c>
      <c r="I11" s="3" t="s">
        <v>11</v>
      </c>
      <c r="J11" s="7">
        <f>Populations!B14</f>
        <v>0</v>
      </c>
      <c r="K11" s="8">
        <f t="shared" si="1"/>
        <v>0</v>
      </c>
      <c r="L11" s="64">
        <f t="shared" si="2"/>
        <v>0</v>
      </c>
    </row>
    <row r="12" spans="1:12" x14ac:dyDescent="0.25">
      <c r="A12" s="3" t="s">
        <v>12</v>
      </c>
      <c r="B12" s="8">
        <f>Populations!B15</f>
        <v>0</v>
      </c>
      <c r="C12" s="28"/>
      <c r="D12" s="64">
        <f>IF(B12=0,0,($C$12/$B$12)*100000)</f>
        <v>0</v>
      </c>
      <c r="E12" s="8">
        <v>37030</v>
      </c>
      <c r="F12" s="3">
        <v>0.13483400000000001</v>
      </c>
      <c r="G12" s="64">
        <f t="shared" si="0"/>
        <v>0</v>
      </c>
      <c r="I12" s="3" t="s">
        <v>12</v>
      </c>
      <c r="J12" s="7">
        <f>Populations!B15</f>
        <v>0</v>
      </c>
      <c r="K12" s="8">
        <f t="shared" si="1"/>
        <v>0</v>
      </c>
      <c r="L12" s="64">
        <f t="shared" si="2"/>
        <v>0</v>
      </c>
    </row>
    <row r="13" spans="1:12" x14ac:dyDescent="0.25">
      <c r="A13" s="3" t="s">
        <v>13</v>
      </c>
      <c r="B13" s="8">
        <f>Populations!B16</f>
        <v>0</v>
      </c>
      <c r="C13" s="28"/>
      <c r="D13" s="64">
        <f>IF(B13=0,0,($C$13/$B$13)*100000)</f>
        <v>0</v>
      </c>
      <c r="E13" s="8">
        <v>23961</v>
      </c>
      <c r="F13" s="3">
        <v>8.7247000000000005E-2</v>
      </c>
      <c r="G13" s="64">
        <f t="shared" si="0"/>
        <v>0</v>
      </c>
      <c r="I13" s="3" t="s">
        <v>13</v>
      </c>
      <c r="J13" s="7">
        <f>Populations!B16</f>
        <v>0</v>
      </c>
      <c r="K13" s="8">
        <f t="shared" si="1"/>
        <v>0</v>
      </c>
      <c r="L13" s="64">
        <f t="shared" si="2"/>
        <v>0</v>
      </c>
    </row>
    <row r="14" spans="1:12" x14ac:dyDescent="0.25">
      <c r="A14" s="3" t="s">
        <v>14</v>
      </c>
      <c r="B14" s="8">
        <f>Populations!B17</f>
        <v>0</v>
      </c>
      <c r="C14" s="28"/>
      <c r="D14" s="64">
        <f>IF(B14=0,0,($C$14/$B$14)*100000)</f>
        <v>0</v>
      </c>
      <c r="E14" s="8">
        <v>18136</v>
      </c>
      <c r="F14" s="3">
        <v>6.6036999999999998E-2</v>
      </c>
      <c r="G14" s="64">
        <f t="shared" si="0"/>
        <v>0</v>
      </c>
      <c r="I14" s="3" t="s">
        <v>14</v>
      </c>
      <c r="J14" s="7">
        <f>Populations!B17</f>
        <v>0</v>
      </c>
      <c r="K14" s="8">
        <f t="shared" si="1"/>
        <v>0</v>
      </c>
      <c r="L14" s="64">
        <f t="shared" si="2"/>
        <v>0</v>
      </c>
    </row>
    <row r="15" spans="1:12" x14ac:dyDescent="0.25">
      <c r="A15" s="3" t="s">
        <v>15</v>
      </c>
      <c r="B15" s="8">
        <f>Populations!B18</f>
        <v>0</v>
      </c>
      <c r="C15" s="28"/>
      <c r="D15" s="64">
        <f>IF(B15=0,0,($C$15/$B$15)*100000)</f>
        <v>0</v>
      </c>
      <c r="E15" s="8">
        <v>12315</v>
      </c>
      <c r="F15" s="3">
        <v>4.4842E-2</v>
      </c>
      <c r="G15" s="64">
        <f t="shared" si="0"/>
        <v>0</v>
      </c>
      <c r="I15" s="3" t="s">
        <v>15</v>
      </c>
      <c r="J15" s="7">
        <f>Populations!B18</f>
        <v>0</v>
      </c>
      <c r="K15" s="8">
        <f t="shared" si="1"/>
        <v>0</v>
      </c>
      <c r="L15" s="64">
        <f t="shared" si="2"/>
        <v>0</v>
      </c>
    </row>
    <row r="16" spans="1:12" x14ac:dyDescent="0.25">
      <c r="A16" s="3" t="s">
        <v>16</v>
      </c>
      <c r="B16" s="8">
        <f>Populations!B19</f>
        <v>0</v>
      </c>
      <c r="C16" s="28"/>
      <c r="D16" s="64">
        <f>IF(B16=0,0,($C$16/$B$16)*100000)</f>
        <v>0</v>
      </c>
      <c r="E16" s="8">
        <v>4259</v>
      </c>
      <c r="F16" s="3">
        <v>1.5507999999999999E-2</v>
      </c>
      <c r="G16" s="64">
        <f t="shared" si="0"/>
        <v>0</v>
      </c>
      <c r="I16" s="3" t="s">
        <v>16</v>
      </c>
      <c r="J16" s="7">
        <f>Populations!B19</f>
        <v>0</v>
      </c>
      <c r="K16" s="8">
        <f t="shared" si="1"/>
        <v>0</v>
      </c>
      <c r="L16" s="64">
        <f t="shared" si="2"/>
        <v>0</v>
      </c>
    </row>
    <row r="17" spans="1:15" x14ac:dyDescent="0.25">
      <c r="A17" s="3" t="s">
        <v>17</v>
      </c>
      <c r="B17" s="8">
        <f>SUM(B6:B16)</f>
        <v>0</v>
      </c>
      <c r="C17" s="8">
        <f>SUM(C6:C16)</f>
        <v>0</v>
      </c>
      <c r="E17" s="8">
        <f>SUM(E6:E16)</f>
        <v>274634</v>
      </c>
      <c r="F17" s="3">
        <f>SUM(F6:F16)</f>
        <v>1</v>
      </c>
      <c r="G17" s="64">
        <f>SUM(G6:G16)</f>
        <v>0</v>
      </c>
    </row>
    <row r="20" spans="1:15" x14ac:dyDescent="0.25">
      <c r="A20" s="12" t="s">
        <v>164</v>
      </c>
    </row>
    <row r="23" spans="1:15" x14ac:dyDescent="0.25">
      <c r="A23" s="5" t="s">
        <v>124</v>
      </c>
      <c r="I23" s="5" t="s">
        <v>125</v>
      </c>
    </row>
    <row r="24" spans="1:15" ht="24.9" customHeight="1" x14ac:dyDescent="0.25">
      <c r="A24" s="6" t="s">
        <v>0</v>
      </c>
      <c r="B24" s="6" t="s">
        <v>1</v>
      </c>
      <c r="C24" s="6" t="s">
        <v>53</v>
      </c>
      <c r="D24" s="65" t="s">
        <v>2</v>
      </c>
      <c r="E24" s="6" t="s">
        <v>3</v>
      </c>
      <c r="F24" s="6" t="s">
        <v>4</v>
      </c>
      <c r="G24" s="65" t="s">
        <v>5</v>
      </c>
      <c r="I24" s="6" t="s">
        <v>0</v>
      </c>
      <c r="J24" s="6" t="s">
        <v>1</v>
      </c>
      <c r="K24" s="6" t="s">
        <v>53</v>
      </c>
      <c r="L24" s="65" t="s">
        <v>2</v>
      </c>
      <c r="M24" s="6" t="s">
        <v>3</v>
      </c>
      <c r="N24" s="6" t="s">
        <v>4</v>
      </c>
      <c r="O24" s="65" t="s">
        <v>5</v>
      </c>
    </row>
    <row r="25" spans="1:15" x14ac:dyDescent="0.25">
      <c r="A25" s="3" t="s">
        <v>6</v>
      </c>
      <c r="B25" s="8">
        <f>Populations!E9</f>
        <v>0</v>
      </c>
      <c r="C25" s="28"/>
      <c r="D25" s="64">
        <f>IF(B25=0,0,($C$25/$B$25)*100000)</f>
        <v>0</v>
      </c>
      <c r="E25" s="8">
        <v>3795</v>
      </c>
      <c r="F25" s="3">
        <v>1.3818E-2</v>
      </c>
      <c r="G25" s="64">
        <f t="shared" ref="G25:G35" si="3">D25*F25</f>
        <v>0</v>
      </c>
      <c r="I25" s="3" t="s">
        <v>6</v>
      </c>
      <c r="J25" s="8">
        <f>Populations!H9</f>
        <v>0</v>
      </c>
      <c r="K25" s="28"/>
      <c r="L25" s="64">
        <f>IF(J25=0,0,($K$25/$J$25)*100000)</f>
        <v>0</v>
      </c>
      <c r="M25" s="8">
        <v>3795</v>
      </c>
      <c r="N25" s="3">
        <v>1.3818E-2</v>
      </c>
      <c r="O25" s="64">
        <f t="shared" ref="O25:O35" si="4">L25*N25</f>
        <v>0</v>
      </c>
    </row>
    <row r="26" spans="1:15" x14ac:dyDescent="0.25">
      <c r="A26" s="9" t="s">
        <v>7</v>
      </c>
      <c r="B26" s="8">
        <f>Populations!E10</f>
        <v>0</v>
      </c>
      <c r="C26" s="28"/>
      <c r="D26" s="64">
        <f>IF(B26=0,0,($C$26/$B$26)*100000)</f>
        <v>0</v>
      </c>
      <c r="E26" s="8">
        <v>15192</v>
      </c>
      <c r="F26" s="3">
        <v>5.5316999999999998E-2</v>
      </c>
      <c r="G26" s="64">
        <f t="shared" si="3"/>
        <v>0</v>
      </c>
      <c r="I26" s="9" t="s">
        <v>7</v>
      </c>
      <c r="J26" s="8">
        <f>Populations!H10</f>
        <v>0</v>
      </c>
      <c r="K26" s="28"/>
      <c r="L26" s="64">
        <f>IF(J26=0,0,($K$26/$J$26)*100000)</f>
        <v>0</v>
      </c>
      <c r="M26" s="8">
        <v>15192</v>
      </c>
      <c r="N26" s="3">
        <v>5.5316999999999998E-2</v>
      </c>
      <c r="O26" s="64">
        <f t="shared" si="4"/>
        <v>0</v>
      </c>
    </row>
    <row r="27" spans="1:15" x14ac:dyDescent="0.25">
      <c r="A27" s="3" t="s">
        <v>8</v>
      </c>
      <c r="B27" s="8">
        <f>Populations!E11</f>
        <v>0</v>
      </c>
      <c r="C27" s="28"/>
      <c r="D27" s="64">
        <f>IF(B27=0,0,($C$27/$B$27)*100000)</f>
        <v>0</v>
      </c>
      <c r="E27" s="8">
        <v>39977</v>
      </c>
      <c r="F27" s="3">
        <v>0.145565</v>
      </c>
      <c r="G27" s="64">
        <f t="shared" si="3"/>
        <v>0</v>
      </c>
      <c r="I27" s="3" t="s">
        <v>8</v>
      </c>
      <c r="J27" s="8">
        <f>Populations!H11</f>
        <v>0</v>
      </c>
      <c r="K27" s="28"/>
      <c r="L27" s="64">
        <f>IF(J27=0,0,($K$27/$J$27)*100000)</f>
        <v>0</v>
      </c>
      <c r="M27" s="8">
        <v>39977</v>
      </c>
      <c r="N27" s="3">
        <v>0.145565</v>
      </c>
      <c r="O27" s="64">
        <f t="shared" si="4"/>
        <v>0</v>
      </c>
    </row>
    <row r="28" spans="1:15" x14ac:dyDescent="0.25">
      <c r="A28" s="3" t="s">
        <v>9</v>
      </c>
      <c r="B28" s="8">
        <f>Populations!E12</f>
        <v>0</v>
      </c>
      <c r="C28" s="28"/>
      <c r="D28" s="64">
        <f>IF(B28=0,0,($C$28/$B$28)*100000)</f>
        <v>0</v>
      </c>
      <c r="E28" s="8">
        <v>38077</v>
      </c>
      <c r="F28" s="3">
        <v>0.13864599999999999</v>
      </c>
      <c r="G28" s="64">
        <f t="shared" si="3"/>
        <v>0</v>
      </c>
      <c r="I28" s="3" t="s">
        <v>9</v>
      </c>
      <c r="J28" s="8">
        <f>Populations!H12</f>
        <v>0</v>
      </c>
      <c r="K28" s="28"/>
      <c r="L28" s="64">
        <f>IF(J28=0,0,($K$28/$J$28)*100000)</f>
        <v>0</v>
      </c>
      <c r="M28" s="8">
        <v>38077</v>
      </c>
      <c r="N28" s="3">
        <v>0.13864599999999999</v>
      </c>
      <c r="O28" s="64">
        <f t="shared" si="4"/>
        <v>0</v>
      </c>
    </row>
    <row r="29" spans="1:15" x14ac:dyDescent="0.25">
      <c r="A29" s="3" t="s">
        <v>10</v>
      </c>
      <c r="B29" s="8">
        <f>Populations!E13</f>
        <v>0</v>
      </c>
      <c r="C29" s="28"/>
      <c r="D29" s="64">
        <f>IF(B29=0,0,($C$29/$B$29)*100000)</f>
        <v>0</v>
      </c>
      <c r="E29" s="8">
        <v>37233</v>
      </c>
      <c r="F29" s="3">
        <v>0.135573</v>
      </c>
      <c r="G29" s="64">
        <f t="shared" si="3"/>
        <v>0</v>
      </c>
      <c r="I29" s="3" t="s">
        <v>10</v>
      </c>
      <c r="J29" s="8">
        <f>Populations!H13</f>
        <v>0</v>
      </c>
      <c r="K29" s="28"/>
      <c r="L29" s="64">
        <f>IF(J29=0,0,($K$29/$J$29)*100000)</f>
        <v>0</v>
      </c>
      <c r="M29" s="8">
        <v>37233</v>
      </c>
      <c r="N29" s="3">
        <v>0.135573</v>
      </c>
      <c r="O29" s="64">
        <f t="shared" si="4"/>
        <v>0</v>
      </c>
    </row>
    <row r="30" spans="1:15" x14ac:dyDescent="0.25">
      <c r="A30" s="3" t="s">
        <v>11</v>
      </c>
      <c r="B30" s="8">
        <f>Populations!E14</f>
        <v>0</v>
      </c>
      <c r="C30" s="28"/>
      <c r="D30" s="64">
        <f>IF(B30=0,0,($C$30/$B$30)*100000)</f>
        <v>0</v>
      </c>
      <c r="E30" s="8">
        <v>44659</v>
      </c>
      <c r="F30" s="3">
        <v>0.16261300000000001</v>
      </c>
      <c r="G30" s="64">
        <f t="shared" si="3"/>
        <v>0</v>
      </c>
      <c r="I30" s="3" t="s">
        <v>11</v>
      </c>
      <c r="J30" s="8">
        <f>Populations!H14</f>
        <v>0</v>
      </c>
      <c r="K30" s="28"/>
      <c r="L30" s="64">
        <f>IF(J30=0,0,($K$30/$J$30)*100000)</f>
        <v>0</v>
      </c>
      <c r="M30" s="8">
        <v>44659</v>
      </c>
      <c r="N30" s="3">
        <v>0.16261300000000001</v>
      </c>
      <c r="O30" s="64">
        <f t="shared" si="4"/>
        <v>0</v>
      </c>
    </row>
    <row r="31" spans="1:15" x14ac:dyDescent="0.25">
      <c r="A31" s="3" t="s">
        <v>12</v>
      </c>
      <c r="B31" s="8">
        <f>Populations!E15</f>
        <v>0</v>
      </c>
      <c r="C31" s="28"/>
      <c r="D31" s="64">
        <f>IF(B31=0,0,($C$31/$B$31)*100000)</f>
        <v>0</v>
      </c>
      <c r="E31" s="8">
        <v>37030</v>
      </c>
      <c r="F31" s="3">
        <v>0.13483400000000001</v>
      </c>
      <c r="G31" s="64">
        <f t="shared" si="3"/>
        <v>0</v>
      </c>
      <c r="I31" s="3" t="s">
        <v>12</v>
      </c>
      <c r="J31" s="8">
        <f>Populations!H15</f>
        <v>0</v>
      </c>
      <c r="K31" s="28"/>
      <c r="L31" s="64">
        <f>IF(J31=0,0,($K$31/$J$31)*100000)</f>
        <v>0</v>
      </c>
      <c r="M31" s="8">
        <v>37030</v>
      </c>
      <c r="N31" s="3">
        <v>0.13483400000000001</v>
      </c>
      <c r="O31" s="64">
        <f t="shared" si="4"/>
        <v>0</v>
      </c>
    </row>
    <row r="32" spans="1:15" x14ac:dyDescent="0.25">
      <c r="A32" s="3" t="s">
        <v>13</v>
      </c>
      <c r="B32" s="8">
        <f>Populations!E16</f>
        <v>0</v>
      </c>
      <c r="C32" s="28"/>
      <c r="D32" s="64">
        <f>IF(B32=0,0,($C$32/$B$32)*100000)</f>
        <v>0</v>
      </c>
      <c r="E32" s="8">
        <v>23961</v>
      </c>
      <c r="F32" s="3">
        <v>8.7247000000000005E-2</v>
      </c>
      <c r="G32" s="64">
        <f t="shared" si="3"/>
        <v>0</v>
      </c>
      <c r="I32" s="3" t="s">
        <v>13</v>
      </c>
      <c r="J32" s="8">
        <f>Populations!H16</f>
        <v>0</v>
      </c>
      <c r="K32" s="28"/>
      <c r="L32" s="64">
        <f>IF(J32=0,0,($K$32/$J$32)*100000)</f>
        <v>0</v>
      </c>
      <c r="M32" s="8">
        <v>23961</v>
      </c>
      <c r="N32" s="3">
        <v>8.7247000000000005E-2</v>
      </c>
      <c r="O32" s="64">
        <f t="shared" si="4"/>
        <v>0</v>
      </c>
    </row>
    <row r="33" spans="1:15" x14ac:dyDescent="0.25">
      <c r="A33" s="3" t="s">
        <v>14</v>
      </c>
      <c r="B33" s="8">
        <f>Populations!E17</f>
        <v>0</v>
      </c>
      <c r="C33" s="28"/>
      <c r="D33" s="64">
        <f>IF(B33=0,0,($C$33/$B$33)*100000)</f>
        <v>0</v>
      </c>
      <c r="E33" s="8">
        <v>18136</v>
      </c>
      <c r="F33" s="3">
        <v>6.6036999999999998E-2</v>
      </c>
      <c r="G33" s="64">
        <f t="shared" si="3"/>
        <v>0</v>
      </c>
      <c r="I33" s="3" t="s">
        <v>14</v>
      </c>
      <c r="J33" s="8">
        <f>Populations!H17</f>
        <v>0</v>
      </c>
      <c r="K33" s="28"/>
      <c r="L33" s="64">
        <f>IF(J33=0,0,($K$33/$J$33)*100000)</f>
        <v>0</v>
      </c>
      <c r="M33" s="8">
        <v>18136</v>
      </c>
      <c r="N33" s="3">
        <v>6.6036999999999998E-2</v>
      </c>
      <c r="O33" s="64">
        <f t="shared" si="4"/>
        <v>0</v>
      </c>
    </row>
    <row r="34" spans="1:15" x14ac:dyDescent="0.25">
      <c r="A34" s="3" t="s">
        <v>15</v>
      </c>
      <c r="B34" s="8">
        <f>Populations!E18</f>
        <v>0</v>
      </c>
      <c r="C34" s="28"/>
      <c r="D34" s="64">
        <f>IF(B34=0,0,($C$34/$B$34)*100000)</f>
        <v>0</v>
      </c>
      <c r="E34" s="8">
        <v>12315</v>
      </c>
      <c r="F34" s="3">
        <v>4.4842E-2</v>
      </c>
      <c r="G34" s="64">
        <f t="shared" si="3"/>
        <v>0</v>
      </c>
      <c r="I34" s="3" t="s">
        <v>15</v>
      </c>
      <c r="J34" s="8">
        <f>Populations!H18</f>
        <v>0</v>
      </c>
      <c r="K34" s="28"/>
      <c r="L34" s="64">
        <f>IF(J34=0,0,($K$34/$J$34)*100000)</f>
        <v>0</v>
      </c>
      <c r="M34" s="8">
        <v>12315</v>
      </c>
      <c r="N34" s="3">
        <v>4.4842E-2</v>
      </c>
      <c r="O34" s="64">
        <f t="shared" si="4"/>
        <v>0</v>
      </c>
    </row>
    <row r="35" spans="1:15" x14ac:dyDescent="0.25">
      <c r="A35" s="3" t="s">
        <v>16</v>
      </c>
      <c r="B35" s="8">
        <f>Populations!E19</f>
        <v>0</v>
      </c>
      <c r="C35" s="28"/>
      <c r="D35" s="64">
        <f>IF(B35=0,0,($C$35/$B$35)*100000)</f>
        <v>0</v>
      </c>
      <c r="E35" s="8">
        <v>4259</v>
      </c>
      <c r="F35" s="3">
        <v>1.5507999999999999E-2</v>
      </c>
      <c r="G35" s="64">
        <f t="shared" si="3"/>
        <v>0</v>
      </c>
      <c r="I35" s="3" t="s">
        <v>16</v>
      </c>
      <c r="J35" s="8">
        <f>Populations!H19</f>
        <v>0</v>
      </c>
      <c r="K35" s="28"/>
      <c r="L35" s="64">
        <f>IF(J35=0,0,($K$35/$J$35)*100000)</f>
        <v>0</v>
      </c>
      <c r="M35" s="8">
        <v>4259</v>
      </c>
      <c r="N35" s="3">
        <v>1.5507999999999999E-2</v>
      </c>
      <c r="O35" s="64">
        <f t="shared" si="4"/>
        <v>0</v>
      </c>
    </row>
    <row r="36" spans="1:15" x14ac:dyDescent="0.25">
      <c r="A36" s="3" t="s">
        <v>17</v>
      </c>
      <c r="B36" s="8">
        <f>SUM(B25:B35)</f>
        <v>0</v>
      </c>
      <c r="C36" s="8">
        <f>SUM(C25:C35)</f>
        <v>0</v>
      </c>
      <c r="E36" s="8">
        <f>SUM(E25:E35)</f>
        <v>274634</v>
      </c>
      <c r="F36" s="3">
        <f>SUM(F25:F35)</f>
        <v>1</v>
      </c>
      <c r="G36" s="64">
        <f>SUM(G25:G35)</f>
        <v>0</v>
      </c>
      <c r="I36" s="3" t="s">
        <v>17</v>
      </c>
      <c r="J36" s="8">
        <f>SUM(J25:J35)</f>
        <v>0</v>
      </c>
      <c r="K36" s="8">
        <f>SUM(K25:K35)</f>
        <v>0</v>
      </c>
      <c r="M36" s="8">
        <f>SUM(M25:M35)</f>
        <v>274634</v>
      </c>
      <c r="N36" s="3">
        <f>SUM(N25:N35)</f>
        <v>1</v>
      </c>
      <c r="O36" s="64">
        <f>SUM(O25:O35)</f>
        <v>0</v>
      </c>
    </row>
    <row r="38" spans="1:15" x14ac:dyDescent="0.25">
      <c r="A38" s="12" t="s">
        <v>165</v>
      </c>
      <c r="I38" s="12" t="s">
        <v>166</v>
      </c>
    </row>
    <row r="40" spans="1:15" x14ac:dyDescent="0.25">
      <c r="A40" s="121" t="s">
        <v>80</v>
      </c>
      <c r="B40" s="121"/>
      <c r="C40" s="121"/>
      <c r="D40" s="121"/>
      <c r="E40" s="121"/>
      <c r="F40" s="121"/>
      <c r="G40" s="121"/>
    </row>
    <row r="41" spans="1:15" x14ac:dyDescent="0.25">
      <c r="A41" s="122"/>
      <c r="B41" s="123"/>
      <c r="C41" s="123"/>
      <c r="D41" s="123"/>
      <c r="E41" s="123"/>
      <c r="F41" s="123"/>
      <c r="G41" s="124"/>
    </row>
    <row r="42" spans="1:15" x14ac:dyDescent="0.25">
      <c r="A42" s="125"/>
      <c r="B42" s="126"/>
      <c r="C42" s="126"/>
      <c r="D42" s="126"/>
      <c r="E42" s="126"/>
      <c r="F42" s="126"/>
      <c r="G42" s="127"/>
    </row>
    <row r="43" spans="1:15" x14ac:dyDescent="0.25">
      <c r="A43" s="125"/>
      <c r="B43" s="126"/>
      <c r="C43" s="126"/>
      <c r="D43" s="126"/>
      <c r="E43" s="126"/>
      <c r="F43" s="126"/>
      <c r="G43" s="127"/>
    </row>
    <row r="44" spans="1:15" x14ac:dyDescent="0.25">
      <c r="A44" s="125"/>
      <c r="B44" s="126"/>
      <c r="C44" s="126"/>
      <c r="D44" s="126"/>
      <c r="E44" s="126"/>
      <c r="F44" s="126"/>
      <c r="G44" s="127"/>
    </row>
    <row r="45" spans="1:15" x14ac:dyDescent="0.25">
      <c r="A45" s="125"/>
      <c r="B45" s="126"/>
      <c r="C45" s="126"/>
      <c r="D45" s="126"/>
      <c r="E45" s="126"/>
      <c r="F45" s="126"/>
      <c r="G45" s="127"/>
    </row>
    <row r="46" spans="1:15" x14ac:dyDescent="0.25">
      <c r="A46" s="125"/>
      <c r="B46" s="126"/>
      <c r="C46" s="126"/>
      <c r="D46" s="126"/>
      <c r="E46" s="126"/>
      <c r="F46" s="126"/>
      <c r="G46" s="127"/>
    </row>
    <row r="47" spans="1:15" x14ac:dyDescent="0.25">
      <c r="A47" s="125"/>
      <c r="B47" s="126"/>
      <c r="C47" s="126"/>
      <c r="D47" s="126"/>
      <c r="E47" s="126"/>
      <c r="F47" s="126"/>
      <c r="G47" s="127"/>
    </row>
    <row r="48" spans="1:15" x14ac:dyDescent="0.25">
      <c r="A48" s="125"/>
      <c r="B48" s="126"/>
      <c r="C48" s="126"/>
      <c r="D48" s="126"/>
      <c r="E48" s="126"/>
      <c r="F48" s="126"/>
      <c r="G48" s="127"/>
    </row>
    <row r="49" spans="1:7" x14ac:dyDescent="0.25">
      <c r="A49" s="125"/>
      <c r="B49" s="126"/>
      <c r="C49" s="126"/>
      <c r="D49" s="126"/>
      <c r="E49" s="126"/>
      <c r="F49" s="126"/>
      <c r="G49" s="127"/>
    </row>
    <row r="50" spans="1:7" x14ac:dyDescent="0.25">
      <c r="A50" s="125"/>
      <c r="B50" s="126"/>
      <c r="C50" s="126"/>
      <c r="D50" s="126"/>
      <c r="E50" s="126"/>
      <c r="F50" s="126"/>
      <c r="G50" s="127"/>
    </row>
    <row r="51" spans="1:7" x14ac:dyDescent="0.25">
      <c r="A51" s="128"/>
      <c r="B51" s="129"/>
      <c r="C51" s="129"/>
      <c r="D51" s="129"/>
      <c r="E51" s="129"/>
      <c r="F51" s="129"/>
      <c r="G51" s="130"/>
    </row>
  </sheetData>
  <sheetProtection sheet="1" objects="1" scenarios="1"/>
  <mergeCells count="2">
    <mergeCell ref="A40:G40"/>
    <mergeCell ref="A41:G51"/>
  </mergeCells>
  <phoneticPr fontId="0" type="noConversion"/>
  <pageMargins left="1" right="1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Introduction</vt:lpstr>
      <vt:lpstr>Populations</vt:lpstr>
      <vt:lpstr>Background-Report</vt:lpstr>
      <vt:lpstr>Injury</vt:lpstr>
      <vt:lpstr>Drowning</vt:lpstr>
      <vt:lpstr>Fall-related_Injuries</vt:lpstr>
      <vt:lpstr>Hip_Fractures</vt:lpstr>
      <vt:lpstr>Fire-related_Injuries</vt:lpstr>
      <vt:lpstr>Firearms-related_Injuries</vt:lpstr>
      <vt:lpstr>Sheet1</vt:lpstr>
      <vt:lpstr>Assault-related_Injuries</vt:lpstr>
      <vt:lpstr>MVC_Injuries</vt:lpstr>
      <vt:lpstr>Poisoning</vt:lpstr>
      <vt:lpstr>Suicide_Attempts</vt:lpstr>
      <vt:lpstr>TBI</vt:lpstr>
      <vt:lpstr>Report</vt:lpstr>
      <vt:lpstr>IntroductionED</vt:lpstr>
      <vt:lpstr>Population1</vt:lpstr>
      <vt:lpstr>Background1</vt:lpstr>
      <vt:lpstr>Injury1</vt:lpstr>
      <vt:lpstr>Drowning1</vt:lpstr>
      <vt:lpstr>Falls1</vt:lpstr>
      <vt:lpstr>Hip1</vt:lpstr>
      <vt:lpstr>Fire1</vt:lpstr>
      <vt:lpstr>Firearm1</vt:lpstr>
      <vt:lpstr>Assault1</vt:lpstr>
      <vt:lpstr>MVC1</vt:lpstr>
      <vt:lpstr>Poisoning1</vt:lpstr>
      <vt:lpstr>Suicide1</vt:lpstr>
      <vt:lpstr>TBI1</vt:lpstr>
      <vt:lpstr>Report1</vt:lpstr>
      <vt:lpstr>Introduction2</vt:lpstr>
      <vt:lpstr>Population2</vt:lpstr>
      <vt:lpstr>Background2</vt:lpstr>
      <vt:lpstr>Injury2</vt:lpstr>
      <vt:lpstr>Drowning2</vt:lpstr>
      <vt:lpstr>Fatal_Fall</vt:lpstr>
      <vt:lpstr>Fatal_Fire</vt:lpstr>
      <vt:lpstr>Fatal_Firearm</vt:lpstr>
      <vt:lpstr>Homicide</vt:lpstr>
      <vt:lpstr>Fatal_MV</vt:lpstr>
      <vt:lpstr>Poisioning2</vt:lpstr>
      <vt:lpstr>PoisioningDrug</vt:lpstr>
      <vt:lpstr>Suicide2</vt:lpstr>
      <vt:lpstr>TBI2</vt:lpstr>
      <vt:lpstr>Report2</vt:lpstr>
    </vt:vector>
  </TitlesOfParts>
  <Company>CDC - NCIPC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N. Thomas</dc:creator>
  <cp:lastModifiedBy>CDC User</cp:lastModifiedBy>
  <cp:lastPrinted>2016-01-15T18:14:20Z</cp:lastPrinted>
  <dcterms:created xsi:type="dcterms:W3CDTF">2002-05-13T15:46:14Z</dcterms:created>
  <dcterms:modified xsi:type="dcterms:W3CDTF">2016-01-15T18:14:38Z</dcterms:modified>
</cp:coreProperties>
</file>