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Sparks Libraries - 2016\"/>
    </mc:Choice>
  </mc:AlternateContent>
  <bookViews>
    <workbookView xWindow="60" yWindow="5730" windowWidth="19140" windowHeight="633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H5" i="2" l="1"/>
  <c r="F5" i="4"/>
  <c r="C5" i="2" l="1"/>
  <c r="D3" i="2"/>
  <c r="D4" i="2" s="1"/>
  <c r="C4" i="2"/>
  <c r="E3" i="2" l="1"/>
  <c r="C4" i="5" l="1"/>
  <c r="B4" i="5"/>
  <c r="B4" i="2" l="1"/>
  <c r="D6" i="6" l="1"/>
  <c r="G5" i="6"/>
  <c r="G4" i="6" l="1"/>
  <c r="E3" i="6"/>
  <c r="G3" i="6" l="1"/>
  <c r="G6" i="6" s="1"/>
  <c r="E6" i="6"/>
  <c r="E4" i="2" l="1"/>
  <c r="G5" i="2"/>
</calcChain>
</file>

<file path=xl/sharedStrings.xml><?xml version="1.0" encoding="utf-8"?>
<sst xmlns="http://schemas.openxmlformats.org/spreadsheetml/2006/main" count="44" uniqueCount="41">
  <si>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</si>
  <si>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</si>
  <si>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</si>
  <si>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</si>
  <si>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</si>
  <si>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</si>
  <si>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</si>
  <si>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</si>
  <si>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</si>
  <si>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</si>
  <si>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</si>
  <si>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</si>
  <si>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</si>
  <si>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</si>
  <si>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</si>
  <si>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</si>
  <si>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</si>
  <si>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</si>
  <si>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</si>
  <si>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</si>
  <si>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</si>
  <si>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</si>
  <si>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</si>
  <si>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</si>
  <si>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</si>
  <si>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</si>
  <si>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</si>
  <si>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</si>
  <si>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</si>
  <si>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</si>
  <si>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</si>
  <si>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</si>
  <si>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</si>
  <si>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</si>
  <si>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</si>
  <si>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Sparks-Libraries
including SF-424S
(data entry, first-check, budget check)</t>
  </si>
  <si>
    <t>Sparks - Libraries</t>
  </si>
  <si>
    <t>Sparks-Libraries</t>
  </si>
  <si>
    <t>Cost ($28.33*D3)</t>
  </si>
  <si>
    <t>Percentage of Respondents Reporting Electronically (FY2016)</t>
  </si>
  <si>
    <t>Number of Respondents for Small Entity (FY2016)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</si>
</sst>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3" fillId="0" borderId="4" xfId="0" applyFont="1" applyFill="1" applyBorder="1" applyAlignment="1"/>
    <xf numFmtId="0" fontId="0" fillId="0" borderId="1" xfId="0" applyFill="1" applyBorder="1" applyAlignment="1"/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2" fillId="4" borderId="1" xfId="0" applyNumberFormat="1" applyFont="1" applyFill="1" applyBorder="1"/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C11" sqref="C11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1" spans="1:7" x14ac:dyDescent="0.2">
      <c r="A1" s="6" t="s">
        <v>37</v>
      </c>
    </row>
    <row r="2" spans="1:7" x14ac:dyDescent="0.2">
      <c r="A2" s="6"/>
    </row>
    <row r="3" spans="1:7" x14ac:dyDescent="0.2">
      <c r="A3" s="6" t="s">
        <v>18</v>
      </c>
      <c r="D3" s="17"/>
    </row>
    <row r="4" spans="1:7" ht="39.75" customHeight="1" x14ac:dyDescent="0.2">
      <c r="A4" s="2" t="s">
        <v>3</v>
      </c>
      <c r="B4" s="9" t="s">
        <v>4</v>
      </c>
      <c r="C4" s="3" t="s">
        <v>5</v>
      </c>
      <c r="D4" s="9" t="s">
        <v>6</v>
      </c>
      <c r="E4" s="3" t="s">
        <v>7</v>
      </c>
      <c r="F4" s="9" t="s">
        <v>38</v>
      </c>
    </row>
    <row r="5" spans="1:7" ht="49.5" customHeight="1" x14ac:dyDescent="0.2">
      <c r="A5" s="1" t="s">
        <v>8</v>
      </c>
      <c r="B5" s="18">
        <v>62</v>
      </c>
      <c r="C5" s="13" t="s">
        <v>9</v>
      </c>
      <c r="D5" s="19">
        <v>2480</v>
      </c>
      <c r="E5" s="13" t="s">
        <v>10</v>
      </c>
      <c r="F5" s="20">
        <f>D5*28.33</f>
        <v>70258.399999999994</v>
      </c>
      <c r="G5" s="16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A7" s="4"/>
      <c r="B7" s="21"/>
      <c r="C7" s="5"/>
      <c r="D7" s="22"/>
      <c r="E7" s="5"/>
      <c r="F7" s="23"/>
    </row>
    <row r="8" spans="1:7" x14ac:dyDescent="0.2">
      <c r="B8" s="10"/>
      <c r="C8" s="7"/>
      <c r="D8" s="10"/>
      <c r="E8" s="7"/>
      <c r="F8" s="10"/>
    </row>
    <row r="9" spans="1:7" x14ac:dyDescent="0.2">
      <c r="B9" s="10"/>
      <c r="C9" s="7"/>
      <c r="D9" s="10"/>
      <c r="E9" s="7"/>
      <c r="F9" s="10"/>
    </row>
    <row r="10" spans="1:7" x14ac:dyDescent="0.2">
      <c r="B10"/>
      <c r="D10"/>
      <c r="F10"/>
    </row>
    <row r="12" spans="1:7" x14ac:dyDescent="0.2">
      <c r="A12" s="7"/>
    </row>
    <row r="14" spans="1:7" x14ac:dyDescent="0.2">
      <c r="A14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14</v>
      </c>
    </row>
    <row r="2" spans="1:10" ht="51" x14ac:dyDescent="0.2">
      <c r="A2" s="8" t="s">
        <v>1</v>
      </c>
      <c r="B2" s="9" t="s">
        <v>12</v>
      </c>
      <c r="C2" s="9" t="s">
        <v>2</v>
      </c>
      <c r="D2" s="9" t="s">
        <v>11</v>
      </c>
      <c r="E2" s="9" t="s">
        <v>34</v>
      </c>
      <c r="F2" s="14" t="s">
        <v>13</v>
      </c>
      <c r="G2" s="14" t="s">
        <v>16</v>
      </c>
      <c r="H2" s="9" t="s">
        <v>17</v>
      </c>
    </row>
    <row r="3" spans="1:10" x14ac:dyDescent="0.2">
      <c r="A3" s="57" t="s">
        <v>36</v>
      </c>
      <c r="B3" s="42">
        <v>62</v>
      </c>
      <c r="C3" s="43">
        <v>40</v>
      </c>
      <c r="D3" s="47">
        <f>SUM(B3*C3)</f>
        <v>2480</v>
      </c>
      <c r="E3" s="44">
        <f>SUM(D3*28.33)</f>
        <v>70258.399999999994</v>
      </c>
      <c r="F3" s="29">
        <v>2016</v>
      </c>
      <c r="G3" s="45"/>
      <c r="H3" s="55"/>
      <c r="J3" s="15"/>
    </row>
    <row r="4" spans="1:10" x14ac:dyDescent="0.2">
      <c r="A4" s="46" t="s">
        <v>0</v>
      </c>
      <c r="B4" s="47">
        <f>SUM(B3:B3)</f>
        <v>62</v>
      </c>
      <c r="C4" s="47">
        <f>SUM(C3:C3)</f>
        <v>40</v>
      </c>
      <c r="D4" s="48">
        <f>SUM(D3:D3)</f>
        <v>2480</v>
      </c>
      <c r="E4" s="49">
        <f>SUM(E3:E3)</f>
        <v>70258.399999999994</v>
      </c>
      <c r="F4" s="29"/>
      <c r="G4" s="29"/>
      <c r="H4" s="29"/>
    </row>
    <row r="5" spans="1:10" x14ac:dyDescent="0.2">
      <c r="A5" s="50" t="s">
        <v>15</v>
      </c>
      <c r="B5" s="51"/>
      <c r="C5" s="52">
        <f>AVERAGE(C3)</f>
        <v>40</v>
      </c>
      <c r="D5" s="53"/>
      <c r="E5" s="54"/>
      <c r="F5" s="55"/>
      <c r="G5" s="56">
        <f>SUM(D4)</f>
        <v>2480</v>
      </c>
      <c r="H5" s="52">
        <f>SUM(C5*28.33)</f>
        <v>1133.1999999999998</v>
      </c>
    </row>
    <row r="7" spans="1:10" x14ac:dyDescent="0.2">
      <c r="A7" s="60" t="s">
        <v>33</v>
      </c>
      <c r="B7" s="61"/>
      <c r="C7" s="61"/>
      <c r="D7" s="61"/>
      <c r="E7" s="62"/>
      <c r="F7" s="63"/>
      <c r="G7" s="63"/>
    </row>
    <row r="8" spans="1:10" x14ac:dyDescent="0.2">
      <c r="A8" s="12"/>
    </row>
    <row r="9" spans="1:10" x14ac:dyDescent="0.2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3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zoomScaleNormal="100" workbookViewId="0">
      <selection activeCell="C13" sqref="C13"/>
    </sheetView>
  </sheetViews>
  <sheetFormatPr defaultRowHeight="12.75" x14ac:dyDescent="0.2"/>
  <cols>
    <col min="1" max="1" width="39.285156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37" t="s">
        <v>19</v>
      </c>
      <c r="B2" s="37" t="s">
        <v>20</v>
      </c>
      <c r="C2" s="38" t="s">
        <v>40</v>
      </c>
      <c r="D2" s="37" t="s">
        <v>39</v>
      </c>
      <c r="E2" s="39" t="s">
        <v>21</v>
      </c>
      <c r="F2" s="37" t="s">
        <v>22</v>
      </c>
    </row>
    <row r="3" spans="1:6" x14ac:dyDescent="0.2">
      <c r="A3" s="58" t="s">
        <v>36</v>
      </c>
      <c r="B3" s="40">
        <v>62</v>
      </c>
      <c r="C3" s="29">
        <v>13</v>
      </c>
      <c r="D3" s="59">
        <v>1</v>
      </c>
      <c r="E3" s="29"/>
      <c r="F3" s="29">
        <v>20.96</v>
      </c>
    </row>
    <row r="4" spans="1:6" x14ac:dyDescent="0.2">
      <c r="A4" s="41" t="s">
        <v>31</v>
      </c>
      <c r="B4" s="6">
        <f>SUM(B3:B3)</f>
        <v>62</v>
      </c>
      <c r="C4" s="6">
        <f>SUM(C3:C3)</f>
        <v>13</v>
      </c>
      <c r="D4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A7" sqref="A7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25" t="s">
        <v>23</v>
      </c>
      <c r="B2" s="26" t="s">
        <v>24</v>
      </c>
      <c r="C2" s="26" t="s">
        <v>25</v>
      </c>
      <c r="D2" s="25" t="s">
        <v>26</v>
      </c>
      <c r="E2" s="25" t="s">
        <v>27</v>
      </c>
      <c r="F2" s="25" t="s">
        <v>28</v>
      </c>
      <c r="G2" s="27" t="s">
        <v>29</v>
      </c>
    </row>
    <row r="3" spans="1:8" ht="41.25" customHeight="1" x14ac:dyDescent="0.2">
      <c r="A3" s="28" t="s">
        <v>35</v>
      </c>
      <c r="B3" s="29">
        <v>1.1599999999999999</v>
      </c>
      <c r="C3" s="29">
        <v>0</v>
      </c>
      <c r="D3" s="29">
        <v>62</v>
      </c>
      <c r="E3" s="29">
        <f>(B3+C3)*D3</f>
        <v>71.92</v>
      </c>
      <c r="F3" s="29">
        <v>41.12</v>
      </c>
      <c r="G3" s="30">
        <f>E3*F3</f>
        <v>2957.3503999999998</v>
      </c>
    </row>
    <row r="4" spans="1:8" ht="15.75" customHeight="1" x14ac:dyDescent="0.2">
      <c r="A4" s="31" t="s">
        <v>30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">
      <c r="A5" s="32" t="s">
        <v>30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6" spans="1:8" x14ac:dyDescent="0.2">
      <c r="C6" s="34"/>
      <c r="D6" s="33">
        <f>SUM(D3:D5)</f>
        <v>62</v>
      </c>
      <c r="E6" s="35">
        <f>SUM(E3:E5)</f>
        <v>76.42</v>
      </c>
      <c r="F6" s="34"/>
      <c r="G6" s="36">
        <f>SUM(G3:G5)</f>
        <v>3142.3903999999998</v>
      </c>
      <c r="H6" s="12" t="s">
        <v>31</v>
      </c>
    </row>
    <row r="10" spans="1:8" x14ac:dyDescent="0.2">
      <c r="A10" s="1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2016-06-14T15:52:18Z</dcterms:modified>
</cp:coreProperties>
</file>