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IMLS Users\Clearance documents\Current Clearances\FY2017 NOFOs Forms\NA Basic Budget A &amp; B &amp; NA Basic Final Financial &amp; Perf Report - 2016\"/>
    </mc:Choice>
  </mc:AlternateContent>
  <bookViews>
    <workbookView xWindow="0" yWindow="0" windowWidth="23940" windowHeight="12090" firstSheet="1" activeTab="2"/>
  </bookViews>
  <sheets>
    <sheet name="1. Justification Statement Calc" sheetId="4" r:id="rId1"/>
    <sheet name="Applications by Form--0071 " sheetId="7" r:id="rId2"/>
    <sheet name="Post-award Forms--0071" sheetId="6" r:id="rId3"/>
    <sheet name="Small Entity &amp; report elect." sheetId="3" r:id="rId4"/>
    <sheet name="Agency Costs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6" l="1"/>
  <c r="K3" i="7"/>
  <c r="E4" i="5"/>
  <c r="B4" i="5"/>
  <c r="B5" i="5"/>
  <c r="G4" i="5"/>
  <c r="G3" i="5"/>
  <c r="E3" i="5"/>
  <c r="D6" i="4" l="1"/>
  <c r="G6" i="4"/>
  <c r="G5" i="4"/>
  <c r="E6" i="4"/>
  <c r="B6" i="4"/>
  <c r="E5" i="4"/>
  <c r="E3" i="7"/>
  <c r="C4" i="7"/>
  <c r="C5" i="7"/>
  <c r="D3" i="7"/>
  <c r="H12" i="7"/>
  <c r="I12" i="7"/>
  <c r="J12" i="7"/>
  <c r="B12" i="7" l="1"/>
  <c r="J14" i="7"/>
  <c r="D11" i="7"/>
  <c r="E11" i="7" s="1"/>
  <c r="E4" i="7"/>
  <c r="E12" i="7" l="1"/>
  <c r="D12" i="7"/>
  <c r="D4" i="7"/>
  <c r="B4" i="7"/>
  <c r="E4" i="4" l="1"/>
  <c r="G4" i="4" s="1"/>
  <c r="E2" i="5"/>
  <c r="G2" i="5" s="1"/>
  <c r="I3" i="6" l="1"/>
  <c r="D4" i="5" l="1"/>
  <c r="I4" i="6" l="1"/>
  <c r="B5" i="3"/>
  <c r="C5" i="3"/>
  <c r="B4" i="6" l="1"/>
  <c r="D3" i="6"/>
  <c r="E3" i="6" s="1"/>
  <c r="C5" i="6" l="1"/>
  <c r="E4" i="6" l="1"/>
  <c r="C4" i="6"/>
  <c r="D4" i="6"/>
</calcChain>
</file>

<file path=xl/sharedStrings.xml><?xml version="1.0" encoding="utf-8"?>
<sst xmlns="http://schemas.openxmlformats.org/spreadsheetml/2006/main" count="79" uniqueCount="65">
  <si>
    <t>Time per response (hours)</t>
  </si>
  <si>
    <t>Total Burden Hours</t>
  </si>
  <si>
    <t>Programs that use the form</t>
  </si>
  <si>
    <t>TOTALS</t>
  </si>
  <si>
    <t>Number of Respondents for Small Entity (FY2014)</t>
  </si>
  <si>
    <t>Percentage of Respondents Reporting Electronically (FY2014)</t>
  </si>
  <si>
    <t>Percentage of small entities</t>
  </si>
  <si>
    <r>
      <t xml:space="preserve">Application and reporting </t>
    </r>
    <r>
      <rPr>
        <b/>
        <i/>
        <u/>
        <sz val="12"/>
        <rFont val="Arial"/>
        <family val="2"/>
      </rPr>
      <t>forms</t>
    </r>
  </si>
  <si>
    <t>No. of respondents</t>
  </si>
  <si>
    <t>Frequency</t>
  </si>
  <si>
    <t>How estimated</t>
  </si>
  <si>
    <t>Total of time required to complete forms required for each grant application times number of applications</t>
  </si>
  <si>
    <t>Totals: for forms</t>
  </si>
  <si>
    <t>Number of Responses (FY2015)</t>
  </si>
  <si>
    <t>Process</t>
  </si>
  <si>
    <t>OMS/OLS average time 
to process one
(hours)</t>
  </si>
  <si>
    <t>GrantsAdmin average time 
to process one (hours)</t>
  </si>
  <si>
    <t># of responses</t>
  </si>
  <si>
    <t>Hour burden to IMLS</t>
  </si>
  <si>
    <t>Average salary</t>
  </si>
  <si>
    <t>$ burden to IMLS</t>
  </si>
  <si>
    <t>Time per hour response</t>
  </si>
  <si>
    <t>Total Annual hour burden</t>
  </si>
  <si>
    <t>Post-award burden cost calculation by discretionary grant program</t>
  </si>
  <si>
    <t>Descretionary Grant program</t>
  </si>
  <si>
    <t>Basis for calculation (number of reports)</t>
  </si>
  <si>
    <t>NAG Final</t>
  </si>
  <si>
    <t>1 interim, 1 final</t>
  </si>
  <si>
    <t>Totals</t>
  </si>
  <si>
    <t>Average time per response</t>
  </si>
  <si>
    <t>Total</t>
  </si>
  <si>
    <t>Average</t>
  </si>
  <si>
    <t>3137-XXXX</t>
  </si>
  <si>
    <t>varies over a 3 year period</t>
  </si>
  <si>
    <r>
      <t xml:space="preserve">Note:  </t>
    </r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 xml:space="preserve"> Based on mean hour wage for librarians, BLS Occupational Employment and Wages, May 2015</t>
    </r>
  </si>
  <si>
    <t xml:space="preserve">Reporting forms </t>
  </si>
  <si>
    <t>Native American Library Services Grants: Basic grant and Basic grant with Education/Assessment Option Financial and Performance Report</t>
  </si>
  <si>
    <t>NAG-Basic</t>
  </si>
  <si>
    <t xml:space="preserve">NA Basic </t>
  </si>
  <si>
    <t>NAG final financial and performance report</t>
  </si>
  <si>
    <r>
      <t>Cost (28.33 per hour)</t>
    </r>
    <r>
      <rPr>
        <b/>
        <vertAlign val="superscript"/>
        <sz val="10"/>
        <rFont val="Arial"/>
        <family val="2"/>
      </rPr>
      <t>1</t>
    </r>
  </si>
  <si>
    <t>Cost (Hours x $28.33)</t>
  </si>
  <si>
    <t>Native American Library Services Grants : Basic</t>
  </si>
  <si>
    <t>Dig</t>
  </si>
  <si>
    <t>Budget form</t>
  </si>
  <si>
    <t>PIS</t>
  </si>
  <si>
    <t>Cost  (27.67 per hour)1</t>
  </si>
  <si>
    <t>Number of Responses (FY2014)</t>
  </si>
  <si>
    <t>Application forms by program</t>
  </si>
  <si>
    <t>Burden Calculation for Program Specific Forms</t>
  </si>
  <si>
    <t>Ave. time per resp.</t>
  </si>
  <si>
    <t>Totals for application forms</t>
  </si>
  <si>
    <t>30 minutes</t>
  </si>
  <si>
    <t>A &amp; B/ 2 forms</t>
  </si>
  <si>
    <t>NAG Basic</t>
  </si>
  <si>
    <t>Native American Library Services: Basic Grant Budget Form</t>
  </si>
  <si>
    <t>Cost per reponse/ROCIS</t>
  </si>
  <si>
    <t>min/hr</t>
  </si>
  <si>
    <t xml:space="preserve">Application forms </t>
  </si>
  <si>
    <t>Burden Calculation for Generic Forms</t>
  </si>
  <si>
    <t>NAG - Budget</t>
  </si>
  <si>
    <r>
      <t xml:space="preserve">Note:  </t>
    </r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 xml:space="preserve"> Based on median hour wage for librarians &amp; museum workers BLS Occupational Employment and Wages, May 2015</t>
    </r>
  </si>
  <si>
    <t>NAG Budget A &amp; B</t>
  </si>
  <si>
    <t>Native American Library Services: Basic Grant Budget Form A &amp; B</t>
  </si>
  <si>
    <t>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</si>
</sst>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"/>
    <numFmt numFmtId="165" formatCode="0.0000"/>
    <numFmt numFmtId="166" formatCode="&quot;$&quot;#,##0"/>
    <numFmt numFmtId="167" formatCode="0.000000"/>
  </numFmts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i/>
      <vertAlign val="superscript"/>
      <sz val="10"/>
      <name val="Arial"/>
      <family val="2"/>
    </font>
    <font>
      <b/>
      <i/>
      <u/>
      <sz val="12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name val="Arial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12" fillId="0" borderId="0"/>
  </cellStyleXfs>
  <cellXfs count="126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4" fillId="0" borderId="0" xfId="0" applyFont="1"/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0" xfId="0" applyFont="1"/>
    <xf numFmtId="164" fontId="1" fillId="2" borderId="1" xfId="0" applyNumberFormat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3" fontId="1" fillId="0" borderId="0" xfId="0" applyNumberFormat="1" applyFont="1"/>
    <xf numFmtId="10" fontId="0" fillId="0" borderId="0" xfId="0" applyNumberFormat="1"/>
    <xf numFmtId="3" fontId="0" fillId="0" borderId="0" xfId="0" applyNumberFormat="1"/>
    <xf numFmtId="0" fontId="0" fillId="0" borderId="0" xfId="0" applyFill="1" applyBorder="1" applyAlignment="1">
      <alignment vertical="top" wrapText="1"/>
    </xf>
    <xf numFmtId="164" fontId="0" fillId="0" borderId="1" xfId="0" applyNumberFormat="1" applyBorder="1"/>
    <xf numFmtId="4" fontId="1" fillId="2" borderId="1" xfId="0" applyNumberFormat="1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3" fontId="0" fillId="0" borderId="1" xfId="0" applyNumberForma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3" fontId="1" fillId="2" borderId="1" xfId="0" applyNumberFormat="1" applyFont="1" applyFill="1" applyBorder="1" applyAlignment="1">
      <alignment wrapText="1"/>
    </xf>
    <xf numFmtId="4" fontId="1" fillId="2" borderId="1" xfId="0" applyNumberFormat="1" applyFont="1" applyFill="1" applyBorder="1" applyAlignment="1">
      <alignment wrapText="1"/>
    </xf>
    <xf numFmtId="10" fontId="0" fillId="0" borderId="1" xfId="0" applyNumberFormat="1" applyBorder="1"/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164" fontId="9" fillId="3" borderId="1" xfId="0" applyNumberFormat="1" applyFont="1" applyFill="1" applyBorder="1" applyAlignment="1">
      <alignment horizontal="center"/>
    </xf>
    <xf numFmtId="0" fontId="10" fillId="0" borderId="0" xfId="1"/>
    <xf numFmtId="0" fontId="10" fillId="0" borderId="0" xfId="1" applyFill="1"/>
    <xf numFmtId="0" fontId="1" fillId="2" borderId="1" xfId="1" applyFont="1" applyFill="1" applyBorder="1" applyAlignment="1">
      <alignment vertical="top" wrapText="1"/>
    </xf>
    <xf numFmtId="0" fontId="10" fillId="0" borderId="1" xfId="1" applyFill="1" applyBorder="1" applyAlignment="1"/>
    <xf numFmtId="0" fontId="10" fillId="0" borderId="0" xfId="1" applyAlignment="1">
      <alignment horizontal="right"/>
    </xf>
    <xf numFmtId="0" fontId="4" fillId="0" borderId="1" xfId="1" applyFont="1" applyBorder="1" applyAlignment="1">
      <alignment vertical="top" wrapText="1"/>
    </xf>
    <xf numFmtId="0" fontId="4" fillId="0" borderId="1" xfId="1" applyFont="1" applyFill="1" applyBorder="1" applyAlignment="1">
      <alignment wrapText="1"/>
    </xf>
    <xf numFmtId="0" fontId="1" fillId="2" borderId="3" xfId="1" applyFont="1" applyFill="1" applyBorder="1" applyAlignment="1">
      <alignment vertical="top" wrapText="1"/>
    </xf>
    <xf numFmtId="0" fontId="1" fillId="2" borderId="4" xfId="1" applyFont="1" applyFill="1" applyBorder="1"/>
    <xf numFmtId="4" fontId="1" fillId="2" borderId="4" xfId="1" applyNumberFormat="1" applyFont="1" applyFill="1" applyBorder="1"/>
    <xf numFmtId="164" fontId="4" fillId="2" borderId="4" xfId="1" applyNumberFormat="1" applyFont="1" applyFill="1" applyBorder="1" applyAlignment="1">
      <alignment vertical="top" wrapText="1"/>
    </xf>
    <xf numFmtId="0" fontId="1" fillId="0" borderId="1" xfId="1" applyFont="1" applyBorder="1"/>
    <xf numFmtId="0" fontId="1" fillId="4" borderId="7" xfId="1" applyFont="1" applyFill="1" applyBorder="1" applyAlignment="1">
      <alignment vertical="top" wrapText="1"/>
    </xf>
    <xf numFmtId="0" fontId="1" fillId="0" borderId="2" xfId="1" applyFont="1" applyFill="1" applyBorder="1"/>
    <xf numFmtId="165" fontId="1" fillId="4" borderId="8" xfId="1" applyNumberFormat="1" applyFont="1" applyFill="1" applyBorder="1"/>
    <xf numFmtId="4" fontId="1" fillId="0" borderId="3" xfId="1" applyNumberFormat="1" applyFont="1" applyFill="1" applyBorder="1"/>
    <xf numFmtId="164" fontId="4" fillId="0" borderId="9" xfId="1" applyNumberFormat="1" applyFont="1" applyFill="1" applyBorder="1" applyAlignment="1">
      <alignment vertical="top" wrapText="1"/>
    </xf>
    <xf numFmtId="0" fontId="1" fillId="0" borderId="0" xfId="1" applyFont="1" applyBorder="1" applyAlignment="1">
      <alignment horizontal="left" wrapText="1"/>
    </xf>
    <xf numFmtId="0" fontId="1" fillId="0" borderId="0" xfId="1" applyFont="1" applyBorder="1" applyAlignment="1">
      <alignment horizontal="left"/>
    </xf>
    <xf numFmtId="0" fontId="1" fillId="0" borderId="0" xfId="1" applyFont="1" applyFill="1"/>
    <xf numFmtId="0" fontId="1" fillId="0" borderId="0" xfId="1" applyFont="1"/>
    <xf numFmtId="0" fontId="1" fillId="0" borderId="0" xfId="1" applyFont="1" applyBorder="1" applyAlignment="1">
      <alignment vertical="top" wrapText="1"/>
    </xf>
    <xf numFmtId="0" fontId="1" fillId="0" borderId="0" xfId="1" applyFont="1" applyFill="1" applyBorder="1"/>
    <xf numFmtId="4" fontId="1" fillId="0" borderId="0" xfId="1" applyNumberFormat="1" applyFont="1" applyBorder="1"/>
    <xf numFmtId="164" fontId="1" fillId="0" borderId="0" xfId="1" applyNumberFormat="1" applyFont="1" applyBorder="1"/>
    <xf numFmtId="0" fontId="10" fillId="0" borderId="0" xfId="1" applyBorder="1" applyAlignment="1">
      <alignment wrapText="1"/>
    </xf>
    <xf numFmtId="0" fontId="10" fillId="0" borderId="0" xfId="1" applyAlignment="1">
      <alignment vertical="top" wrapText="1"/>
    </xf>
    <xf numFmtId="0" fontId="10" fillId="0" borderId="0" xfId="1" applyAlignment="1">
      <alignment wrapText="1"/>
    </xf>
    <xf numFmtId="4" fontId="1" fillId="0" borderId="0" xfId="1" applyNumberFormat="1" applyFont="1" applyFill="1" applyBorder="1"/>
    <xf numFmtId="0" fontId="9" fillId="0" borderId="0" xfId="0" applyFont="1"/>
    <xf numFmtId="49" fontId="1" fillId="2" borderId="1" xfId="0" applyNumberFormat="1" applyFont="1" applyFill="1" applyBorder="1" applyAlignment="1">
      <alignment vertical="top" wrapText="1"/>
    </xf>
    <xf numFmtId="0" fontId="9" fillId="0" borderId="1" xfId="0" applyFont="1" applyBorder="1"/>
    <xf numFmtId="3" fontId="1" fillId="0" borderId="1" xfId="0" applyNumberFormat="1" applyFont="1" applyBorder="1"/>
    <xf numFmtId="164" fontId="9" fillId="0" borderId="1" xfId="0" applyNumberFormat="1" applyFont="1" applyBorder="1"/>
    <xf numFmtId="2" fontId="10" fillId="0" borderId="1" xfId="1" applyNumberFormat="1" applyFill="1" applyBorder="1" applyAlignment="1"/>
    <xf numFmtId="2" fontId="1" fillId="2" borderId="4" xfId="1" applyNumberFormat="1" applyFont="1" applyFill="1" applyBorder="1"/>
    <xf numFmtId="4" fontId="4" fillId="0" borderId="1" xfId="1" applyNumberFormat="1" applyFont="1" applyBorder="1" applyAlignment="1">
      <alignment horizontal="right" wrapText="1"/>
    </xf>
    <xf numFmtId="164" fontId="4" fillId="0" borderId="1" xfId="1" applyNumberFormat="1" applyFont="1" applyBorder="1" applyAlignment="1">
      <alignment wrapText="1"/>
    </xf>
    <xf numFmtId="0" fontId="4" fillId="0" borderId="1" xfId="1" applyFont="1" applyBorder="1" applyAlignment="1">
      <alignment horizontal="right" wrapText="1"/>
    </xf>
    <xf numFmtId="0" fontId="5" fillId="0" borderId="0" xfId="1" applyFont="1" applyFill="1" applyBorder="1" applyAlignment="1">
      <alignment vertical="top" wrapText="1"/>
    </xf>
    <xf numFmtId="0" fontId="11" fillId="0" borderId="0" xfId="1" applyFont="1" applyBorder="1" applyAlignment="1">
      <alignment wrapText="1"/>
    </xf>
    <xf numFmtId="0" fontId="10" fillId="0" borderId="0" xfId="1" applyBorder="1" applyAlignment="1">
      <alignment wrapText="1"/>
    </xf>
    <xf numFmtId="0" fontId="1" fillId="0" borderId="5" xfId="1" applyFont="1" applyBorder="1" applyAlignment="1">
      <alignment horizontal="left" wrapText="1"/>
    </xf>
    <xf numFmtId="0" fontId="1" fillId="0" borderId="6" xfId="1" applyFont="1" applyBorder="1" applyAlignment="1">
      <alignment horizontal="left" wrapText="1"/>
    </xf>
    <xf numFmtId="0" fontId="1" fillId="0" borderId="6" xfId="1" applyFont="1" applyBorder="1" applyAlignment="1">
      <alignment horizontal="left"/>
    </xf>
    <xf numFmtId="0" fontId="6" fillId="0" borderId="0" xfId="1" applyFont="1" applyFill="1" applyBorder="1" applyAlignment="1">
      <alignment wrapText="1"/>
    </xf>
    <xf numFmtId="0" fontId="10" fillId="0" borderId="0" xfId="1" applyFill="1" applyAlignment="1"/>
    <xf numFmtId="0" fontId="12" fillId="0" borderId="0" xfId="2"/>
    <xf numFmtId="0" fontId="4" fillId="0" borderId="0" xfId="2" applyFont="1"/>
    <xf numFmtId="0" fontId="1" fillId="0" borderId="1" xfId="2" applyFont="1" applyBorder="1"/>
    <xf numFmtId="0" fontId="12" fillId="0" borderId="1" xfId="2" applyBorder="1"/>
    <xf numFmtId="0" fontId="12" fillId="0" borderId="1" xfId="2" applyFill="1" applyBorder="1" applyAlignment="1">
      <alignment vertical="top" wrapText="1"/>
    </xf>
    <xf numFmtId="0" fontId="4" fillId="0" borderId="1" xfId="2" applyFont="1" applyFill="1" applyBorder="1" applyAlignment="1">
      <alignment vertical="top" wrapText="1"/>
    </xf>
    <xf numFmtId="164" fontId="1" fillId="5" borderId="1" xfId="2" applyNumberFormat="1" applyFont="1" applyFill="1" applyBorder="1"/>
    <xf numFmtId="0" fontId="1" fillId="5" borderId="1" xfId="2" applyFont="1" applyFill="1" applyBorder="1"/>
    <xf numFmtId="0" fontId="1" fillId="5" borderId="1" xfId="2" applyFont="1" applyFill="1" applyBorder="1" applyAlignment="1">
      <alignment wrapText="1"/>
    </xf>
    <xf numFmtId="164" fontId="12" fillId="0" borderId="1" xfId="2" applyNumberFormat="1" applyFill="1" applyBorder="1"/>
    <xf numFmtId="0" fontId="4" fillId="0" borderId="1" xfId="2" applyFont="1" applyFill="1" applyBorder="1" applyAlignment="1"/>
    <xf numFmtId="0" fontId="4" fillId="0" borderId="1" xfId="2" applyFont="1" applyFill="1" applyBorder="1" applyAlignment="1">
      <alignment wrapText="1"/>
    </xf>
    <xf numFmtId="0" fontId="4" fillId="0" borderId="1" xfId="2" applyFont="1" applyBorder="1" applyAlignment="1">
      <alignment vertical="top" wrapText="1"/>
    </xf>
    <xf numFmtId="0" fontId="4" fillId="0" borderId="1" xfId="2" applyFont="1" applyBorder="1"/>
    <xf numFmtId="0" fontId="3" fillId="0" borderId="1" xfId="2" applyFont="1" applyFill="1" applyBorder="1" applyAlignment="1">
      <alignment vertical="top" wrapText="1"/>
    </xf>
    <xf numFmtId="0" fontId="1" fillId="0" borderId="1" xfId="2" applyFont="1" applyFill="1" applyBorder="1" applyAlignment="1">
      <alignment vertical="top" wrapText="1"/>
    </xf>
    <xf numFmtId="0" fontId="1" fillId="5" borderId="1" xfId="2" applyFont="1" applyFill="1" applyBorder="1" applyAlignment="1">
      <alignment horizontal="left" vertical="top" wrapText="1"/>
    </xf>
    <xf numFmtId="0" fontId="1" fillId="5" borderId="1" xfId="2" applyFont="1" applyFill="1" applyBorder="1" applyAlignment="1">
      <alignment vertical="top" wrapText="1"/>
    </xf>
    <xf numFmtId="0" fontId="4" fillId="0" borderId="0" xfId="2" applyFont="1" applyAlignment="1">
      <alignment wrapText="1"/>
    </xf>
    <xf numFmtId="0" fontId="5" fillId="0" borderId="1" xfId="2" applyFont="1" applyBorder="1"/>
    <xf numFmtId="0" fontId="12" fillId="0" borderId="0" xfId="2" applyAlignment="1"/>
    <xf numFmtId="0" fontId="12" fillId="0" borderId="0" xfId="2" applyFill="1" applyBorder="1" applyAlignment="1"/>
    <xf numFmtId="0" fontId="6" fillId="0" borderId="0" xfId="2" applyFont="1" applyFill="1" applyBorder="1" applyAlignment="1">
      <alignment wrapText="1"/>
    </xf>
    <xf numFmtId="0" fontId="12" fillId="0" borderId="0" xfId="2" applyBorder="1" applyAlignment="1">
      <alignment vertical="top" wrapText="1"/>
    </xf>
    <xf numFmtId="166" fontId="1" fillId="0" borderId="0" xfId="2" applyNumberFormat="1" applyFont="1" applyBorder="1" applyAlignment="1">
      <alignment vertical="top" wrapText="1"/>
    </xf>
    <xf numFmtId="164" fontId="1" fillId="0" borderId="0" xfId="2" applyNumberFormat="1" applyFont="1" applyBorder="1" applyAlignment="1">
      <alignment vertical="top" wrapText="1"/>
    </xf>
    <xf numFmtId="3" fontId="1" fillId="0" borderId="0" xfId="2" applyNumberFormat="1" applyFont="1" applyBorder="1" applyAlignment="1">
      <alignment horizontal="right" vertical="top" wrapText="1"/>
    </xf>
    <xf numFmtId="0" fontId="1" fillId="0" borderId="0" xfId="2" applyFont="1" applyBorder="1" applyAlignment="1">
      <alignment horizontal="right" vertical="top" wrapText="1"/>
    </xf>
    <xf numFmtId="0" fontId="1" fillId="0" borderId="0" xfId="2" applyFont="1" applyBorder="1" applyAlignment="1">
      <alignment vertical="top" wrapText="1"/>
    </xf>
    <xf numFmtId="0" fontId="12" fillId="0" borderId="9" xfId="2" applyBorder="1"/>
    <xf numFmtId="0" fontId="12" fillId="0" borderId="9" xfId="2" applyFill="1" applyBorder="1" applyAlignment="1">
      <alignment vertical="top" wrapText="1"/>
    </xf>
    <xf numFmtId="164" fontId="1" fillId="0" borderId="9" xfId="2" applyNumberFormat="1" applyFont="1" applyFill="1" applyBorder="1" applyAlignment="1">
      <alignment vertical="top" wrapText="1"/>
    </xf>
    <xf numFmtId="2" fontId="1" fillId="0" borderId="3" xfId="2" applyNumberFormat="1" applyFont="1" applyFill="1" applyBorder="1" applyAlignment="1">
      <alignment horizontal="right" vertical="top" wrapText="1"/>
    </xf>
    <xf numFmtId="2" fontId="1" fillId="4" borderId="1" xfId="2" applyNumberFormat="1" applyFont="1" applyFill="1" applyBorder="1" applyAlignment="1">
      <alignment horizontal="right" vertical="top" wrapText="1"/>
    </xf>
    <xf numFmtId="3" fontId="1" fillId="0" borderId="2" xfId="2" applyNumberFormat="1" applyFont="1" applyFill="1" applyBorder="1" applyAlignment="1">
      <alignment vertical="top" wrapText="1"/>
    </xf>
    <xf numFmtId="0" fontId="1" fillId="4" borderId="1" xfId="2" applyFont="1" applyFill="1" applyBorder="1" applyAlignment="1">
      <alignment vertical="top" wrapText="1"/>
    </xf>
    <xf numFmtId="167" fontId="12" fillId="0" borderId="1" xfId="2" applyNumberFormat="1" applyBorder="1"/>
    <xf numFmtId="0" fontId="12" fillId="0" borderId="1" xfId="2" applyFill="1" applyBorder="1" applyAlignment="1">
      <alignment vertical="top" wrapText="1"/>
    </xf>
    <xf numFmtId="164" fontId="1" fillId="2" borderId="1" xfId="2" applyNumberFormat="1" applyFont="1" applyFill="1" applyBorder="1" applyAlignment="1">
      <alignment vertical="top" wrapText="1"/>
    </xf>
    <xf numFmtId="2" fontId="1" fillId="2" borderId="1" xfId="2" applyNumberFormat="1" applyFont="1" applyFill="1" applyBorder="1" applyAlignment="1">
      <alignment horizontal="right" vertical="top" wrapText="1"/>
    </xf>
    <xf numFmtId="3" fontId="1" fillId="2" borderId="1" xfId="2" applyNumberFormat="1" applyFont="1" applyFill="1" applyBorder="1" applyAlignment="1">
      <alignment vertical="top" wrapText="1"/>
    </xf>
    <xf numFmtId="0" fontId="1" fillId="2" borderId="1" xfId="2" applyFont="1" applyFill="1" applyBorder="1" applyAlignment="1">
      <alignment vertical="top" wrapText="1"/>
    </xf>
    <xf numFmtId="0" fontId="12" fillId="0" borderId="1" xfId="2" applyBorder="1" applyAlignment="1">
      <alignment vertical="top" wrapText="1"/>
    </xf>
    <xf numFmtId="164" fontId="4" fillId="0" borderId="1" xfId="2" applyNumberFormat="1" applyFont="1" applyBorder="1" applyAlignment="1">
      <alignment vertical="top" wrapText="1"/>
    </xf>
    <xf numFmtId="2" fontId="4" fillId="0" borderId="1" xfId="2" applyNumberFormat="1" applyFont="1" applyBorder="1" applyAlignment="1">
      <alignment horizontal="right" vertical="top" wrapText="1"/>
    </xf>
    <xf numFmtId="2" fontId="4" fillId="0" borderId="1" xfId="2" applyNumberFormat="1" applyFont="1" applyFill="1" applyBorder="1" applyAlignment="1">
      <alignment horizontal="right" vertical="top" wrapText="1"/>
    </xf>
    <xf numFmtId="0" fontId="4" fillId="0" borderId="1" xfId="2" applyFont="1" applyFill="1" applyBorder="1" applyAlignment="1">
      <alignment vertical="top" wrapText="1"/>
    </xf>
    <xf numFmtId="0" fontId="1" fillId="2" borderId="1" xfId="2" applyFont="1" applyFill="1" applyBorder="1" applyAlignment="1">
      <alignment wrapText="1"/>
    </xf>
    <xf numFmtId="0" fontId="1" fillId="2" borderId="1" xfId="2" applyFont="1" applyFill="1" applyBorder="1"/>
    <xf numFmtId="0" fontId="3" fillId="2" borderId="1" xfId="2" applyFont="1" applyFill="1" applyBorder="1" applyAlignment="1">
      <alignment vertical="top" wrapText="1"/>
    </xf>
    <xf numFmtId="0" fontId="13" fillId="0" borderId="0" xfId="2" applyFont="1" applyBorder="1" applyAlignme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E13" sqref="E13"/>
    </sheetView>
  </sheetViews>
  <sheetFormatPr defaultRowHeight="15" x14ac:dyDescent="0.25"/>
  <cols>
    <col min="1" max="1" width="33.5703125" customWidth="1"/>
    <col min="2" max="2" width="16.42578125" customWidth="1"/>
    <col min="3" max="4" width="15.85546875" customWidth="1"/>
    <col min="5" max="5" width="20.42578125" customWidth="1"/>
    <col min="6" max="6" width="31.42578125" customWidth="1"/>
    <col min="7" max="7" width="18.5703125" customWidth="1"/>
  </cols>
  <sheetData>
    <row r="1" spans="1:7" x14ac:dyDescent="0.25">
      <c r="A1" s="57" t="s">
        <v>38</v>
      </c>
    </row>
    <row r="2" spans="1:7" x14ac:dyDescent="0.25">
      <c r="A2" s="11" t="s">
        <v>32</v>
      </c>
      <c r="B2" s="15"/>
      <c r="C2" s="10"/>
      <c r="D2" s="10"/>
      <c r="E2" s="15"/>
      <c r="F2" s="10"/>
      <c r="G2" s="15"/>
    </row>
    <row r="3" spans="1:7" ht="35.25" customHeight="1" x14ac:dyDescent="0.25">
      <c r="A3" s="19" t="s">
        <v>7</v>
      </c>
      <c r="B3" s="1" t="s">
        <v>8</v>
      </c>
      <c r="C3" s="1" t="s">
        <v>9</v>
      </c>
      <c r="D3" s="1" t="s">
        <v>21</v>
      </c>
      <c r="E3" s="1" t="s">
        <v>22</v>
      </c>
      <c r="F3" s="1" t="s">
        <v>10</v>
      </c>
      <c r="G3" s="1" t="s">
        <v>41</v>
      </c>
    </row>
    <row r="4" spans="1:7" ht="64.5" customHeight="1" x14ac:dyDescent="0.25">
      <c r="A4" s="33" t="s">
        <v>36</v>
      </c>
      <c r="B4" s="20">
        <v>190</v>
      </c>
      <c r="C4" s="18" t="s">
        <v>33</v>
      </c>
      <c r="D4" s="18">
        <v>2</v>
      </c>
      <c r="E4" s="17">
        <f>AVERAGE(B4*D4)</f>
        <v>380</v>
      </c>
      <c r="F4" s="18" t="s">
        <v>11</v>
      </c>
      <c r="G4" s="21">
        <f>E4*28.33</f>
        <v>10765.4</v>
      </c>
    </row>
    <row r="5" spans="1:7" ht="30.75" customHeight="1" x14ac:dyDescent="0.25">
      <c r="A5" s="87" t="s">
        <v>55</v>
      </c>
      <c r="B5" s="20">
        <v>190</v>
      </c>
      <c r="C5" s="18"/>
      <c r="D5" s="18">
        <v>0.5</v>
      </c>
      <c r="E5" s="17">
        <f>AVERAGE(B5*D5)</f>
        <v>95</v>
      </c>
      <c r="F5" s="18"/>
      <c r="G5" s="21">
        <f>E5*28.33</f>
        <v>2691.35</v>
      </c>
    </row>
    <row r="6" spans="1:7" ht="15.75" customHeight="1" x14ac:dyDescent="0.25">
      <c r="A6" s="1" t="s">
        <v>12</v>
      </c>
      <c r="B6" s="22">
        <f>SUM(B4:B5)</f>
        <v>380</v>
      </c>
      <c r="C6" s="4"/>
      <c r="D6" s="23">
        <f>SUM(D4:D5)</f>
        <v>2.5</v>
      </c>
      <c r="E6" s="22">
        <f>SUM(E4:E5)</f>
        <v>475</v>
      </c>
      <c r="F6" s="4"/>
      <c r="G6" s="9">
        <f>SUM(G4:G5)</f>
        <v>13456.75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Normal="100" workbookViewId="0">
      <pane xSplit="1" topLeftCell="B1" activePane="topRight" state="frozen"/>
      <selection pane="topRight" activeCell="K3" sqref="K3"/>
    </sheetView>
  </sheetViews>
  <sheetFormatPr defaultRowHeight="12.75" x14ac:dyDescent="0.2"/>
  <cols>
    <col min="1" max="1" width="21" style="75" customWidth="1"/>
    <col min="2" max="2" width="17.28515625" style="75" customWidth="1"/>
    <col min="3" max="3" width="12.5703125" style="75" customWidth="1"/>
    <col min="4" max="4" width="13.42578125" style="75" customWidth="1"/>
    <col min="5" max="5" width="13.85546875" style="75" customWidth="1"/>
    <col min="6" max="6" width="25.5703125" style="75" customWidth="1"/>
    <col min="7" max="7" width="14.7109375" style="75" customWidth="1"/>
    <col min="8" max="8" width="5" style="75" bestFit="1" customWidth="1"/>
    <col min="9" max="9" width="12" style="75" bestFit="1" customWidth="1"/>
    <col min="10" max="10" width="10.7109375" style="75" bestFit="1" customWidth="1"/>
    <col min="11" max="11" width="14.7109375" style="75" customWidth="1"/>
    <col min="12" max="16384" width="9.140625" style="75"/>
  </cols>
  <sheetData>
    <row r="1" spans="1:12" ht="20.25" customHeight="1" x14ac:dyDescent="0.25">
      <c r="A1" s="125" t="s">
        <v>59</v>
      </c>
      <c r="B1" s="125"/>
      <c r="C1" s="125"/>
      <c r="D1" s="125"/>
      <c r="E1" s="125"/>
      <c r="F1" s="125"/>
    </row>
    <row r="2" spans="1:12" ht="38.25" x14ac:dyDescent="0.2">
      <c r="A2" s="116" t="s">
        <v>58</v>
      </c>
      <c r="B2" s="116" t="s">
        <v>47</v>
      </c>
      <c r="C2" s="116" t="s">
        <v>0</v>
      </c>
      <c r="D2" s="116" t="s">
        <v>1</v>
      </c>
      <c r="E2" s="116" t="s">
        <v>40</v>
      </c>
      <c r="F2" s="124" t="s">
        <v>2</v>
      </c>
      <c r="G2" s="78"/>
      <c r="H2" s="78"/>
      <c r="I2" s="78"/>
      <c r="J2" s="123" t="s">
        <v>57</v>
      </c>
      <c r="K2" s="122" t="s">
        <v>56</v>
      </c>
    </row>
    <row r="3" spans="1:12" ht="38.25" x14ac:dyDescent="0.2">
      <c r="A3" s="87" t="s">
        <v>63</v>
      </c>
      <c r="B3" s="121">
        <v>190</v>
      </c>
      <c r="C3" s="120">
        <v>0.5</v>
      </c>
      <c r="D3" s="119">
        <f>B3*C3</f>
        <v>95</v>
      </c>
      <c r="E3" s="118">
        <f>D3*28.33</f>
        <v>2691.35</v>
      </c>
      <c r="F3" s="117" t="s">
        <v>54</v>
      </c>
      <c r="G3" s="78"/>
      <c r="H3" s="78"/>
      <c r="I3" s="78"/>
      <c r="J3" s="78" t="s">
        <v>52</v>
      </c>
      <c r="K3" s="111">
        <f>SUM(C3*28.33)</f>
        <v>14.164999999999999</v>
      </c>
      <c r="L3" s="76" t="s">
        <v>53</v>
      </c>
    </row>
    <row r="4" spans="1:12" ht="25.5" x14ac:dyDescent="0.2">
      <c r="A4" s="116" t="s">
        <v>51</v>
      </c>
      <c r="B4" s="115">
        <f>SUM(B3:B3)</f>
        <v>190</v>
      </c>
      <c r="C4" s="114">
        <f>SUM(C3:C3)</f>
        <v>0.5</v>
      </c>
      <c r="D4" s="114">
        <f>SUM(D3:D3)</f>
        <v>95</v>
      </c>
      <c r="E4" s="113">
        <f>SUM(E3:E3)</f>
        <v>2691.35</v>
      </c>
      <c r="F4" s="112"/>
      <c r="G4" s="78"/>
      <c r="H4" s="78"/>
      <c r="I4" s="78"/>
      <c r="J4" s="78"/>
      <c r="K4" s="111"/>
    </row>
    <row r="5" spans="1:12" x14ac:dyDescent="0.2">
      <c r="A5" s="110" t="s">
        <v>50</v>
      </c>
      <c r="B5" s="109"/>
      <c r="C5" s="108">
        <f>AVERAGE(C3:C3)</f>
        <v>0.5</v>
      </c>
      <c r="D5" s="107"/>
      <c r="E5" s="106"/>
      <c r="F5" s="105"/>
      <c r="G5" s="104"/>
      <c r="H5" s="104"/>
      <c r="I5" s="104"/>
      <c r="J5" s="104"/>
    </row>
    <row r="6" spans="1:12" x14ac:dyDescent="0.2">
      <c r="A6" s="103"/>
      <c r="C6" s="102"/>
      <c r="D6" s="101"/>
      <c r="E6" s="100"/>
      <c r="F6" s="99"/>
      <c r="G6" s="98"/>
    </row>
    <row r="7" spans="1:12" ht="13.5" customHeight="1" x14ac:dyDescent="0.2">
      <c r="A7" s="97" t="s">
        <v>61</v>
      </c>
      <c r="B7" s="96"/>
      <c r="C7" s="96"/>
      <c r="D7" s="96"/>
      <c r="E7" s="96"/>
      <c r="F7" s="96"/>
      <c r="G7" s="95"/>
    </row>
    <row r="9" spans="1:12" ht="15" x14ac:dyDescent="0.2">
      <c r="A9" s="94" t="s">
        <v>49</v>
      </c>
      <c r="B9" s="78"/>
      <c r="C9" s="78"/>
      <c r="D9" s="78"/>
      <c r="E9" s="78"/>
      <c r="F9" s="78"/>
      <c r="G9" s="78"/>
      <c r="H9" s="78"/>
      <c r="I9" s="78"/>
      <c r="J9" s="78"/>
      <c r="K9" s="93"/>
    </row>
    <row r="10" spans="1:12" ht="38.25" x14ac:dyDescent="0.2">
      <c r="A10" s="92" t="s">
        <v>48</v>
      </c>
      <c r="B10" s="92" t="s">
        <v>47</v>
      </c>
      <c r="C10" s="92" t="s">
        <v>0</v>
      </c>
      <c r="D10" s="92" t="s">
        <v>1</v>
      </c>
      <c r="E10" s="91" t="s">
        <v>46</v>
      </c>
      <c r="F10" s="90"/>
      <c r="G10" s="89"/>
      <c r="H10" s="78" t="s">
        <v>45</v>
      </c>
      <c r="I10" s="88" t="s">
        <v>44</v>
      </c>
      <c r="J10" s="78" t="s">
        <v>43</v>
      </c>
    </row>
    <row r="11" spans="1:12" ht="25.5" x14ac:dyDescent="0.2">
      <c r="A11" s="87" t="s">
        <v>42</v>
      </c>
      <c r="B11" s="85">
        <v>190</v>
      </c>
      <c r="C11" s="78">
        <v>0.5</v>
      </c>
      <c r="D11" s="78">
        <f>B11*C11</f>
        <v>95</v>
      </c>
      <c r="E11" s="84">
        <f>D11*27.67</f>
        <v>2628.65</v>
      </c>
      <c r="F11" s="78"/>
      <c r="G11" s="78"/>
      <c r="H11" s="86">
        <v>274</v>
      </c>
      <c r="I11" s="86">
        <v>0</v>
      </c>
      <c r="J11" s="86">
        <v>0</v>
      </c>
    </row>
    <row r="12" spans="1:12" x14ac:dyDescent="0.2">
      <c r="A12" s="83" t="s">
        <v>3</v>
      </c>
      <c r="B12" s="82">
        <f>SUM(B11:B11)</f>
        <v>190</v>
      </c>
      <c r="C12" s="82"/>
      <c r="D12" s="82">
        <f>SUM(D11:D11)</f>
        <v>95</v>
      </c>
      <c r="E12" s="81">
        <f>SUM(E11:E11)</f>
        <v>2628.65</v>
      </c>
      <c r="F12" s="78"/>
      <c r="G12" s="78"/>
      <c r="H12" s="77">
        <f>SUM(H11:H11)</f>
        <v>274</v>
      </c>
      <c r="I12" s="77">
        <f>SUM(I11:I11)</f>
        <v>0</v>
      </c>
      <c r="J12" s="77">
        <f>SUM(J11:J11)</f>
        <v>0</v>
      </c>
    </row>
    <row r="13" spans="1:12" x14ac:dyDescent="0.2">
      <c r="A13" s="78"/>
      <c r="B13" s="78"/>
      <c r="C13" s="78"/>
      <c r="D13" s="78"/>
      <c r="E13" s="78"/>
      <c r="F13" s="78"/>
      <c r="G13" s="78"/>
      <c r="H13" s="78"/>
      <c r="I13" s="78"/>
      <c r="J13" s="78"/>
    </row>
    <row r="14" spans="1:12" x14ac:dyDescent="0.2">
      <c r="A14" s="80"/>
      <c r="B14" s="79"/>
      <c r="C14" s="79"/>
      <c r="D14" s="79"/>
      <c r="E14" s="79"/>
      <c r="F14" s="78"/>
      <c r="G14" s="78"/>
      <c r="H14" s="78"/>
      <c r="I14" s="78"/>
      <c r="J14" s="77">
        <f>SUM(H12:J12)</f>
        <v>274</v>
      </c>
    </row>
  </sheetData>
  <mergeCells count="3">
    <mergeCell ref="A14:E14"/>
    <mergeCell ref="A1:F1"/>
    <mergeCell ref="A7:G7"/>
  </mergeCells>
  <pageMargins left="0.75" right="0.75" top="1" bottom="1" header="0.5" footer="0.5"/>
  <pageSetup paperSize="5" scale="99" orientation="landscape" cellComments="asDisplayed" r:id="rId1"/>
  <headerFooter alignWithMargins="0"/>
  <rowBreaks count="1" manualBreakCount="1">
    <brk id="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zoomScaleNormal="100" workbookViewId="0">
      <selection activeCell="E3" sqref="E3"/>
    </sheetView>
  </sheetViews>
  <sheetFormatPr defaultRowHeight="12.75" x14ac:dyDescent="0.2"/>
  <cols>
    <col min="1" max="1" width="37.5703125" style="54" customWidth="1"/>
    <col min="2" max="2" width="12" style="28" customWidth="1"/>
    <col min="3" max="3" width="17.5703125" style="28" customWidth="1"/>
    <col min="4" max="4" width="11.42578125" style="28" customWidth="1"/>
    <col min="5" max="5" width="14.5703125" style="28" customWidth="1"/>
    <col min="6" max="6" width="17.42578125" style="55" customWidth="1"/>
    <col min="7" max="7" width="9.140625" style="28"/>
    <col min="8" max="8" width="14.85546875" style="28" customWidth="1"/>
    <col min="9" max="10" width="9.140625" style="29"/>
    <col min="11" max="11" width="9.140625" style="28"/>
    <col min="12" max="12" width="15.7109375" style="28" customWidth="1"/>
    <col min="13" max="16384" width="9.140625" style="28"/>
  </cols>
  <sheetData>
    <row r="1" spans="1:12" ht="15" x14ac:dyDescent="0.2">
      <c r="A1" s="67" t="s">
        <v>23</v>
      </c>
      <c r="B1" s="68"/>
      <c r="C1" s="68"/>
      <c r="D1" s="69"/>
      <c r="E1" s="69"/>
      <c r="F1" s="69"/>
    </row>
    <row r="2" spans="1:12" ht="51" x14ac:dyDescent="0.2">
      <c r="A2" s="30" t="s">
        <v>24</v>
      </c>
      <c r="B2" s="30" t="s">
        <v>13</v>
      </c>
      <c r="C2" s="30" t="s">
        <v>0</v>
      </c>
      <c r="D2" s="30" t="s">
        <v>1</v>
      </c>
      <c r="E2" s="30" t="s">
        <v>40</v>
      </c>
      <c r="F2" s="30" t="s">
        <v>25</v>
      </c>
      <c r="I2" s="30" t="s">
        <v>26</v>
      </c>
      <c r="J2" s="28"/>
      <c r="K2" s="123" t="s">
        <v>64</v>
      </c>
      <c r="L2" s="122" t="s">
        <v>56</v>
      </c>
    </row>
    <row r="3" spans="1:12" ht="51.75" thickBot="1" x14ac:dyDescent="0.25">
      <c r="A3" s="33" t="s">
        <v>36</v>
      </c>
      <c r="B3" s="34">
        <v>190</v>
      </c>
      <c r="C3" s="62">
        <v>2</v>
      </c>
      <c r="D3" s="64">
        <f t="shared" ref="D3" si="0">B3*C3</f>
        <v>380</v>
      </c>
      <c r="E3" s="65">
        <f>D3*28.33</f>
        <v>10765.4</v>
      </c>
      <c r="F3" s="66" t="s">
        <v>27</v>
      </c>
      <c r="G3" s="32"/>
      <c r="H3" s="32"/>
      <c r="I3" s="31">
        <f>SUM(B3*1)</f>
        <v>190</v>
      </c>
      <c r="J3" s="28"/>
      <c r="K3" s="78">
        <v>2</v>
      </c>
      <c r="L3" s="111">
        <f>SUM(C3*28.33)</f>
        <v>56.66</v>
      </c>
    </row>
    <row r="4" spans="1:12" ht="13.5" thickBot="1" x14ac:dyDescent="0.25">
      <c r="A4" s="35" t="s">
        <v>28</v>
      </c>
      <c r="B4" s="36">
        <f>SUM(B3:B3)</f>
        <v>190</v>
      </c>
      <c r="C4" s="63">
        <f>SUM(C3:C3)</f>
        <v>2</v>
      </c>
      <c r="D4" s="37">
        <f>SUM(D3:D3)</f>
        <v>380</v>
      </c>
      <c r="E4" s="38">
        <f>SUM(E3:E3)</f>
        <v>10765.4</v>
      </c>
      <c r="F4" s="70" t="s">
        <v>27</v>
      </c>
      <c r="G4" s="71"/>
      <c r="H4" s="72"/>
      <c r="I4" s="39">
        <f>SUM(I3:I3)</f>
        <v>190</v>
      </c>
      <c r="J4" s="28"/>
    </row>
    <row r="5" spans="1:12" x14ac:dyDescent="0.2">
      <c r="A5" s="40" t="s">
        <v>29</v>
      </c>
      <c r="B5" s="41"/>
      <c r="C5" s="42">
        <f>AVERAGE(C3:C3)</f>
        <v>2</v>
      </c>
      <c r="D5" s="43"/>
      <c r="E5" s="44"/>
      <c r="F5" s="45"/>
      <c r="G5" s="45"/>
      <c r="H5" s="46"/>
      <c r="I5" s="47"/>
      <c r="J5" s="47"/>
      <c r="K5" s="48"/>
    </row>
    <row r="6" spans="1:12" x14ac:dyDescent="0.2">
      <c r="A6" s="49"/>
      <c r="B6" s="50"/>
      <c r="C6" s="50"/>
      <c r="D6" s="51"/>
      <c r="E6" s="52"/>
      <c r="F6" s="53"/>
    </row>
    <row r="7" spans="1:12" x14ac:dyDescent="0.2">
      <c r="A7" s="73" t="s">
        <v>34</v>
      </c>
      <c r="B7" s="74"/>
      <c r="C7" s="74"/>
      <c r="D7" s="74"/>
      <c r="E7" s="74"/>
      <c r="F7" s="74"/>
    </row>
    <row r="8" spans="1:12" x14ac:dyDescent="0.2">
      <c r="I8" s="50"/>
      <c r="J8" s="56"/>
      <c r="K8" s="52"/>
    </row>
  </sheetData>
  <mergeCells count="3">
    <mergeCell ref="A1:F1"/>
    <mergeCell ref="F4:H4"/>
    <mergeCell ref="A7:F7"/>
  </mergeCells>
  <pageMargins left="0.75" right="0.75" top="1" bottom="1" header="0.5" footer="0.5"/>
  <pageSetup paperSize="5" scale="96" orientation="landscape" cellComments="asDisplayed" r:id="rId1"/>
  <headerFooter alignWithMargins="0">
    <oddHeader>&amp;L&amp;"Arial,Bold"&amp;12Estimated burden hours and costs for post-award reporting by grant program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"/>
  <sheetViews>
    <sheetView workbookViewId="0">
      <selection activeCell="B13" sqref="B13"/>
    </sheetView>
  </sheetViews>
  <sheetFormatPr defaultRowHeight="15" x14ac:dyDescent="0.25"/>
  <cols>
    <col min="1" max="1" width="26.5703125" customWidth="1"/>
    <col min="2" max="2" width="24" customWidth="1"/>
    <col min="3" max="3" width="18.85546875" customWidth="1"/>
    <col min="4" max="4" width="22.28515625" customWidth="1"/>
    <col min="5" max="5" width="15.140625" customWidth="1"/>
    <col min="6" max="6" width="14.140625" customWidth="1"/>
  </cols>
  <sheetData>
    <row r="2" spans="1:6" ht="57.75" customHeight="1" x14ac:dyDescent="0.25">
      <c r="A2" s="1" t="s">
        <v>35</v>
      </c>
      <c r="B2" s="1" t="s">
        <v>13</v>
      </c>
      <c r="C2" s="58" t="s">
        <v>4</v>
      </c>
      <c r="D2" s="1" t="s">
        <v>5</v>
      </c>
      <c r="E2" s="2" t="s">
        <v>2</v>
      </c>
      <c r="F2" s="1" t="s">
        <v>6</v>
      </c>
    </row>
    <row r="3" spans="1:6" ht="80.25" customHeight="1" x14ac:dyDescent="0.25">
      <c r="A3" s="33" t="s">
        <v>36</v>
      </c>
      <c r="B3" s="34">
        <v>190</v>
      </c>
      <c r="C3" s="3">
        <v>41</v>
      </c>
      <c r="D3" s="3">
        <v>100</v>
      </c>
      <c r="E3" s="6" t="s">
        <v>37</v>
      </c>
      <c r="F3" s="24">
        <v>0.2177</v>
      </c>
    </row>
    <row r="4" spans="1:6" ht="14.25" customHeight="1" x14ac:dyDescent="0.25">
      <c r="A4" s="33" t="s">
        <v>60</v>
      </c>
      <c r="B4" s="34">
        <v>190</v>
      </c>
      <c r="C4" s="3">
        <v>41</v>
      </c>
      <c r="D4" s="3">
        <v>100</v>
      </c>
      <c r="E4" s="6" t="s">
        <v>37</v>
      </c>
      <c r="F4" s="24">
        <v>0.2177</v>
      </c>
    </row>
    <row r="5" spans="1:6" ht="16.5" customHeight="1" x14ac:dyDescent="0.25">
      <c r="A5" s="59" t="s">
        <v>30</v>
      </c>
      <c r="B5" s="60">
        <f>SUM(B3:B3)</f>
        <v>190</v>
      </c>
      <c r="C5" s="7">
        <f>SUM(C3:C3)</f>
        <v>41</v>
      </c>
      <c r="D5" s="3"/>
      <c r="E5" s="3"/>
      <c r="F5" s="3"/>
    </row>
    <row r="6" spans="1:6" x14ac:dyDescent="0.25">
      <c r="B6" s="12"/>
      <c r="C6" s="8"/>
    </row>
    <row r="7" spans="1:6" x14ac:dyDescent="0.25">
      <c r="A7" s="5"/>
      <c r="B7" s="14"/>
      <c r="F7" s="1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C16" sqref="C16"/>
    </sheetView>
  </sheetViews>
  <sheetFormatPr defaultRowHeight="15" x14ac:dyDescent="0.25"/>
  <cols>
    <col min="1" max="1" width="40.140625" customWidth="1"/>
    <col min="2" max="2" width="22.85546875" customWidth="1"/>
    <col min="3" max="3" width="22.5703125" customWidth="1"/>
    <col min="4" max="4" width="15" customWidth="1"/>
    <col min="5" max="5" width="19.42578125" customWidth="1"/>
    <col min="6" max="6" width="14.7109375" customWidth="1"/>
    <col min="7" max="7" width="16.140625" customWidth="1"/>
  </cols>
  <sheetData>
    <row r="1" spans="1:7" ht="43.5" customHeight="1" x14ac:dyDescent="0.25">
      <c r="A1" s="25" t="s">
        <v>14</v>
      </c>
      <c r="B1" s="26" t="s">
        <v>15</v>
      </c>
      <c r="C1" s="26" t="s">
        <v>16</v>
      </c>
      <c r="D1" s="25" t="s">
        <v>17</v>
      </c>
      <c r="E1" s="25" t="s">
        <v>18</v>
      </c>
      <c r="F1" s="25" t="s">
        <v>19</v>
      </c>
      <c r="G1" s="27" t="s">
        <v>20</v>
      </c>
    </row>
    <row r="2" spans="1:7" x14ac:dyDescent="0.25">
      <c r="A2" s="3" t="s">
        <v>39</v>
      </c>
      <c r="B2" s="3">
        <v>1.5</v>
      </c>
      <c r="C2" s="3">
        <v>0</v>
      </c>
      <c r="D2" s="3">
        <v>190</v>
      </c>
      <c r="E2" s="3">
        <f t="shared" ref="E2:E3" si="0">(B2+C2)*D2</f>
        <v>285</v>
      </c>
      <c r="F2" s="3">
        <v>41.12</v>
      </c>
      <c r="G2" s="16">
        <f t="shared" ref="G2:G3" si="1">E2*F2</f>
        <v>11719.199999999999</v>
      </c>
    </row>
    <row r="3" spans="1:7" x14ac:dyDescent="0.25">
      <c r="A3" s="3" t="s">
        <v>62</v>
      </c>
      <c r="B3" s="3">
        <v>1.1599999999999999</v>
      </c>
      <c r="C3" s="3"/>
      <c r="D3" s="3">
        <v>190</v>
      </c>
      <c r="E3" s="3">
        <f t="shared" si="0"/>
        <v>220.39999999999998</v>
      </c>
      <c r="F3" s="3">
        <v>41.12</v>
      </c>
      <c r="G3" s="16">
        <f t="shared" si="1"/>
        <v>9062.8479999999981</v>
      </c>
    </row>
    <row r="4" spans="1:7" x14ac:dyDescent="0.25">
      <c r="A4" s="59" t="s">
        <v>3</v>
      </c>
      <c r="B4" s="59">
        <f>SUM(B2:B3)</f>
        <v>2.66</v>
      </c>
      <c r="C4" s="3"/>
      <c r="D4" s="59">
        <f>SUM(D2:D2)</f>
        <v>190</v>
      </c>
      <c r="E4" s="59">
        <f>SUM(E2:E3)</f>
        <v>505.4</v>
      </c>
      <c r="F4" s="59"/>
      <c r="G4" s="61">
        <f>SUM(G2:G3)</f>
        <v>20782.047999999995</v>
      </c>
    </row>
    <row r="5" spans="1:7" x14ac:dyDescent="0.25">
      <c r="A5" s="3" t="s">
        <v>31</v>
      </c>
      <c r="B5" s="59">
        <f>AVERAGE(B2:B3)</f>
        <v>1.33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 Justification Statement Calc</vt:lpstr>
      <vt:lpstr>Applications by Form--0071 </vt:lpstr>
      <vt:lpstr>Post-award Forms--0071</vt:lpstr>
      <vt:lpstr>Small Entity &amp; report elect.</vt:lpstr>
      <vt:lpstr>Agency Costs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A. Miller</dc:creator>
  <cp:lastModifiedBy>Kim A. Miller</cp:lastModifiedBy>
  <dcterms:created xsi:type="dcterms:W3CDTF">2016-05-24T19:32:43Z</dcterms:created>
  <dcterms:modified xsi:type="dcterms:W3CDTF">2016-06-16T20:52:50Z</dcterms:modified>
</cp:coreProperties>
</file>