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Telecommunications\0572-0096 - DLT Grant Program\2016\From the Program\Archive\Current as of May 24th\"/>
    </mc:Choice>
  </mc:AlternateContent>
  <bookViews>
    <workbookView xWindow="0" yWindow="0" windowWidth="15360" windowHeight="7010"/>
  </bookViews>
  <sheets>
    <sheet name="RUS Form 36" sheetId="1" r:id="rId1"/>
  </sheets>
  <definedNames>
    <definedName name="_xlnm._FilterDatabase" localSheetId="0" hidden="1">'RUS Form 36'!$A$15:$O$15</definedName>
    <definedName name="_xlnm.Print_Area" localSheetId="0">'RUS Form 36'!$A$1:$M$82</definedName>
    <definedName name="_xlnm.Print_Titles" localSheetId="0">'RUS Form 36'!$1:$15</definedName>
  </definedNames>
  <calcPr calcId="152511" concurrentCalc="0"/>
</workbook>
</file>

<file path=xl/calcChain.xml><?xml version="1.0" encoding="utf-8"?>
<calcChain xmlns="http://schemas.openxmlformats.org/spreadsheetml/2006/main">
  <c r="H78" i="1" l="1"/>
  <c r="J78" i="1"/>
  <c r="J18" i="1"/>
  <c r="H19" i="1"/>
  <c r="J19" i="1"/>
  <c r="H27" i="1"/>
  <c r="J27" i="1"/>
  <c r="H29" i="1"/>
  <c r="J29" i="1"/>
  <c r="H31" i="1"/>
  <c r="J31" i="1"/>
  <c r="H33" i="1"/>
  <c r="J33" i="1"/>
  <c r="H35" i="1"/>
  <c r="J35" i="1"/>
  <c r="H37" i="1"/>
  <c r="J37" i="1"/>
  <c r="H39" i="1"/>
  <c r="J39" i="1"/>
  <c r="H41" i="1"/>
  <c r="J41" i="1"/>
  <c r="H43" i="1"/>
  <c r="J43" i="1"/>
  <c r="H45" i="1"/>
  <c r="J45" i="1"/>
  <c r="H47" i="1"/>
  <c r="J47" i="1"/>
  <c r="H49" i="1"/>
  <c r="J49" i="1"/>
  <c r="H52" i="1"/>
  <c r="J52" i="1"/>
  <c r="H55" i="1"/>
  <c r="J55" i="1"/>
  <c r="H57" i="1"/>
  <c r="J57" i="1"/>
  <c r="H59" i="1"/>
  <c r="J59" i="1"/>
  <c r="H61" i="1"/>
  <c r="J61" i="1"/>
  <c r="H63" i="1"/>
  <c r="J63" i="1"/>
  <c r="H65" i="1"/>
  <c r="J65" i="1"/>
  <c r="H67" i="1"/>
  <c r="J67" i="1"/>
  <c r="H70" i="1"/>
  <c r="J70" i="1"/>
  <c r="H72" i="1"/>
  <c r="J72" i="1"/>
  <c r="H74" i="1"/>
  <c r="J74" i="1"/>
  <c r="H76" i="1"/>
  <c r="M70" i="1"/>
  <c r="M72" i="1"/>
  <c r="M74" i="1"/>
  <c r="M19" i="1"/>
  <c r="M78" i="1"/>
  <c r="J81" i="1"/>
  <c r="J82" i="1"/>
</calcChain>
</file>

<file path=xl/sharedStrings.xml><?xml version="1.0" encoding="utf-8"?>
<sst xmlns="http://schemas.openxmlformats.org/spreadsheetml/2006/main" count="230" uniqueCount="167">
  <si>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</si>
  <si>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</si>
  <si>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</si>
  <si>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</si>
  <si>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</si>
  <si>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</si>
  <si>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</si>
  <si>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</si>
  <si>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</si>
  <si>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</si>
  <si>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</si>
  <si>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</si>
  <si>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</si>
  <si>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</si>
  <si>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</si>
  <si>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</si>
  <si>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</si>
  <si>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</si>
  <si>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</si>
  <si>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</si>
  <si>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</si>
  <si>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</si>
  <si>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</si>
  <si>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</si>
  <si>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</si>
  <si>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</si>
  <si>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</si>
  <si>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</si>
  <si>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</si>
  <si>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</si>
  <si>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</si>
  <si>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</si>
  <si>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</si>
  <si>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</si>
  <si>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</si>
  <si>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</si>
  <si>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</si>
  <si>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</si>
  <si>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</si>
  <si>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</si>
  <si>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</si>
  <si>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</si>
  <si>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</si>
  <si>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</si>
  <si>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</si>
  <si>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</si>
  <si>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</si>
  <si>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</si>
  <si>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</si>
  <si>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</si>
  <si>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</si>
  <si>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</si>
  <si>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</si>
  <si>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</si>
  <si>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</si>
  <si>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</si>
  <si>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Distance Learning and Telemedicine</t>
  </si>
  <si>
    <t>0572-0096</t>
  </si>
  <si>
    <t>Grants</t>
  </si>
  <si>
    <t>Combos</t>
  </si>
  <si>
    <t>Loans</t>
  </si>
  <si>
    <t>1703.125(a)</t>
  </si>
  <si>
    <t>1703.134(a)</t>
  </si>
  <si>
    <t>1703.144(a)</t>
  </si>
  <si>
    <t>1703.125(b)</t>
  </si>
  <si>
    <t>1703.134(b)</t>
  </si>
  <si>
    <t>1703.144(b)</t>
  </si>
  <si>
    <t>SF-424</t>
  </si>
  <si>
    <t>None</t>
  </si>
  <si>
    <t>Applicant Information</t>
  </si>
  <si>
    <t>Recipient Information</t>
  </si>
  <si>
    <t>SF-270</t>
  </si>
  <si>
    <t>Executive Summary</t>
  </si>
  <si>
    <t>Scoring Criteria Documentation</t>
  </si>
  <si>
    <t>Proposed Scope of Work</t>
  </si>
  <si>
    <t>Financial Information</t>
  </si>
  <si>
    <t>Statement of Experience</t>
  </si>
  <si>
    <t>Funding Commitment from Other Sources</t>
  </si>
  <si>
    <t>Telecommunications System Plan</t>
  </si>
  <si>
    <t>Equal Opportunity and Nondiscrimination Requirements</t>
  </si>
  <si>
    <t>Certification Regarding Architectural Barriers</t>
  </si>
  <si>
    <t>Certification Regarding Flood Hazard Areas</t>
  </si>
  <si>
    <t>Certification Regarding Drug-Free Workplace</t>
  </si>
  <si>
    <t>Certification Regarding Debarment and Suspension</t>
  </si>
  <si>
    <t>Certification Regarding Lobbying</t>
  </si>
  <si>
    <t>Environmental Information</t>
  </si>
  <si>
    <t>Evidence of Legal Existence and Authority</t>
  </si>
  <si>
    <t>Federal Obligations Certification on Delinquent Debt</t>
  </si>
  <si>
    <t>Consultation w/ State Director RE:  Other Funding Sources</t>
  </si>
  <si>
    <t>Consultation w/ State Director RE:  State Strategic Plan</t>
  </si>
  <si>
    <t>Updated Information for Preparing Legal Documents</t>
  </si>
  <si>
    <t>Execution of Legal Documents</t>
  </si>
  <si>
    <t>Evidence of Fidelity Bond Coverage</t>
  </si>
  <si>
    <t>Project Performance Report</t>
  </si>
  <si>
    <t>1703.125(c)</t>
  </si>
  <si>
    <t>1703.125(d)</t>
  </si>
  <si>
    <t>1703.134(c)</t>
  </si>
  <si>
    <t>1703.144(c)</t>
  </si>
  <si>
    <t>1703.125(e)</t>
  </si>
  <si>
    <t>1703.134(d)</t>
  </si>
  <si>
    <t>1703.144(d)</t>
  </si>
  <si>
    <t>1703.125(f)</t>
  </si>
  <si>
    <t>1703.134(e)</t>
  </si>
  <si>
    <t>1703.144(e)</t>
  </si>
  <si>
    <t>1703.125(g)</t>
  </si>
  <si>
    <t>1703.125(h)</t>
  </si>
  <si>
    <t>1703.134(f)</t>
  </si>
  <si>
    <t>1703.144(f)</t>
  </si>
  <si>
    <t>1703.125(i)(1)</t>
  </si>
  <si>
    <t>1703.134(g)(1)</t>
  </si>
  <si>
    <t>1703.144(g)(1)</t>
  </si>
  <si>
    <t>1703.125(i)(2)</t>
  </si>
  <si>
    <t>1703.134(g)(2)</t>
  </si>
  <si>
    <t>1703.144(g)(2)</t>
  </si>
  <si>
    <t>1703.125(i)(3)</t>
  </si>
  <si>
    <t>1703.134(g)(3)</t>
  </si>
  <si>
    <t>1703.144(g)(3)</t>
  </si>
  <si>
    <t>1703.125(i)(4)</t>
  </si>
  <si>
    <t>1703.134(g)(4)</t>
  </si>
  <si>
    <t>1703.144(g)(4)</t>
  </si>
  <si>
    <t>1703.125(i)(5)</t>
  </si>
  <si>
    <t>1703.134(g)(5)</t>
  </si>
  <si>
    <t>1703.144(g)(5)</t>
  </si>
  <si>
    <t>1703.125(i)(6)</t>
  </si>
  <si>
    <t>1703.134(g)(6)</t>
  </si>
  <si>
    <t>1703.144(g)(6)</t>
  </si>
  <si>
    <t>1703.125(i)(7)</t>
  </si>
  <si>
    <t>1703.134(g)(7)</t>
  </si>
  <si>
    <t>1703.144(g)(7)</t>
  </si>
  <si>
    <t>1703.125(j)</t>
  </si>
  <si>
    <t>1703.134(h)</t>
  </si>
  <si>
    <t>1703.144(h)</t>
  </si>
  <si>
    <t>1703.125(k)</t>
  </si>
  <si>
    <t>1703.134(i)</t>
  </si>
  <si>
    <t>1703.144(i)</t>
  </si>
  <si>
    <t>1703.125(l)</t>
  </si>
  <si>
    <t>1703.134(j)</t>
  </si>
  <si>
    <t>1703.144(j)</t>
  </si>
  <si>
    <t>1703.125(m)</t>
  </si>
  <si>
    <t>1703.125(n)</t>
  </si>
  <si>
    <t>1703.105(e)</t>
  </si>
  <si>
    <t>1703.106(a)</t>
  </si>
  <si>
    <t>1703.106(b)(1)</t>
  </si>
  <si>
    <t>1703.107(a)</t>
  </si>
  <si>
    <t>Total Burden Hours</t>
  </si>
  <si>
    <t>Reporting Burden</t>
  </si>
  <si>
    <t xml:space="preserve">         IDENTIFICATION  OF  REPORTING  AND  RECORDKEEPING  REQUIREMENTS</t>
  </si>
  <si>
    <t>Loan and Grant Program, 7 CFR 1703- D, E, F, and G</t>
  </si>
  <si>
    <t>Non-Duplication of Services</t>
  </si>
  <si>
    <t>(j)  TOTAL</t>
  </si>
  <si>
    <t>(m)  TOTAL</t>
  </si>
  <si>
    <t>Certification Regarding Uniform Relocation Assistance, etc.</t>
  </si>
  <si>
    <t>1703.125(b)(8)</t>
  </si>
  <si>
    <t>1703.134(b)(8)</t>
  </si>
  <si>
    <t>1703.144(b)(8)</t>
  </si>
  <si>
    <t xml:space="preserve">Items and Burden Hours Approved Under Other Dockets </t>
  </si>
  <si>
    <t>Audit Report (OMB control NO. 0572-0095)</t>
  </si>
  <si>
    <t>Request for Advance or Reimbursement                                   (OMB Control NO. 4040-0012)</t>
  </si>
  <si>
    <t>Approved under OMB 0505-0027-burden hours are accounted for  in this collection package.)</t>
  </si>
  <si>
    <t>AD1049</t>
  </si>
  <si>
    <t>AD-1047</t>
  </si>
  <si>
    <t>AD 3030</t>
  </si>
  <si>
    <t>Assurance Regarding Felony Conviction or Tax Delinquent Status for Corporate Applicants  (OMB Control NO. 0505-0025)</t>
  </si>
  <si>
    <t>Items Cleared Under THIS Collection Package</t>
  </si>
  <si>
    <t>Recordkeeping Burden</t>
  </si>
  <si>
    <t>Application for Federal Assistance                                               (OMB Control NO. 4040-0004)</t>
  </si>
  <si>
    <t>Total Annual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</si>
</sst>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2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10"/>
      <name val="TMSRMN"/>
    </font>
    <font>
      <sz val="10"/>
      <name val="Arial"/>
      <family val="2"/>
    </font>
    <font>
      <sz val="10"/>
      <color rgb="FFFF0000"/>
      <name val="TMSRMN"/>
    </font>
    <font>
      <sz val="10"/>
      <color rgb="FFFF0000"/>
      <name val="Arial"/>
      <family val="2"/>
    </font>
    <font>
      <sz val="10"/>
      <color theme="1"/>
      <name val="TMSRMN"/>
    </font>
    <font>
      <b/>
      <sz val="12"/>
      <name val="DUTCH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9"/>
      <name val="Times New Roman"/>
      <family val="1"/>
    </font>
    <font>
      <sz val="10"/>
      <name val="DUTCH"/>
    </font>
    <font>
      <b/>
      <sz val="9"/>
      <color indexed="8"/>
      <name val="TMSRMN"/>
    </font>
    <font>
      <b/>
      <sz val="9"/>
      <color indexed="8"/>
      <name val="DUTCH"/>
    </font>
    <font>
      <b/>
      <sz val="10"/>
      <color indexed="8"/>
      <name val="TMSRMN"/>
    </font>
    <font>
      <b/>
      <sz val="10"/>
      <color indexed="8"/>
      <name val="DUTCH"/>
    </font>
    <font>
      <b/>
      <sz val="8"/>
      <color indexed="8"/>
      <name val="DUTCH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37" fontId="4" fillId="0" borderId="8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37" fontId="4" fillId="0" borderId="6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7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9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11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4" fillId="0" borderId="8" xfId="0" applyNumberFormat="1" applyFont="1" applyBorder="1" applyAlignment="1" applyProtection="1">
      <alignment horizontal="left"/>
    </xf>
    <xf numFmtId="37" fontId="3" fillId="0" borderId="0" xfId="0" applyNumberFormat="1" applyFont="1" applyBorder="1" applyProtection="1"/>
    <xf numFmtId="37" fontId="6" fillId="0" borderId="0" xfId="0" applyNumberFormat="1" applyFont="1" applyBorder="1" applyProtection="1"/>
    <xf numFmtId="37" fontId="2" fillId="0" borderId="0" xfId="0" applyNumberFormat="1" applyFont="1" applyBorder="1" applyProtection="1"/>
    <xf numFmtId="37" fontId="8" fillId="0" borderId="0" xfId="0" applyNumberFormat="1" applyFont="1" applyBorder="1" applyProtection="1"/>
    <xf numFmtId="37" fontId="2" fillId="0" borderId="20" xfId="0" applyNumberFormat="1" applyFont="1" applyBorder="1" applyProtection="1"/>
    <xf numFmtId="37" fontId="2" fillId="0" borderId="21" xfId="0" applyNumberFormat="1" applyFont="1" applyBorder="1" applyProtection="1"/>
    <xf numFmtId="37" fontId="2" fillId="0" borderId="22" xfId="0" applyNumberFormat="1" applyFont="1" applyBorder="1" applyProtection="1"/>
    <xf numFmtId="37" fontId="2" fillId="0" borderId="0" xfId="0" applyNumberFormat="1" applyFont="1" applyBorder="1" applyAlignment="1" applyProtection="1">
      <alignment horizontal="center"/>
    </xf>
    <xf numFmtId="0" fontId="0" fillId="0" borderId="24" xfId="0" applyBorder="1"/>
    <xf numFmtId="37" fontId="8" fillId="0" borderId="10" xfId="0" applyNumberFormat="1" applyFont="1" applyBorder="1" applyAlignment="1" applyProtection="1">
      <alignment horizontal="left"/>
    </xf>
    <xf numFmtId="37" fontId="5" fillId="0" borderId="11" xfId="0" applyNumberFormat="1" applyFont="1" applyBorder="1" applyAlignment="1" applyProtection="1">
      <alignment horizontal="center"/>
    </xf>
    <xf numFmtId="37" fontId="2" fillId="0" borderId="24" xfId="0" applyNumberFormat="1" applyFont="1" applyBorder="1" applyProtection="1"/>
    <xf numFmtId="37" fontId="10" fillId="0" borderId="34" xfId="0" applyNumberFormat="1" applyFont="1" applyBorder="1" applyProtection="1"/>
    <xf numFmtId="37" fontId="10" fillId="0" borderId="35" xfId="0" applyNumberFormat="1" applyFont="1" applyBorder="1" applyProtection="1"/>
    <xf numFmtId="37" fontId="10" fillId="0" borderId="35" xfId="0" applyNumberFormat="1" applyFont="1" applyBorder="1" applyAlignment="1" applyProtection="1">
      <alignment horizontal="center"/>
    </xf>
    <xf numFmtId="37" fontId="10" fillId="2" borderId="35" xfId="0" applyNumberFormat="1" applyFont="1" applyFill="1" applyBorder="1" applyProtection="1"/>
    <xf numFmtId="39" fontId="10" fillId="0" borderId="35" xfId="0" applyNumberFormat="1" applyFont="1" applyBorder="1" applyProtection="1"/>
    <xf numFmtId="39" fontId="0" fillId="0" borderId="0" xfId="0" applyNumberFormat="1"/>
    <xf numFmtId="37" fontId="8" fillId="0" borderId="25" xfId="0" applyNumberFormat="1" applyFont="1" applyBorder="1" applyAlignment="1" applyProtection="1">
      <alignment horizontal="center" vertical="center"/>
    </xf>
    <xf numFmtId="37" fontId="8" fillId="0" borderId="31" xfId="0" applyNumberFormat="1" applyFont="1" applyBorder="1" applyAlignment="1" applyProtection="1">
      <alignment horizontal="center" vertical="center"/>
    </xf>
    <xf numFmtId="37" fontId="8" fillId="0" borderId="22" xfId="0" applyNumberFormat="1" applyFont="1" applyBorder="1" applyAlignment="1" applyProtection="1">
      <alignment horizontal="center" vertical="center"/>
    </xf>
    <xf numFmtId="37" fontId="8" fillId="0" borderId="32" xfId="0" applyNumberFormat="1" applyFont="1" applyBorder="1" applyAlignment="1" applyProtection="1">
      <alignment horizontal="center" vertical="center"/>
    </xf>
    <xf numFmtId="37" fontId="8" fillId="0" borderId="2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7" fontId="10" fillId="0" borderId="14" xfId="0" applyNumberFormat="1" applyFont="1" applyBorder="1" applyAlignment="1" applyProtection="1">
      <alignment horizontal="right" vertical="center"/>
    </xf>
    <xf numFmtId="39" fontId="10" fillId="0" borderId="12" xfId="0" applyNumberFormat="1" applyFont="1" applyBorder="1" applyAlignment="1" applyProtection="1">
      <alignment vertical="center"/>
    </xf>
    <xf numFmtId="39" fontId="10" fillId="0" borderId="26" xfId="0" applyNumberFormat="1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37" fontId="10" fillId="0" borderId="13" xfId="0" applyNumberFormat="1" applyFont="1" applyBorder="1" applyAlignment="1" applyProtection="1">
      <alignment horizontal="left" vertical="center"/>
    </xf>
    <xf numFmtId="37" fontId="10" fillId="0" borderId="13" xfId="0" applyNumberFormat="1" applyFont="1" applyBorder="1" applyAlignment="1" applyProtection="1">
      <alignment horizontal="center" vertical="center"/>
    </xf>
    <xf numFmtId="39" fontId="10" fillId="0" borderId="14" xfId="0" applyNumberFormat="1" applyFont="1" applyBorder="1" applyAlignment="1" applyProtection="1">
      <alignment vertical="center"/>
    </xf>
    <xf numFmtId="39" fontId="10" fillId="0" borderId="9" xfId="0" applyNumberFormat="1" applyFont="1" applyBorder="1" applyAlignment="1" applyProtection="1">
      <alignment vertical="center"/>
    </xf>
    <xf numFmtId="0" fontId="0" fillId="0" borderId="13" xfId="0" applyBorder="1" applyAlignment="1">
      <alignment horizontal="center" vertical="center"/>
    </xf>
    <xf numFmtId="0" fontId="10" fillId="0" borderId="13" xfId="0" applyNumberFormat="1" applyFont="1" applyBorder="1" applyAlignment="1" applyProtection="1">
      <alignment horizontal="left" vertical="center"/>
    </xf>
    <xf numFmtId="0" fontId="10" fillId="0" borderId="14" xfId="0" applyNumberFormat="1" applyFont="1" applyBorder="1" applyAlignment="1" applyProtection="1">
      <alignment horizontal="left" vertical="center"/>
    </xf>
    <xf numFmtId="39" fontId="10" fillId="0" borderId="9" xfId="0" applyNumberFormat="1" applyFont="1" applyBorder="1" applyAlignment="1" applyProtection="1">
      <alignment horizontal="right" vertical="center"/>
    </xf>
    <xf numFmtId="37" fontId="10" fillId="0" borderId="9" xfId="0" applyNumberFormat="1" applyFont="1" applyBorder="1" applyAlignment="1" applyProtection="1">
      <alignment horizontal="right" vertical="center"/>
    </xf>
    <xf numFmtId="37" fontId="11" fillId="0" borderId="14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vertical="center"/>
    </xf>
    <xf numFmtId="37" fontId="10" fillId="0" borderId="14" xfId="0" applyNumberFormat="1" applyFont="1" applyBorder="1" applyAlignment="1" applyProtection="1">
      <alignment horizontal="left" vertical="center"/>
    </xf>
    <xf numFmtId="37" fontId="10" fillId="0" borderId="9" xfId="0" applyNumberFormat="1" applyFont="1" applyBorder="1" applyAlignment="1" applyProtection="1">
      <alignment vertical="center"/>
    </xf>
    <xf numFmtId="37" fontId="10" fillId="0" borderId="13" xfId="0" applyNumberFormat="1" applyFont="1" applyBorder="1" applyAlignment="1" applyProtection="1">
      <alignment vertical="center"/>
    </xf>
    <xf numFmtId="39" fontId="10" fillId="0" borderId="0" xfId="0" applyNumberFormat="1" applyFont="1" applyBorder="1" applyAlignment="1" applyProtection="1">
      <alignment vertical="center"/>
    </xf>
    <xf numFmtId="37" fontId="14" fillId="0" borderId="13" xfId="0" applyNumberFormat="1" applyFont="1" applyBorder="1" applyAlignment="1" applyProtection="1">
      <alignment vertical="center"/>
    </xf>
    <xf numFmtId="37" fontId="14" fillId="0" borderId="14" xfId="0" applyNumberFormat="1" applyFont="1" applyBorder="1" applyAlignment="1" applyProtection="1">
      <alignment horizontal="left" vertical="center"/>
    </xf>
    <xf numFmtId="37" fontId="14" fillId="0" borderId="14" xfId="0" applyNumberFormat="1" applyFont="1" applyBorder="1" applyAlignment="1" applyProtection="1">
      <alignment horizontal="left" vertical="center" wrapText="1"/>
    </xf>
    <xf numFmtId="37" fontId="14" fillId="0" borderId="14" xfId="0" applyNumberFormat="1" applyFont="1" applyBorder="1" applyAlignment="1" applyProtection="1">
      <alignment horizontal="center" vertical="center"/>
    </xf>
    <xf numFmtId="39" fontId="14" fillId="0" borderId="14" xfId="0" applyNumberFormat="1" applyFont="1" applyBorder="1" applyAlignment="1" applyProtection="1">
      <alignment vertical="center"/>
    </xf>
    <xf numFmtId="37" fontId="14" fillId="0" borderId="13" xfId="0" applyNumberFormat="1" applyFont="1" applyBorder="1" applyAlignment="1" applyProtection="1">
      <alignment horizontal="center" vertical="center"/>
    </xf>
    <xf numFmtId="39" fontId="14" fillId="0" borderId="9" xfId="0" applyNumberFormat="1" applyFont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37" fontId="14" fillId="0" borderId="17" xfId="0" applyNumberFormat="1" applyFont="1" applyBorder="1" applyAlignment="1" applyProtection="1">
      <alignment vertical="center"/>
    </xf>
    <xf numFmtId="37" fontId="14" fillId="0" borderId="18" xfId="0" applyNumberFormat="1" applyFont="1" applyBorder="1" applyAlignment="1" applyProtection="1">
      <alignment horizontal="left" vertical="center"/>
    </xf>
    <xf numFmtId="37" fontId="14" fillId="0" borderId="18" xfId="0" applyNumberFormat="1" applyFont="1" applyBorder="1" applyAlignment="1" applyProtection="1">
      <alignment horizontal="left" vertical="center" wrapText="1"/>
    </xf>
    <xf numFmtId="37" fontId="14" fillId="0" borderId="18" xfId="0" applyNumberFormat="1" applyFont="1" applyBorder="1" applyAlignment="1" applyProtection="1">
      <alignment horizontal="center" vertical="center"/>
    </xf>
    <xf numFmtId="39" fontId="14" fillId="0" borderId="18" xfId="0" applyNumberFormat="1" applyFont="1" applyBorder="1" applyAlignment="1" applyProtection="1">
      <alignment vertical="center"/>
    </xf>
    <xf numFmtId="37" fontId="14" fillId="0" borderId="17" xfId="0" applyNumberFormat="1" applyFont="1" applyBorder="1" applyAlignment="1" applyProtection="1">
      <alignment horizontal="center" vertical="center"/>
    </xf>
    <xf numFmtId="39" fontId="16" fillId="0" borderId="18" xfId="0" applyNumberFormat="1" applyFont="1" applyBorder="1" applyAlignment="1" applyProtection="1">
      <alignment vertical="center"/>
    </xf>
    <xf numFmtId="39" fontId="16" fillId="0" borderId="33" xfId="0" applyNumberFormat="1" applyFont="1" applyBorder="1" applyAlignment="1" applyProtection="1">
      <alignment horizontal="right" vertical="center"/>
    </xf>
    <xf numFmtId="37" fontId="10" fillId="0" borderId="14" xfId="0" applyNumberFormat="1" applyFont="1" applyBorder="1" applyAlignment="1" applyProtection="1">
      <alignment horizontal="left" vertical="center" wrapText="1"/>
    </xf>
    <xf numFmtId="37" fontId="10" fillId="0" borderId="12" xfId="0" applyNumberFormat="1" applyFont="1" applyBorder="1" applyAlignment="1" applyProtection="1">
      <alignment horizontal="left" vertical="center"/>
    </xf>
    <xf numFmtId="0" fontId="10" fillId="0" borderId="12" xfId="0" applyNumberFormat="1" applyFont="1" applyBorder="1" applyAlignment="1" applyProtection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37" fontId="8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0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0" fontId="0" fillId="0" borderId="1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0" xfId="0" applyFill="1" applyAlignment="1">
      <alignment vertical="center"/>
    </xf>
    <xf numFmtId="37" fontId="12" fillId="0" borderId="14" xfId="0" applyNumberFormat="1" applyFont="1" applyBorder="1" applyAlignment="1" applyProtection="1">
      <alignment horizontal="right" vertical="center"/>
    </xf>
    <xf numFmtId="37" fontId="12" fillId="0" borderId="14" xfId="0" applyNumberFormat="1" applyFont="1" applyBorder="1" applyAlignment="1" applyProtection="1">
      <alignment vertical="center"/>
    </xf>
    <xf numFmtId="0" fontId="13" fillId="0" borderId="14" xfId="0" applyFont="1" applyFill="1" applyBorder="1" applyAlignment="1">
      <alignment horizontal="right" vertical="center"/>
    </xf>
    <xf numFmtId="37" fontId="12" fillId="0" borderId="14" xfId="0" applyNumberFormat="1" applyFont="1" applyFill="1" applyBorder="1" applyAlignment="1" applyProtection="1">
      <alignment horizontal="right" vertical="center"/>
    </xf>
    <xf numFmtId="39" fontId="12" fillId="0" borderId="14" xfId="0" applyNumberFormat="1" applyFont="1" applyBorder="1" applyAlignment="1" applyProtection="1">
      <alignment vertical="center"/>
    </xf>
    <xf numFmtId="37" fontId="12" fillId="0" borderId="23" xfId="0" applyNumberFormat="1" applyFont="1" applyBorder="1" applyAlignment="1" applyProtection="1">
      <alignment horizontal="right" vertical="center"/>
    </xf>
    <xf numFmtId="39" fontId="12" fillId="0" borderId="12" xfId="0" applyNumberFormat="1" applyFont="1" applyBorder="1" applyAlignment="1" applyProtection="1">
      <alignment vertical="center"/>
    </xf>
    <xf numFmtId="0" fontId="13" fillId="0" borderId="14" xfId="0" applyFont="1" applyBorder="1" applyAlignment="1">
      <alignment horizontal="right" vertical="center"/>
    </xf>
    <xf numFmtId="37" fontId="12" fillId="0" borderId="18" xfId="0" applyNumberFormat="1" applyFont="1" applyBorder="1" applyAlignment="1" applyProtection="1">
      <alignment horizontal="right" vertical="center"/>
    </xf>
    <xf numFmtId="39" fontId="12" fillId="0" borderId="18" xfId="0" applyNumberFormat="1" applyFont="1" applyBorder="1" applyAlignment="1" applyProtection="1">
      <alignment vertical="center"/>
    </xf>
    <xf numFmtId="37" fontId="12" fillId="0" borderId="35" xfId="0" applyNumberFormat="1" applyFont="1" applyBorder="1" applyProtection="1"/>
    <xf numFmtId="39" fontId="12" fillId="0" borderId="35" xfId="0" applyNumberFormat="1" applyFont="1" applyBorder="1" applyProtection="1"/>
    <xf numFmtId="37" fontId="22" fillId="0" borderId="0" xfId="0" applyNumberFormat="1" applyFont="1" applyProtection="1"/>
    <xf numFmtId="37" fontId="22" fillId="0" borderId="0" xfId="0" applyNumberFormat="1" applyFont="1" applyFill="1" applyProtection="1"/>
    <xf numFmtId="0" fontId="13" fillId="0" borderId="0" xfId="0" applyFont="1"/>
    <xf numFmtId="0" fontId="13" fillId="0" borderId="28" xfId="0" applyFont="1" applyBorder="1"/>
    <xf numFmtId="0" fontId="13" fillId="0" borderId="29" xfId="0" applyFont="1" applyBorder="1"/>
    <xf numFmtId="39" fontId="13" fillId="0" borderId="0" xfId="0" applyNumberFormat="1" applyFont="1"/>
    <xf numFmtId="0" fontId="10" fillId="0" borderId="8" xfId="0" applyNumberFormat="1" applyFont="1" applyBorder="1" applyAlignment="1" applyProtection="1">
      <alignment horizontal="left" vertical="center"/>
    </xf>
    <xf numFmtId="37" fontId="10" fillId="0" borderId="40" xfId="0" applyNumberFormat="1" applyFont="1" applyBorder="1" applyAlignment="1" applyProtection="1">
      <alignment horizontal="center" vertical="center"/>
    </xf>
    <xf numFmtId="37" fontId="23" fillId="0" borderId="41" xfId="0" applyNumberFormat="1" applyFont="1" applyBorder="1" applyAlignment="1" applyProtection="1">
      <alignment horizontal="center" vertical="center"/>
    </xf>
    <xf numFmtId="37" fontId="23" fillId="0" borderId="42" xfId="0" applyNumberFormat="1" applyFont="1" applyBorder="1" applyAlignment="1" applyProtection="1">
      <alignment horizontal="center" vertical="center"/>
    </xf>
    <xf numFmtId="37" fontId="24" fillId="0" borderId="39" xfId="0" applyNumberFormat="1" applyFont="1" applyBorder="1" applyAlignment="1" applyProtection="1">
      <alignment horizontal="center"/>
    </xf>
    <xf numFmtId="37" fontId="25" fillId="0" borderId="35" xfId="0" applyNumberFormat="1" applyFont="1" applyBorder="1" applyAlignment="1" applyProtection="1">
      <alignment horizontal="center"/>
    </xf>
    <xf numFmtId="37" fontId="26" fillId="0" borderId="11" xfId="0" applyNumberFormat="1" applyFont="1" applyBorder="1" applyProtection="1"/>
    <xf numFmtId="37" fontId="27" fillId="0" borderId="14" xfId="0" applyNumberFormat="1" applyFont="1" applyBorder="1" applyAlignment="1" applyProtection="1">
      <alignment horizontal="center"/>
    </xf>
    <xf numFmtId="37" fontId="12" fillId="0" borderId="13" xfId="0" applyNumberFormat="1" applyFont="1" applyBorder="1" applyAlignment="1" applyProtection="1">
      <alignment vertical="center" wrapText="1"/>
    </xf>
    <xf numFmtId="37" fontId="12" fillId="0" borderId="14" xfId="0" applyNumberFormat="1" applyFont="1" applyBorder="1" applyAlignment="1" applyProtection="1">
      <alignment vertical="center" wrapText="1"/>
    </xf>
    <xf numFmtId="37" fontId="12" fillId="3" borderId="19" xfId="0" applyNumberFormat="1" applyFont="1" applyFill="1" applyBorder="1" applyProtection="1"/>
    <xf numFmtId="37" fontId="10" fillId="3" borderId="19" xfId="0" applyNumberFormat="1" applyFont="1" applyFill="1" applyBorder="1" applyProtection="1"/>
    <xf numFmtId="3" fontId="0" fillId="3" borderId="0" xfId="0" applyNumberFormat="1" applyFill="1"/>
    <xf numFmtId="3" fontId="0" fillId="3" borderId="30" xfId="0" applyNumberFormat="1" applyFill="1" applyBorder="1"/>
    <xf numFmtId="0" fontId="19" fillId="0" borderId="8" xfId="0" applyFont="1" applyFill="1" applyBorder="1" applyAlignment="1">
      <alignment vertical="center" wrapText="1"/>
    </xf>
    <xf numFmtId="0" fontId="0" fillId="0" borderId="37" xfId="0" applyFill="1" applyBorder="1" applyAlignment="1">
      <alignment horizontal="center" vertical="center"/>
    </xf>
    <xf numFmtId="37" fontId="12" fillId="0" borderId="14" xfId="0" applyNumberFormat="1" applyFont="1" applyFill="1" applyBorder="1" applyAlignment="1" applyProtection="1">
      <alignment vertical="center"/>
    </xf>
    <xf numFmtId="39" fontId="10" fillId="0" borderId="12" xfId="0" applyNumberFormat="1" applyFont="1" applyFill="1" applyBorder="1" applyAlignment="1" applyProtection="1">
      <alignment vertical="center"/>
    </xf>
    <xf numFmtId="39" fontId="10" fillId="0" borderId="26" xfId="0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>
      <alignment vertical="center"/>
    </xf>
    <xf numFmtId="37" fontId="10" fillId="0" borderId="12" xfId="0" applyNumberFormat="1" applyFont="1" applyFill="1" applyBorder="1" applyAlignment="1" applyProtection="1">
      <alignment horizontal="left" vertical="center"/>
    </xf>
    <xf numFmtId="37" fontId="20" fillId="0" borderId="0" xfId="0" applyNumberFormat="1" applyFont="1" applyFill="1" applyBorder="1" applyAlignment="1" applyProtection="1">
      <alignment horizontal="left" vertical="center" wrapText="1"/>
    </xf>
    <xf numFmtId="37" fontId="10" fillId="0" borderId="37" xfId="0" applyNumberFormat="1" applyFont="1" applyFill="1" applyBorder="1" applyAlignment="1" applyProtection="1">
      <alignment horizontal="center" vertical="center" wrapText="1"/>
    </xf>
    <xf numFmtId="37" fontId="10" fillId="0" borderId="13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3" fillId="0" borderId="3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0" fillId="0" borderId="14" xfId="0" applyFill="1" applyBorder="1" applyAlignment="1">
      <alignment horizontal="right" vertical="center"/>
    </xf>
    <xf numFmtId="37" fontId="10" fillId="0" borderId="14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37" fontId="10" fillId="0" borderId="14" xfId="0" applyNumberFormat="1" applyFont="1" applyFill="1" applyBorder="1" applyAlignment="1" applyProtection="1">
      <alignment horizontal="left" vertical="center" wrapText="1"/>
    </xf>
    <xf numFmtId="37" fontId="10" fillId="0" borderId="14" xfId="0" applyNumberFormat="1" applyFont="1" applyFill="1" applyBorder="1" applyAlignment="1" applyProtection="1">
      <alignment horizontal="center" vertical="center"/>
    </xf>
    <xf numFmtId="37" fontId="10" fillId="0" borderId="14" xfId="0" applyNumberFormat="1" applyFont="1" applyFill="1" applyBorder="1" applyAlignment="1" applyProtection="1">
      <alignment horizontal="left" vertical="center"/>
    </xf>
    <xf numFmtId="0" fontId="21" fillId="0" borderId="38" xfId="0" applyFont="1" applyFill="1" applyBorder="1" applyAlignment="1">
      <alignment vertical="center" wrapText="1"/>
    </xf>
    <xf numFmtId="0" fontId="21" fillId="0" borderId="38" xfId="0" applyFont="1" applyFill="1" applyBorder="1" applyAlignment="1">
      <alignment vertical="center"/>
    </xf>
    <xf numFmtId="37" fontId="12" fillId="3" borderId="36" xfId="0" applyNumberFormat="1" applyFont="1" applyFill="1" applyBorder="1" applyAlignment="1" applyProtection="1">
      <alignment horizontal="right"/>
    </xf>
    <xf numFmtId="0" fontId="0" fillId="0" borderId="0" xfId="0" applyFill="1"/>
    <xf numFmtId="0" fontId="10" fillId="0" borderId="26" xfId="0" applyNumberFormat="1" applyFont="1" applyFill="1" applyBorder="1" applyAlignment="1" applyProtection="1">
      <alignment vertical="center"/>
    </xf>
    <xf numFmtId="0" fontId="13" fillId="0" borderId="12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0" fontId="28" fillId="0" borderId="44" xfId="0" applyFont="1" applyFill="1" applyBorder="1" applyAlignment="1">
      <alignment horizontal="right" vertical="center" wrapText="1"/>
    </xf>
    <xf numFmtId="37" fontId="25" fillId="0" borderId="43" xfId="0" applyNumberFormat="1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>
      <alignment horizontal="right" vertical="center"/>
    </xf>
    <xf numFmtId="37" fontId="25" fillId="0" borderId="45" xfId="0" applyNumberFormat="1" applyFont="1" applyFill="1" applyBorder="1" applyAlignment="1" applyProtection="1">
      <alignment horizontal="right" vertical="center"/>
    </xf>
    <xf numFmtId="39" fontId="25" fillId="0" borderId="46" xfId="0" applyNumberFormat="1" applyFont="1" applyFill="1" applyBorder="1" applyAlignment="1" applyProtection="1">
      <alignment vertical="center"/>
    </xf>
    <xf numFmtId="0" fontId="17" fillId="0" borderId="6" xfId="0" applyNumberFormat="1" applyFont="1" applyBorder="1" applyAlignment="1" applyProtection="1">
      <alignment horizontal="center"/>
    </xf>
    <xf numFmtId="0" fontId="18" fillId="0" borderId="11" xfId="0" applyNumberFormat="1" applyFont="1" applyBorder="1" applyAlignment="1"/>
    <xf numFmtId="0" fontId="18" fillId="0" borderId="7" xfId="0" applyNumberFormat="1" applyFont="1" applyBorder="1" applyAlignment="1"/>
    <xf numFmtId="3" fontId="25" fillId="0" borderId="47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topLeftCell="A58" zoomScale="70" zoomScaleNormal="70" workbookViewId="0">
      <selection activeCell="R67" sqref="R67"/>
    </sheetView>
  </sheetViews>
  <sheetFormatPr defaultRowHeight="12.5"/>
  <cols>
    <col min="1" max="1" width="15.6328125" customWidth="1"/>
    <col min="2" max="3" width="12.81640625" customWidth="1"/>
    <col min="4" max="4" width="48.81640625" customWidth="1"/>
    <col min="9" max="9" width="9.81640625" customWidth="1"/>
    <col min="10" max="10" width="9.81640625" bestFit="1" customWidth="1"/>
  </cols>
  <sheetData>
    <row r="1" spans="1:13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5">
      <c r="A2" s="6"/>
      <c r="B2" s="52"/>
      <c r="C2" s="52"/>
      <c r="D2" s="7"/>
      <c r="E2" s="51" t="s">
        <v>56</v>
      </c>
      <c r="F2" s="7"/>
      <c r="G2" s="7"/>
      <c r="H2" s="7"/>
      <c r="I2" s="7"/>
      <c r="J2" s="7"/>
      <c r="K2" s="8"/>
      <c r="L2" s="62" t="s">
        <v>57</v>
      </c>
      <c r="M2" s="9"/>
    </row>
    <row r="3" spans="1:13" ht="15.5">
      <c r="A3" s="10" t="s">
        <v>4</v>
      </c>
      <c r="B3" s="53"/>
      <c r="C3" s="53"/>
      <c r="D3" s="7"/>
      <c r="E3" s="11" t="s">
        <v>147</v>
      </c>
      <c r="F3" s="7"/>
      <c r="G3" s="7"/>
      <c r="H3" s="7"/>
      <c r="I3" s="7"/>
      <c r="J3" s="7"/>
      <c r="K3" s="12" t="s">
        <v>5</v>
      </c>
      <c r="L3" s="13"/>
      <c r="M3" s="14"/>
    </row>
    <row r="4" spans="1:13" ht="15.5">
      <c r="A4" s="15"/>
      <c r="B4" s="16"/>
      <c r="C4" s="16"/>
      <c r="D4" s="17"/>
      <c r="E4" s="18"/>
      <c r="F4" s="16"/>
      <c r="G4" s="16"/>
      <c r="H4" s="16"/>
      <c r="I4" s="16"/>
      <c r="J4" s="16"/>
      <c r="K4" s="196">
        <v>2016</v>
      </c>
      <c r="L4" s="197"/>
      <c r="M4" s="198"/>
    </row>
    <row r="5" spans="1:13">
      <c r="A5" s="19" t="s">
        <v>6</v>
      </c>
      <c r="B5" s="54"/>
      <c r="C5" s="54"/>
      <c r="D5" s="21" t="s">
        <v>3</v>
      </c>
      <c r="E5" s="7"/>
      <c r="F5" s="7"/>
      <c r="G5" s="7" t="s">
        <v>7</v>
      </c>
      <c r="H5" s="22" t="s">
        <v>9</v>
      </c>
      <c r="I5" s="23"/>
      <c r="J5" s="22" t="s">
        <v>149</v>
      </c>
      <c r="K5" s="23"/>
      <c r="L5" s="22" t="s">
        <v>150</v>
      </c>
      <c r="M5" s="24"/>
    </row>
    <row r="6" spans="1:13">
      <c r="A6" s="25" t="s">
        <v>11</v>
      </c>
      <c r="B6" s="55"/>
      <c r="C6" s="55"/>
      <c r="D6" s="7"/>
      <c r="E6" s="7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61" t="s">
        <v>16</v>
      </c>
      <c r="B7" s="49"/>
      <c r="C7" s="49"/>
      <c r="D7" s="16"/>
      <c r="E7" s="16"/>
      <c r="F7" s="16"/>
      <c r="G7" s="16" t="s">
        <v>7</v>
      </c>
      <c r="H7" s="27" t="s">
        <v>8</v>
      </c>
      <c r="I7" s="28"/>
      <c r="J7" s="27" t="s">
        <v>9</v>
      </c>
      <c r="K7" s="28"/>
      <c r="L7" s="27" t="s">
        <v>10</v>
      </c>
      <c r="M7" s="29"/>
    </row>
    <row r="8" spans="1:13" ht="13">
      <c r="A8" s="30" t="s">
        <v>146</v>
      </c>
      <c r="B8" s="28"/>
      <c r="C8" s="28"/>
      <c r="D8" s="16"/>
      <c r="E8" s="31"/>
      <c r="F8" s="16"/>
      <c r="G8" s="16"/>
      <c r="H8" s="16"/>
      <c r="I8" s="157" t="s">
        <v>17</v>
      </c>
      <c r="J8" s="16"/>
      <c r="K8" s="16"/>
      <c r="L8" s="16"/>
      <c r="M8" s="9"/>
    </row>
    <row r="9" spans="1:13">
      <c r="A9" s="56"/>
      <c r="B9" s="57"/>
      <c r="C9" s="58"/>
      <c r="D9" s="33"/>
      <c r="E9" s="34" t="s">
        <v>18</v>
      </c>
      <c r="F9" s="35"/>
      <c r="G9" s="35"/>
      <c r="H9" s="36" t="s">
        <v>19</v>
      </c>
      <c r="I9" s="35"/>
      <c r="J9" s="35"/>
      <c r="K9" s="37"/>
      <c r="L9" s="36" t="s">
        <v>20</v>
      </c>
      <c r="M9" s="38"/>
    </row>
    <row r="10" spans="1:13">
      <c r="A10" s="63"/>
      <c r="B10" s="54"/>
      <c r="C10" s="33"/>
      <c r="D10" s="33"/>
      <c r="E10" s="34" t="s">
        <v>21</v>
      </c>
      <c r="F10" s="39" t="s">
        <v>22</v>
      </c>
      <c r="G10" s="39" t="s">
        <v>22</v>
      </c>
      <c r="H10" s="39" t="s">
        <v>23</v>
      </c>
      <c r="I10" s="39" t="s">
        <v>24</v>
      </c>
      <c r="J10" s="22" t="s">
        <v>23</v>
      </c>
      <c r="K10" s="40" t="s">
        <v>22</v>
      </c>
      <c r="L10" s="39" t="s">
        <v>25</v>
      </c>
      <c r="M10" s="41" t="s">
        <v>23</v>
      </c>
    </row>
    <row r="11" spans="1:13">
      <c r="A11" s="60"/>
      <c r="B11" s="125" t="s">
        <v>26</v>
      </c>
      <c r="C11" s="34"/>
      <c r="D11" s="33"/>
      <c r="E11" s="42" t="s">
        <v>27</v>
      </c>
      <c r="F11" s="39" t="s">
        <v>28</v>
      </c>
      <c r="G11" s="39" t="s">
        <v>29</v>
      </c>
      <c r="H11" s="39" t="s">
        <v>25</v>
      </c>
      <c r="I11" s="39" t="s">
        <v>30</v>
      </c>
      <c r="J11" s="22" t="s">
        <v>24</v>
      </c>
      <c r="K11" s="40" t="s">
        <v>31</v>
      </c>
      <c r="L11" s="39" t="s">
        <v>32</v>
      </c>
      <c r="M11" s="41" t="s">
        <v>31</v>
      </c>
    </row>
    <row r="12" spans="1:13">
      <c r="A12" s="60"/>
      <c r="B12" s="125" t="s">
        <v>33</v>
      </c>
      <c r="C12" s="34"/>
      <c r="D12" s="158" t="s">
        <v>34</v>
      </c>
      <c r="E12" s="42" t="s">
        <v>35</v>
      </c>
      <c r="F12" s="39" t="s">
        <v>36</v>
      </c>
      <c r="G12" s="39" t="s">
        <v>30</v>
      </c>
      <c r="H12" s="39" t="s">
        <v>29</v>
      </c>
      <c r="I12" s="39" t="s">
        <v>37</v>
      </c>
      <c r="J12" s="43" t="s">
        <v>38</v>
      </c>
      <c r="K12" s="40" t="s">
        <v>39</v>
      </c>
      <c r="L12" s="39" t="s">
        <v>31</v>
      </c>
      <c r="M12" s="41" t="s">
        <v>40</v>
      </c>
    </row>
    <row r="13" spans="1:13">
      <c r="A13" s="63"/>
      <c r="B13" s="54"/>
      <c r="C13" s="33"/>
      <c r="D13" s="34"/>
      <c r="E13" s="33"/>
      <c r="F13" s="44"/>
      <c r="G13" s="39" t="s">
        <v>28</v>
      </c>
      <c r="H13" s="42" t="s">
        <v>41</v>
      </c>
      <c r="I13" s="33"/>
      <c r="J13" s="20"/>
      <c r="K13" s="45"/>
      <c r="L13" s="39" t="s">
        <v>42</v>
      </c>
      <c r="M13" s="41" t="s">
        <v>24</v>
      </c>
    </row>
    <row r="14" spans="1:13">
      <c r="A14" s="63"/>
      <c r="B14" s="59" t="s">
        <v>45</v>
      </c>
      <c r="C14" s="33"/>
      <c r="D14" s="34"/>
      <c r="E14" s="33"/>
      <c r="F14" s="44"/>
      <c r="G14" s="39" t="s">
        <v>43</v>
      </c>
      <c r="H14" s="33"/>
      <c r="I14" s="33"/>
      <c r="J14" s="20"/>
      <c r="K14" s="32"/>
      <c r="L14" s="33"/>
      <c r="M14" s="46" t="s">
        <v>44</v>
      </c>
    </row>
    <row r="15" spans="1:13" ht="13" thickBot="1">
      <c r="A15" s="47" t="s">
        <v>58</v>
      </c>
      <c r="B15" s="48" t="s">
        <v>59</v>
      </c>
      <c r="C15" s="48" t="s">
        <v>60</v>
      </c>
      <c r="D15" s="124" t="s">
        <v>46</v>
      </c>
      <c r="E15" s="48" t="s">
        <v>47</v>
      </c>
      <c r="F15" s="48" t="s">
        <v>48</v>
      </c>
      <c r="G15" s="48" t="s">
        <v>49</v>
      </c>
      <c r="H15" s="48" t="s">
        <v>50</v>
      </c>
      <c r="I15" s="48" t="s">
        <v>51</v>
      </c>
      <c r="J15" s="49" t="s">
        <v>52</v>
      </c>
      <c r="K15" s="47" t="s">
        <v>53</v>
      </c>
      <c r="L15" s="48" t="s">
        <v>54</v>
      </c>
      <c r="M15" s="50" t="s">
        <v>55</v>
      </c>
    </row>
    <row r="16" spans="1:13" ht="13" thickBot="1">
      <c r="A16" s="123"/>
      <c r="B16" s="124"/>
      <c r="C16" s="125"/>
      <c r="D16" s="155" t="s">
        <v>155</v>
      </c>
      <c r="E16" s="124"/>
      <c r="F16" s="124"/>
      <c r="G16" s="124"/>
      <c r="H16" s="124"/>
      <c r="I16" s="124"/>
      <c r="J16" s="125"/>
      <c r="K16" s="123"/>
      <c r="L16" s="124"/>
      <c r="M16" s="126"/>
    </row>
    <row r="17" spans="1:13" s="75" customFormat="1">
      <c r="A17" s="70"/>
      <c r="B17" s="71"/>
      <c r="C17" s="71"/>
      <c r="D17" s="95"/>
      <c r="E17" s="72"/>
      <c r="F17" s="72"/>
      <c r="G17" s="72"/>
      <c r="H17" s="72"/>
      <c r="I17" s="71"/>
      <c r="J17" s="73"/>
      <c r="K17" s="70"/>
      <c r="L17" s="72"/>
      <c r="M17" s="74"/>
    </row>
    <row r="18" spans="1:13" s="75" customFormat="1" ht="26">
      <c r="A18" s="76" t="s">
        <v>61</v>
      </c>
      <c r="B18" s="77" t="s">
        <v>62</v>
      </c>
      <c r="C18" s="128" t="s">
        <v>63</v>
      </c>
      <c r="D18" s="165" t="s">
        <v>165</v>
      </c>
      <c r="E18" s="166" t="s">
        <v>67</v>
      </c>
      <c r="F18" s="167">
        <v>190</v>
      </c>
      <c r="G18" s="189">
        <v>1</v>
      </c>
      <c r="H18" s="136">
        <v>190</v>
      </c>
      <c r="I18" s="168">
        <v>0.75</v>
      </c>
      <c r="J18" s="188">
        <f>SUM(H18*I18)</f>
        <v>142.5</v>
      </c>
      <c r="K18" s="170"/>
      <c r="L18" s="121"/>
      <c r="M18" s="122"/>
    </row>
    <row r="19" spans="1:13" s="75" customFormat="1" ht="26">
      <c r="A19" s="86" t="s">
        <v>142</v>
      </c>
      <c r="B19" s="119" t="s">
        <v>142</v>
      </c>
      <c r="C19" s="171" t="s">
        <v>142</v>
      </c>
      <c r="D19" s="172" t="s">
        <v>157</v>
      </c>
      <c r="E19" s="173" t="s">
        <v>71</v>
      </c>
      <c r="F19" s="136">
        <v>157</v>
      </c>
      <c r="G19" s="136">
        <v>3</v>
      </c>
      <c r="H19" s="136">
        <f>G19*F19</f>
        <v>471</v>
      </c>
      <c r="I19" s="168">
        <v>1</v>
      </c>
      <c r="J19" s="188">
        <f>SUM(H19*I19)</f>
        <v>471</v>
      </c>
      <c r="K19" s="174">
        <v>350</v>
      </c>
      <c r="L19" s="88">
        <v>1</v>
      </c>
      <c r="M19" s="89">
        <f>SUM(K19*L19)</f>
        <v>350</v>
      </c>
    </row>
    <row r="20" spans="1:13" s="132" customFormat="1" ht="13">
      <c r="A20" s="127">
        <v>1703.1079999999999</v>
      </c>
      <c r="B20" s="128">
        <v>1703.1079999999999</v>
      </c>
      <c r="C20" s="128">
        <v>1703.1079999999999</v>
      </c>
      <c r="D20" s="175" t="s">
        <v>156</v>
      </c>
      <c r="E20" s="176" t="s">
        <v>68</v>
      </c>
      <c r="F20" s="135">
        <v>76</v>
      </c>
      <c r="G20" s="135">
        <v>1</v>
      </c>
      <c r="H20" s="136">
        <v>76</v>
      </c>
      <c r="I20" s="168">
        <v>11</v>
      </c>
      <c r="J20" s="188">
        <v>836</v>
      </c>
      <c r="K20" s="129"/>
      <c r="L20" s="130"/>
      <c r="M20" s="131"/>
    </row>
    <row r="21" spans="1:13" s="75" customFormat="1" ht="39">
      <c r="A21" s="76"/>
      <c r="B21" s="77"/>
      <c r="C21" s="128"/>
      <c r="D21" s="177" t="s">
        <v>162</v>
      </c>
      <c r="E21" s="173" t="s">
        <v>161</v>
      </c>
      <c r="F21" s="178">
        <v>25</v>
      </c>
      <c r="G21" s="178">
        <v>1</v>
      </c>
      <c r="H21" s="179">
        <v>25</v>
      </c>
      <c r="I21" s="168">
        <v>0.25</v>
      </c>
      <c r="J21" s="188">
        <v>1.6</v>
      </c>
      <c r="K21" s="129"/>
      <c r="L21" s="84"/>
      <c r="M21" s="85"/>
    </row>
    <row r="22" spans="1:13" s="75" customFormat="1" ht="13">
      <c r="A22" s="76"/>
      <c r="B22" s="77"/>
      <c r="C22" s="190"/>
      <c r="D22" s="191" t="s">
        <v>166</v>
      </c>
      <c r="E22" s="192"/>
      <c r="F22" s="193"/>
      <c r="G22" s="193"/>
      <c r="H22" s="194">
        <v>762</v>
      </c>
      <c r="I22" s="195"/>
      <c r="J22" s="199">
        <v>1451</v>
      </c>
      <c r="K22" s="130"/>
      <c r="L22" s="84"/>
      <c r="M22" s="85"/>
    </row>
    <row r="23" spans="1:13" s="75" customFormat="1">
      <c r="A23" s="76"/>
      <c r="B23" s="77"/>
      <c r="C23" s="128"/>
      <c r="D23" s="180"/>
      <c r="E23" s="176"/>
      <c r="F23" s="178"/>
      <c r="G23" s="178"/>
      <c r="H23" s="179"/>
      <c r="I23" s="168"/>
      <c r="J23" s="169"/>
      <c r="K23" s="129"/>
      <c r="L23" s="84"/>
      <c r="M23" s="85"/>
    </row>
    <row r="24" spans="1:13" s="75" customFormat="1" ht="13" thickBot="1">
      <c r="A24" s="76"/>
      <c r="B24" s="77"/>
      <c r="C24" s="77"/>
      <c r="D24" s="81"/>
      <c r="E24" s="82"/>
      <c r="F24" s="83"/>
      <c r="G24" s="83"/>
      <c r="H24" s="78"/>
      <c r="I24" s="79"/>
      <c r="J24" s="80"/>
      <c r="K24" s="90"/>
      <c r="L24" s="84"/>
      <c r="M24" s="85"/>
    </row>
    <row r="25" spans="1:13" s="75" customFormat="1">
      <c r="A25" s="91"/>
      <c r="B25" s="120"/>
      <c r="C25" s="151"/>
      <c r="D25" s="153" t="s">
        <v>163</v>
      </c>
      <c r="E25" s="152" t="s">
        <v>3</v>
      </c>
      <c r="F25" s="78"/>
      <c r="G25" s="78"/>
      <c r="H25" s="78"/>
      <c r="I25" s="79"/>
      <c r="J25" s="80"/>
      <c r="K25" s="87" t="s">
        <v>3</v>
      </c>
      <c r="L25" s="78" t="s">
        <v>3</v>
      </c>
      <c r="M25" s="94" t="s">
        <v>3</v>
      </c>
    </row>
    <row r="26" spans="1:13" s="75" customFormat="1" ht="13" thickBot="1">
      <c r="A26" s="91"/>
      <c r="B26" s="120"/>
      <c r="C26" s="151"/>
      <c r="D26" s="154" t="s">
        <v>69</v>
      </c>
      <c r="E26" s="96"/>
      <c r="F26" s="78"/>
      <c r="G26" s="78"/>
      <c r="H26" s="78"/>
      <c r="I26" s="79"/>
      <c r="J26" s="80"/>
      <c r="K26" s="87"/>
      <c r="L26" s="78"/>
      <c r="M26" s="94"/>
    </row>
    <row r="27" spans="1:13" s="75" customFormat="1">
      <c r="A27" s="91" t="s">
        <v>64</v>
      </c>
      <c r="B27" s="120" t="s">
        <v>65</v>
      </c>
      <c r="C27" s="120" t="s">
        <v>66</v>
      </c>
      <c r="D27" s="97" t="s">
        <v>72</v>
      </c>
      <c r="E27" s="96" t="s">
        <v>68</v>
      </c>
      <c r="F27" s="134">
        <v>190</v>
      </c>
      <c r="G27" s="133">
        <v>1</v>
      </c>
      <c r="H27" s="133">
        <f>G27*F27</f>
        <v>190</v>
      </c>
      <c r="I27" s="137">
        <v>2.2000000000000002</v>
      </c>
      <c r="J27" s="88">
        <f>SUM(H27*I27)</f>
        <v>418.00000000000006</v>
      </c>
      <c r="K27" s="87"/>
      <c r="L27" s="78"/>
      <c r="M27" s="94" t="s">
        <v>3</v>
      </c>
    </row>
    <row r="28" spans="1:13" s="75" customFormat="1">
      <c r="A28" s="91"/>
      <c r="B28" s="120"/>
      <c r="C28" s="120"/>
      <c r="D28" s="97"/>
      <c r="E28" s="96"/>
      <c r="F28" s="133"/>
      <c r="G28" s="133"/>
      <c r="H28" s="133"/>
      <c r="I28" s="137"/>
      <c r="J28" s="88"/>
      <c r="K28" s="87" t="s">
        <v>3</v>
      </c>
      <c r="L28" s="78" t="s">
        <v>3</v>
      </c>
      <c r="M28" s="94" t="s">
        <v>3</v>
      </c>
    </row>
    <row r="29" spans="1:13" s="75" customFormat="1">
      <c r="A29" s="91" t="s">
        <v>94</v>
      </c>
      <c r="B29" s="120"/>
      <c r="C29" s="120"/>
      <c r="D29" s="97" t="s">
        <v>73</v>
      </c>
      <c r="E29" s="96" t="s">
        <v>68</v>
      </c>
      <c r="F29" s="134">
        <v>190</v>
      </c>
      <c r="G29" s="133">
        <v>1</v>
      </c>
      <c r="H29" s="133">
        <f>G29*F29</f>
        <v>190</v>
      </c>
      <c r="I29" s="137">
        <v>6.6</v>
      </c>
      <c r="J29" s="88">
        <f>SUM(H29*I29)</f>
        <v>1254</v>
      </c>
      <c r="K29" s="87"/>
      <c r="L29" s="78"/>
      <c r="M29" s="94"/>
    </row>
    <row r="30" spans="1:13" s="75" customFormat="1">
      <c r="A30" s="91"/>
      <c r="B30" s="92"/>
      <c r="C30" s="92"/>
      <c r="D30" s="97"/>
      <c r="E30" s="96"/>
      <c r="F30" s="133"/>
      <c r="G30" s="138"/>
      <c r="H30" s="133"/>
      <c r="I30" s="137"/>
      <c r="J30" s="88"/>
      <c r="K30" s="87"/>
      <c r="L30" s="78"/>
      <c r="M30" s="94"/>
    </row>
    <row r="31" spans="1:13" s="75" customFormat="1">
      <c r="A31" s="91" t="s">
        <v>95</v>
      </c>
      <c r="B31" s="92" t="s">
        <v>96</v>
      </c>
      <c r="C31" s="92" t="s">
        <v>97</v>
      </c>
      <c r="D31" s="97" t="s">
        <v>74</v>
      </c>
      <c r="E31" s="96" t="s">
        <v>68</v>
      </c>
      <c r="F31" s="134">
        <v>190</v>
      </c>
      <c r="G31" s="138">
        <v>1</v>
      </c>
      <c r="H31" s="133">
        <f>G31*F31</f>
        <v>190</v>
      </c>
      <c r="I31" s="137">
        <v>1.1000000000000001</v>
      </c>
      <c r="J31" s="88">
        <f>SUM(H31*I31)</f>
        <v>209.00000000000003</v>
      </c>
      <c r="K31" s="87" t="s">
        <v>3</v>
      </c>
      <c r="L31" s="78" t="s">
        <v>3</v>
      </c>
      <c r="M31" s="94" t="s">
        <v>3</v>
      </c>
    </row>
    <row r="32" spans="1:13" s="75" customFormat="1">
      <c r="A32" s="86"/>
      <c r="B32" s="98"/>
      <c r="C32" s="98"/>
      <c r="D32" s="97"/>
      <c r="E32" s="96"/>
      <c r="F32" s="133"/>
      <c r="G32" s="138"/>
      <c r="H32" s="133"/>
      <c r="I32" s="137"/>
      <c r="J32" s="88"/>
      <c r="K32" s="87"/>
      <c r="L32" s="97"/>
      <c r="M32" s="99"/>
    </row>
    <row r="33" spans="1:13" s="75" customFormat="1">
      <c r="A33" s="86" t="s">
        <v>98</v>
      </c>
      <c r="B33" s="98" t="s">
        <v>99</v>
      </c>
      <c r="C33" s="98" t="s">
        <v>100</v>
      </c>
      <c r="D33" s="97" t="s">
        <v>75</v>
      </c>
      <c r="E33" s="96" t="s">
        <v>68</v>
      </c>
      <c r="F33" s="134">
        <v>190</v>
      </c>
      <c r="G33" s="138">
        <v>1</v>
      </c>
      <c r="H33" s="133">
        <f>G33*F33</f>
        <v>190</v>
      </c>
      <c r="I33" s="137">
        <v>2.2000000000000002</v>
      </c>
      <c r="J33" s="88">
        <f>SUM(H33*I33)</f>
        <v>418.00000000000006</v>
      </c>
      <c r="K33" s="87"/>
      <c r="L33" s="97"/>
      <c r="M33" s="99"/>
    </row>
    <row r="34" spans="1:13" s="75" customFormat="1">
      <c r="A34" s="91"/>
      <c r="B34" s="92"/>
      <c r="C34" s="92"/>
      <c r="D34" s="97"/>
      <c r="E34" s="96"/>
      <c r="F34" s="133"/>
      <c r="G34" s="138"/>
      <c r="H34" s="133"/>
      <c r="I34" s="137"/>
      <c r="J34" s="88"/>
      <c r="K34" s="87"/>
      <c r="L34" s="97"/>
      <c r="M34" s="99"/>
    </row>
    <row r="35" spans="1:13" s="75" customFormat="1">
      <c r="A35" s="100" t="s">
        <v>101</v>
      </c>
      <c r="B35" s="98" t="s">
        <v>102</v>
      </c>
      <c r="C35" s="98" t="s">
        <v>103</v>
      </c>
      <c r="D35" s="97" t="s">
        <v>76</v>
      </c>
      <c r="E35" s="96" t="s">
        <v>68</v>
      </c>
      <c r="F35" s="134">
        <v>190</v>
      </c>
      <c r="G35" s="138">
        <v>1</v>
      </c>
      <c r="H35" s="133">
        <f>G35*F35</f>
        <v>190</v>
      </c>
      <c r="I35" s="137">
        <v>0.55000000000000004</v>
      </c>
      <c r="J35" s="88">
        <f>SUM(H35*I35)</f>
        <v>104.50000000000001</v>
      </c>
      <c r="K35" s="87"/>
      <c r="L35" s="97"/>
      <c r="M35" s="99"/>
    </row>
    <row r="36" spans="1:13" s="75" customFormat="1">
      <c r="A36" s="86"/>
      <c r="B36" s="98"/>
      <c r="C36" s="98"/>
      <c r="D36" s="97"/>
      <c r="E36" s="96"/>
      <c r="F36" s="133"/>
      <c r="G36" s="138"/>
      <c r="H36" s="133"/>
      <c r="I36" s="137"/>
      <c r="J36" s="88"/>
      <c r="K36" s="87"/>
      <c r="L36" s="97"/>
      <c r="M36" s="99"/>
    </row>
    <row r="37" spans="1:13" s="75" customFormat="1">
      <c r="A37" s="91" t="s">
        <v>104</v>
      </c>
      <c r="B37" s="92"/>
      <c r="C37" s="92"/>
      <c r="D37" s="97" t="s">
        <v>77</v>
      </c>
      <c r="E37" s="96" t="s">
        <v>68</v>
      </c>
      <c r="F37" s="134">
        <v>190</v>
      </c>
      <c r="G37" s="138">
        <v>1</v>
      </c>
      <c r="H37" s="133">
        <f>G37*F37</f>
        <v>190</v>
      </c>
      <c r="I37" s="137">
        <v>0.55000000000000004</v>
      </c>
      <c r="J37" s="88">
        <f>SUM(H37*I37)</f>
        <v>104.50000000000001</v>
      </c>
      <c r="K37" s="87"/>
      <c r="L37" s="97"/>
      <c r="M37" s="99"/>
    </row>
    <row r="38" spans="1:13" s="75" customFormat="1">
      <c r="A38" s="86"/>
      <c r="B38" s="98"/>
      <c r="C38" s="98"/>
      <c r="D38" s="98"/>
      <c r="E38" s="96"/>
      <c r="F38" s="133"/>
      <c r="G38" s="138"/>
      <c r="H38" s="133"/>
      <c r="I38" s="137"/>
      <c r="J38" s="88"/>
      <c r="K38" s="87"/>
      <c r="L38" s="97"/>
      <c r="M38" s="99"/>
    </row>
    <row r="39" spans="1:13" s="75" customFormat="1">
      <c r="A39" s="91" t="s">
        <v>105</v>
      </c>
      <c r="B39" s="92" t="s">
        <v>106</v>
      </c>
      <c r="C39" s="92" t="s">
        <v>107</v>
      </c>
      <c r="D39" s="98" t="s">
        <v>78</v>
      </c>
      <c r="E39" s="96" t="s">
        <v>68</v>
      </c>
      <c r="F39" s="134">
        <v>190</v>
      </c>
      <c r="G39" s="138">
        <v>1</v>
      </c>
      <c r="H39" s="133">
        <f>G39*F39</f>
        <v>190</v>
      </c>
      <c r="I39" s="137">
        <v>33</v>
      </c>
      <c r="J39" s="88">
        <f>SUM(H39*I39)</f>
        <v>6270</v>
      </c>
      <c r="K39" s="87"/>
      <c r="L39" s="97"/>
      <c r="M39" s="99"/>
    </row>
    <row r="40" spans="1:13" s="75" customFormat="1">
      <c r="A40" s="86"/>
      <c r="B40" s="98"/>
      <c r="C40" s="98"/>
      <c r="D40" s="98"/>
      <c r="E40" s="96"/>
      <c r="F40" s="133"/>
      <c r="G40" s="138"/>
      <c r="H40" s="133"/>
      <c r="I40" s="137"/>
      <c r="J40" s="88"/>
      <c r="K40" s="87"/>
      <c r="L40" s="97"/>
      <c r="M40" s="99"/>
    </row>
    <row r="41" spans="1:13" s="75" customFormat="1">
      <c r="A41" s="86" t="s">
        <v>108</v>
      </c>
      <c r="B41" s="98" t="s">
        <v>109</v>
      </c>
      <c r="C41" s="98" t="s">
        <v>110</v>
      </c>
      <c r="D41" s="98" t="s">
        <v>79</v>
      </c>
      <c r="E41" s="96" t="s">
        <v>68</v>
      </c>
      <c r="F41" s="134">
        <v>190</v>
      </c>
      <c r="G41" s="138">
        <v>1</v>
      </c>
      <c r="H41" s="133">
        <f>G41*F41</f>
        <v>190</v>
      </c>
      <c r="I41" s="137">
        <v>0.1</v>
      </c>
      <c r="J41" s="88">
        <f>SUM(H41*I41)</f>
        <v>19</v>
      </c>
      <c r="K41" s="87"/>
      <c r="L41" s="97"/>
      <c r="M41" s="99"/>
    </row>
    <row r="42" spans="1:13" s="75" customFormat="1">
      <c r="A42" s="86"/>
      <c r="B42" s="98"/>
      <c r="C42" s="98"/>
      <c r="D42" s="118"/>
      <c r="E42" s="96"/>
      <c r="F42" s="133"/>
      <c r="G42" s="138"/>
      <c r="H42" s="133"/>
      <c r="I42" s="137"/>
      <c r="J42" s="88"/>
      <c r="K42" s="87"/>
      <c r="L42" s="97"/>
      <c r="M42" s="99"/>
    </row>
    <row r="43" spans="1:13" s="75" customFormat="1">
      <c r="A43" s="91" t="s">
        <v>111</v>
      </c>
      <c r="B43" s="92" t="s">
        <v>112</v>
      </c>
      <c r="C43" s="92" t="s">
        <v>113</v>
      </c>
      <c r="D43" s="98" t="s">
        <v>80</v>
      </c>
      <c r="E43" s="96" t="s">
        <v>68</v>
      </c>
      <c r="F43" s="134">
        <v>190</v>
      </c>
      <c r="G43" s="138">
        <v>1</v>
      </c>
      <c r="H43" s="133">
        <f>G43*F43</f>
        <v>190</v>
      </c>
      <c r="I43" s="137">
        <v>0.1</v>
      </c>
      <c r="J43" s="88">
        <f>SUM(H43*I43)</f>
        <v>19</v>
      </c>
      <c r="K43" s="87"/>
      <c r="L43" s="97"/>
      <c r="M43" s="99"/>
    </row>
    <row r="44" spans="1:13" s="75" customFormat="1">
      <c r="A44" s="100"/>
      <c r="B44" s="98"/>
      <c r="C44" s="98"/>
      <c r="D44" s="98"/>
      <c r="E44" s="96"/>
      <c r="F44" s="133"/>
      <c r="G44" s="138"/>
      <c r="H44" s="133"/>
      <c r="I44" s="137"/>
      <c r="J44" s="88"/>
      <c r="K44" s="87"/>
      <c r="L44" s="97"/>
      <c r="M44" s="99"/>
    </row>
    <row r="45" spans="1:13" s="75" customFormat="1">
      <c r="A45" s="100" t="s">
        <v>114</v>
      </c>
      <c r="B45" s="98" t="s">
        <v>115</v>
      </c>
      <c r="C45" s="98" t="s">
        <v>116</v>
      </c>
      <c r="D45" s="98" t="s">
        <v>81</v>
      </c>
      <c r="E45" s="96" t="s">
        <v>68</v>
      </c>
      <c r="F45" s="134">
        <v>190</v>
      </c>
      <c r="G45" s="133">
        <v>1</v>
      </c>
      <c r="H45" s="133">
        <f>G45*F45</f>
        <v>190</v>
      </c>
      <c r="I45" s="139">
        <v>0.1</v>
      </c>
      <c r="J45" s="88">
        <f>SUM(H45*I45)</f>
        <v>19</v>
      </c>
      <c r="K45" s="87"/>
      <c r="L45" s="97"/>
      <c r="M45" s="99"/>
    </row>
    <row r="46" spans="1:13" s="75" customFormat="1">
      <c r="A46" s="100"/>
      <c r="B46" s="98"/>
      <c r="C46" s="98"/>
      <c r="D46" s="98"/>
      <c r="E46" s="96"/>
      <c r="F46" s="133"/>
      <c r="G46" s="133"/>
      <c r="H46" s="133"/>
      <c r="I46" s="139"/>
      <c r="J46" s="88"/>
      <c r="K46" s="87"/>
      <c r="L46" s="97"/>
      <c r="M46" s="99"/>
    </row>
    <row r="47" spans="1:13" s="75" customFormat="1" ht="25">
      <c r="A47" s="100" t="s">
        <v>117</v>
      </c>
      <c r="B47" s="98" t="s">
        <v>118</v>
      </c>
      <c r="C47" s="98" t="s">
        <v>119</v>
      </c>
      <c r="D47" s="181" t="s">
        <v>151</v>
      </c>
      <c r="E47" s="182" t="s">
        <v>68</v>
      </c>
      <c r="F47" s="134">
        <v>190</v>
      </c>
      <c r="G47" s="133">
        <v>1</v>
      </c>
      <c r="H47" s="133">
        <f>G47*F47</f>
        <v>190</v>
      </c>
      <c r="I47" s="139">
        <v>0.1</v>
      </c>
      <c r="J47" s="88">
        <f>SUM(H47*I47)</f>
        <v>19</v>
      </c>
      <c r="K47" s="87"/>
      <c r="L47" s="97"/>
      <c r="M47" s="99"/>
    </row>
    <row r="48" spans="1:13" s="75" customFormat="1">
      <c r="A48" s="100"/>
      <c r="B48" s="98"/>
      <c r="C48" s="98"/>
      <c r="D48" s="183"/>
      <c r="E48" s="182"/>
      <c r="F48" s="133"/>
      <c r="G48" s="133"/>
      <c r="H48" s="133"/>
      <c r="I48" s="139"/>
      <c r="J48" s="88"/>
      <c r="K48" s="87"/>
      <c r="L48" s="97"/>
      <c r="M48" s="99"/>
    </row>
    <row r="49" spans="1:13" s="75" customFormat="1">
      <c r="A49" s="100" t="s">
        <v>120</v>
      </c>
      <c r="B49" s="98" t="s">
        <v>121</v>
      </c>
      <c r="C49" s="98" t="s">
        <v>122</v>
      </c>
      <c r="D49" s="183" t="s">
        <v>82</v>
      </c>
      <c r="E49" s="182" t="s">
        <v>159</v>
      </c>
      <c r="F49" s="134">
        <v>190</v>
      </c>
      <c r="G49" s="133">
        <v>1</v>
      </c>
      <c r="H49" s="133">
        <f>G49*F49</f>
        <v>190</v>
      </c>
      <c r="I49" s="139">
        <v>0.25</v>
      </c>
      <c r="J49" s="88">
        <f>SUM(H49*I49)</f>
        <v>47.5</v>
      </c>
      <c r="K49" s="87"/>
      <c r="L49" s="97"/>
      <c r="M49" s="99"/>
    </row>
    <row r="50" spans="1:13" s="75" customFormat="1" ht="23">
      <c r="A50" s="100"/>
      <c r="B50" s="98"/>
      <c r="C50" s="98"/>
      <c r="D50" s="184" t="s">
        <v>158</v>
      </c>
      <c r="E50" s="182"/>
      <c r="F50" s="133"/>
      <c r="G50" s="133"/>
      <c r="H50" s="133"/>
      <c r="I50" s="139"/>
      <c r="J50" s="101"/>
      <c r="K50" s="87"/>
      <c r="L50" s="97"/>
      <c r="M50" s="99"/>
    </row>
    <row r="51" spans="1:13" s="75" customFormat="1">
      <c r="A51" s="100"/>
      <c r="B51" s="98"/>
      <c r="C51" s="98"/>
      <c r="D51" s="185"/>
      <c r="E51" s="182"/>
      <c r="F51" s="133"/>
      <c r="G51" s="133"/>
      <c r="H51" s="133"/>
      <c r="I51" s="139"/>
      <c r="J51" s="101"/>
      <c r="K51" s="87"/>
      <c r="L51" s="97"/>
      <c r="M51" s="99"/>
    </row>
    <row r="52" spans="1:13" s="75" customFormat="1">
      <c r="A52" s="100" t="s">
        <v>123</v>
      </c>
      <c r="B52" s="98" t="s">
        <v>124</v>
      </c>
      <c r="C52" s="98" t="s">
        <v>125</v>
      </c>
      <c r="D52" s="183" t="s">
        <v>83</v>
      </c>
      <c r="E52" s="182" t="s">
        <v>160</v>
      </c>
      <c r="F52" s="134">
        <v>190</v>
      </c>
      <c r="G52" s="133">
        <v>1</v>
      </c>
      <c r="H52" s="133">
        <f>G52*F52</f>
        <v>190</v>
      </c>
      <c r="I52" s="139">
        <v>0.25</v>
      </c>
      <c r="J52" s="88">
        <f>SUM(H52*I52)</f>
        <v>47.5</v>
      </c>
      <c r="K52" s="87"/>
      <c r="L52" s="97"/>
      <c r="M52" s="99"/>
    </row>
    <row r="53" spans="1:13" s="75" customFormat="1" ht="23">
      <c r="A53" s="100"/>
      <c r="B53" s="98"/>
      <c r="C53" s="98"/>
      <c r="D53" s="184" t="s">
        <v>158</v>
      </c>
      <c r="E53" s="182"/>
      <c r="F53" s="134"/>
      <c r="G53" s="133"/>
      <c r="H53" s="133"/>
      <c r="I53" s="139"/>
      <c r="J53" s="101"/>
      <c r="K53" s="87"/>
      <c r="L53" s="97"/>
      <c r="M53" s="99"/>
    </row>
    <row r="54" spans="1:13" s="75" customFormat="1">
      <c r="A54" s="100"/>
      <c r="B54" s="98"/>
      <c r="C54" s="98"/>
      <c r="D54" s="183"/>
      <c r="E54" s="182"/>
      <c r="F54" s="133"/>
      <c r="G54" s="133"/>
      <c r="H54" s="133"/>
      <c r="I54" s="139"/>
      <c r="J54" s="101"/>
      <c r="K54" s="87"/>
      <c r="L54" s="97"/>
      <c r="M54" s="99"/>
    </row>
    <row r="55" spans="1:13" s="75" customFormat="1">
      <c r="A55" s="100" t="s">
        <v>126</v>
      </c>
      <c r="B55" s="98" t="s">
        <v>127</v>
      </c>
      <c r="C55" s="98" t="s">
        <v>128</v>
      </c>
      <c r="D55" s="98" t="s">
        <v>84</v>
      </c>
      <c r="E55" s="96" t="s">
        <v>68</v>
      </c>
      <c r="F55" s="134">
        <v>190</v>
      </c>
      <c r="G55" s="133">
        <v>1</v>
      </c>
      <c r="H55" s="133">
        <f>G55*F55</f>
        <v>190</v>
      </c>
      <c r="I55" s="139">
        <v>0.13</v>
      </c>
      <c r="J55" s="88">
        <f>SUM(H55*I55)</f>
        <v>24.7</v>
      </c>
      <c r="K55" s="87"/>
      <c r="L55" s="97"/>
      <c r="M55" s="99"/>
    </row>
    <row r="56" spans="1:13" s="75" customFormat="1">
      <c r="A56" s="100"/>
      <c r="B56" s="98"/>
      <c r="C56" s="98"/>
      <c r="D56" s="98"/>
      <c r="E56" s="96"/>
      <c r="F56" s="134"/>
      <c r="G56" s="133"/>
      <c r="H56" s="133"/>
      <c r="I56" s="139"/>
      <c r="J56" s="101"/>
      <c r="K56" s="87"/>
      <c r="L56" s="97"/>
      <c r="M56" s="99"/>
    </row>
    <row r="57" spans="1:13" s="75" customFormat="1" ht="25">
      <c r="A57" s="159" t="s">
        <v>152</v>
      </c>
      <c r="B57" s="160" t="s">
        <v>153</v>
      </c>
      <c r="C57" s="160" t="s">
        <v>154</v>
      </c>
      <c r="D57" s="98" t="s">
        <v>148</v>
      </c>
      <c r="E57" s="96" t="s">
        <v>68</v>
      </c>
      <c r="F57" s="134">
        <v>190</v>
      </c>
      <c r="G57" s="133">
        <v>1</v>
      </c>
      <c r="H57" s="133">
        <f>G57*F57</f>
        <v>190</v>
      </c>
      <c r="I57" s="139">
        <v>0.1</v>
      </c>
      <c r="J57" s="88">
        <f>SUM(H57*I57)</f>
        <v>19</v>
      </c>
      <c r="K57" s="87"/>
      <c r="L57" s="97"/>
      <c r="M57" s="99"/>
    </row>
    <row r="58" spans="1:13" s="75" customFormat="1">
      <c r="A58" s="100"/>
      <c r="B58" s="97"/>
      <c r="C58" s="97"/>
      <c r="D58" s="98"/>
      <c r="E58" s="96"/>
      <c r="F58" s="133"/>
      <c r="G58" s="133"/>
      <c r="H58" s="133"/>
      <c r="I58" s="139"/>
      <c r="J58" s="101"/>
      <c r="K58" s="87"/>
      <c r="L58" s="97"/>
      <c r="M58" s="99"/>
    </row>
    <row r="59" spans="1:13" s="75" customFormat="1">
      <c r="A59" s="100" t="s">
        <v>129</v>
      </c>
      <c r="B59" s="98" t="s">
        <v>130</v>
      </c>
      <c r="C59" s="98" t="s">
        <v>131</v>
      </c>
      <c r="D59" s="98" t="s">
        <v>85</v>
      </c>
      <c r="E59" s="96" t="s">
        <v>68</v>
      </c>
      <c r="F59" s="134">
        <v>190</v>
      </c>
      <c r="G59" s="133">
        <v>1</v>
      </c>
      <c r="H59" s="133">
        <f>G59*F59</f>
        <v>190</v>
      </c>
      <c r="I59" s="139">
        <v>0.5</v>
      </c>
      <c r="J59" s="88">
        <f>SUM(H59*I59)</f>
        <v>95</v>
      </c>
      <c r="K59" s="87"/>
      <c r="L59" s="97"/>
      <c r="M59" s="99"/>
    </row>
    <row r="60" spans="1:13" s="75" customFormat="1">
      <c r="A60" s="100"/>
      <c r="B60" s="98"/>
      <c r="C60" s="98"/>
      <c r="D60" s="98"/>
      <c r="E60" s="96"/>
      <c r="F60" s="133"/>
      <c r="G60" s="133"/>
      <c r="H60" s="133"/>
      <c r="I60" s="139"/>
      <c r="J60" s="101"/>
      <c r="K60" s="87"/>
      <c r="L60" s="97"/>
      <c r="M60" s="99"/>
    </row>
    <row r="61" spans="1:13" s="75" customFormat="1">
      <c r="A61" s="100" t="s">
        <v>132</v>
      </c>
      <c r="B61" s="98" t="s">
        <v>133</v>
      </c>
      <c r="C61" s="98" t="s">
        <v>134</v>
      </c>
      <c r="D61" s="98" t="s">
        <v>86</v>
      </c>
      <c r="E61" s="96" t="s">
        <v>68</v>
      </c>
      <c r="F61" s="134">
        <v>190</v>
      </c>
      <c r="G61" s="133">
        <v>1</v>
      </c>
      <c r="H61" s="133">
        <f>G61*F61</f>
        <v>190</v>
      </c>
      <c r="I61" s="139">
        <v>0.25</v>
      </c>
      <c r="J61" s="88">
        <f>SUM(H61*I61)</f>
        <v>47.5</v>
      </c>
      <c r="K61" s="87"/>
      <c r="L61" s="97"/>
      <c r="M61" s="99"/>
    </row>
    <row r="62" spans="1:13" s="75" customFormat="1">
      <c r="A62" s="100"/>
      <c r="B62" s="98"/>
      <c r="C62" s="98"/>
      <c r="D62" s="98"/>
      <c r="E62" s="96"/>
      <c r="F62" s="133"/>
      <c r="G62" s="133"/>
      <c r="H62" s="133"/>
      <c r="I62" s="139"/>
      <c r="J62" s="101"/>
      <c r="K62" s="87"/>
      <c r="L62" s="97"/>
      <c r="M62" s="99"/>
    </row>
    <row r="63" spans="1:13" s="75" customFormat="1">
      <c r="A63" s="100" t="s">
        <v>135</v>
      </c>
      <c r="B63" s="98" t="s">
        <v>136</v>
      </c>
      <c r="C63" s="98" t="s">
        <v>137</v>
      </c>
      <c r="D63" s="98" t="s">
        <v>87</v>
      </c>
      <c r="E63" s="96" t="s">
        <v>68</v>
      </c>
      <c r="F63" s="134">
        <v>190</v>
      </c>
      <c r="G63" s="133">
        <v>1</v>
      </c>
      <c r="H63" s="133">
        <f>G63*F63</f>
        <v>190</v>
      </c>
      <c r="I63" s="139">
        <v>0.5</v>
      </c>
      <c r="J63" s="88">
        <f>SUM(H63*I63)</f>
        <v>95</v>
      </c>
      <c r="K63" s="87"/>
      <c r="L63" s="97"/>
      <c r="M63" s="99"/>
    </row>
    <row r="64" spans="1:13" s="75" customFormat="1">
      <c r="A64" s="100"/>
      <c r="B64" s="98"/>
      <c r="C64" s="98"/>
      <c r="D64" s="98"/>
      <c r="E64" s="96"/>
      <c r="F64" s="133"/>
      <c r="G64" s="133"/>
      <c r="H64" s="133"/>
      <c r="I64" s="139"/>
      <c r="J64" s="101"/>
      <c r="K64" s="87"/>
      <c r="L64" s="97"/>
      <c r="M64" s="99"/>
    </row>
    <row r="65" spans="1:15" s="75" customFormat="1">
      <c r="A65" s="100" t="s">
        <v>138</v>
      </c>
      <c r="B65" s="98"/>
      <c r="C65" s="98"/>
      <c r="D65" s="98" t="s">
        <v>88</v>
      </c>
      <c r="E65" s="96" t="s">
        <v>68</v>
      </c>
      <c r="F65" s="134">
        <v>190</v>
      </c>
      <c r="G65" s="133">
        <v>1</v>
      </c>
      <c r="H65" s="133">
        <f>G65*F65</f>
        <v>190</v>
      </c>
      <c r="I65" s="139">
        <v>1.65</v>
      </c>
      <c r="J65" s="88">
        <f>SUM(H65*I65)</f>
        <v>313.5</v>
      </c>
      <c r="K65" s="87"/>
      <c r="L65" s="97"/>
      <c r="M65" s="99"/>
    </row>
    <row r="66" spans="1:15" s="75" customFormat="1">
      <c r="A66" s="100"/>
      <c r="B66" s="98"/>
      <c r="C66" s="98"/>
      <c r="D66" s="98"/>
      <c r="E66" s="96"/>
      <c r="F66" s="133"/>
      <c r="G66" s="133"/>
      <c r="H66" s="133"/>
      <c r="I66" s="139"/>
      <c r="J66" s="88"/>
      <c r="K66" s="87"/>
      <c r="L66" s="97"/>
      <c r="M66" s="99"/>
    </row>
    <row r="67" spans="1:15" s="75" customFormat="1">
      <c r="A67" s="100" t="s">
        <v>139</v>
      </c>
      <c r="B67" s="98"/>
      <c r="C67" s="98"/>
      <c r="D67" s="98" t="s">
        <v>89</v>
      </c>
      <c r="E67" s="96" t="s">
        <v>68</v>
      </c>
      <c r="F67" s="134">
        <v>190</v>
      </c>
      <c r="G67" s="133">
        <v>1</v>
      </c>
      <c r="H67" s="133">
        <f>G67*F67</f>
        <v>190</v>
      </c>
      <c r="I67" s="139">
        <v>0.5</v>
      </c>
      <c r="J67" s="88">
        <f>SUM(H67*I67)</f>
        <v>95</v>
      </c>
      <c r="K67" s="87"/>
      <c r="L67" s="97"/>
      <c r="M67" s="99"/>
    </row>
    <row r="68" spans="1:15" s="109" customFormat="1">
      <c r="A68" s="102"/>
      <c r="B68" s="103"/>
      <c r="C68" s="103"/>
      <c r="D68" s="104"/>
      <c r="E68" s="105"/>
      <c r="F68" s="133"/>
      <c r="G68" s="133"/>
      <c r="H68" s="133"/>
      <c r="I68" s="137"/>
      <c r="J68" s="106"/>
      <c r="K68" s="107"/>
      <c r="L68" s="106"/>
      <c r="M68" s="108"/>
    </row>
    <row r="69" spans="1:15" s="75" customFormat="1">
      <c r="A69" s="100"/>
      <c r="B69" s="98"/>
      <c r="C69" s="98"/>
      <c r="D69" s="95" t="s">
        <v>70</v>
      </c>
      <c r="E69" s="96"/>
      <c r="F69" s="133"/>
      <c r="G69" s="133"/>
      <c r="H69" s="133"/>
      <c r="I69" s="137"/>
      <c r="J69" s="88"/>
      <c r="K69" s="87"/>
      <c r="L69" s="97"/>
      <c r="M69" s="99"/>
    </row>
    <row r="70" spans="1:15" s="75" customFormat="1">
      <c r="A70" s="100" t="s">
        <v>140</v>
      </c>
      <c r="B70" s="98" t="s">
        <v>140</v>
      </c>
      <c r="C70" s="98" t="s">
        <v>140</v>
      </c>
      <c r="D70" s="98" t="s">
        <v>90</v>
      </c>
      <c r="E70" s="96" t="s">
        <v>68</v>
      </c>
      <c r="F70" s="133">
        <v>76</v>
      </c>
      <c r="G70" s="133">
        <v>1</v>
      </c>
      <c r="H70" s="133">
        <f>G70*F70</f>
        <v>76</v>
      </c>
      <c r="I70" s="137">
        <v>3</v>
      </c>
      <c r="J70" s="88">
        <f>SUM(H70*I70)</f>
        <v>228</v>
      </c>
      <c r="K70" s="87">
        <v>100</v>
      </c>
      <c r="L70" s="88">
        <v>0.5</v>
      </c>
      <c r="M70" s="93">
        <f>SUM(K70*L70)</f>
        <v>50</v>
      </c>
    </row>
    <row r="71" spans="1:15" s="75" customFormat="1">
      <c r="A71" s="100"/>
      <c r="B71" s="98"/>
      <c r="C71" s="98"/>
      <c r="D71" s="98"/>
      <c r="E71" s="96"/>
      <c r="F71" s="140"/>
      <c r="G71" s="133"/>
      <c r="H71" s="133"/>
      <c r="I71" s="137"/>
      <c r="J71" s="88"/>
      <c r="K71" s="87"/>
      <c r="L71" s="88"/>
      <c r="M71" s="93"/>
    </row>
    <row r="72" spans="1:15" s="75" customFormat="1">
      <c r="A72" s="100" t="s">
        <v>140</v>
      </c>
      <c r="B72" s="98" t="s">
        <v>140</v>
      </c>
      <c r="C72" s="98" t="s">
        <v>140</v>
      </c>
      <c r="D72" s="98" t="s">
        <v>91</v>
      </c>
      <c r="E72" s="96" t="s">
        <v>68</v>
      </c>
      <c r="F72" s="133">
        <v>76</v>
      </c>
      <c r="G72" s="133">
        <v>1</v>
      </c>
      <c r="H72" s="133">
        <f>G72*F72</f>
        <v>76</v>
      </c>
      <c r="I72" s="137">
        <v>1</v>
      </c>
      <c r="J72" s="88">
        <f>SUM(H72*I72)</f>
        <v>76</v>
      </c>
      <c r="K72" s="87">
        <v>100</v>
      </c>
      <c r="L72" s="88">
        <v>1</v>
      </c>
      <c r="M72" s="93">
        <f>SUM(K72*L72)</f>
        <v>100</v>
      </c>
    </row>
    <row r="73" spans="1:15" s="75" customFormat="1">
      <c r="A73" s="100"/>
      <c r="B73" s="98"/>
      <c r="C73" s="98"/>
      <c r="D73" s="98"/>
      <c r="E73" s="96"/>
      <c r="F73" s="140"/>
      <c r="G73" s="133"/>
      <c r="H73" s="133"/>
      <c r="I73" s="137"/>
      <c r="J73" s="88"/>
      <c r="K73" s="87"/>
      <c r="L73" s="88"/>
      <c r="M73" s="93"/>
    </row>
    <row r="74" spans="1:15" s="75" customFormat="1">
      <c r="A74" s="100" t="s">
        <v>141</v>
      </c>
      <c r="B74" s="98" t="s">
        <v>141</v>
      </c>
      <c r="C74" s="98" t="s">
        <v>141</v>
      </c>
      <c r="D74" s="98" t="s">
        <v>92</v>
      </c>
      <c r="E74" s="96" t="s">
        <v>68</v>
      </c>
      <c r="F74" s="133">
        <v>76</v>
      </c>
      <c r="G74" s="133">
        <v>1</v>
      </c>
      <c r="H74" s="133">
        <f>G74*F74</f>
        <v>76</v>
      </c>
      <c r="I74" s="137">
        <v>0.5</v>
      </c>
      <c r="J74" s="88">
        <f>SUM(H74*I74)</f>
        <v>38</v>
      </c>
      <c r="K74" s="87">
        <v>100</v>
      </c>
      <c r="L74" s="88">
        <v>0.5</v>
      </c>
      <c r="M74" s="93">
        <f>SUM(K74*L74)</f>
        <v>50</v>
      </c>
    </row>
    <row r="75" spans="1:15" s="75" customFormat="1">
      <c r="A75" s="100"/>
      <c r="B75" s="98"/>
      <c r="C75" s="98"/>
      <c r="D75" s="98"/>
      <c r="E75" s="96"/>
      <c r="F75" s="140"/>
      <c r="G75" s="133"/>
      <c r="H75" s="133"/>
      <c r="I75" s="137"/>
      <c r="J75" s="88"/>
      <c r="K75" s="87"/>
      <c r="L75" s="88"/>
      <c r="M75" s="93"/>
    </row>
    <row r="76" spans="1:15" s="75" customFormat="1">
      <c r="A76" s="100" t="s">
        <v>143</v>
      </c>
      <c r="B76" s="98" t="s">
        <v>143</v>
      </c>
      <c r="C76" s="98" t="s">
        <v>143</v>
      </c>
      <c r="D76" s="98" t="s">
        <v>93</v>
      </c>
      <c r="E76" s="96" t="s">
        <v>68</v>
      </c>
      <c r="F76" s="133">
        <v>76</v>
      </c>
      <c r="G76" s="133">
        <v>1</v>
      </c>
      <c r="H76" s="133">
        <f>G76*F76</f>
        <v>76</v>
      </c>
      <c r="I76" s="137">
        <v>4</v>
      </c>
      <c r="J76" s="88">
        <v>400</v>
      </c>
      <c r="K76" s="87">
        <v>100</v>
      </c>
      <c r="L76" s="88">
        <v>1</v>
      </c>
      <c r="M76" s="93">
        <v>100</v>
      </c>
    </row>
    <row r="77" spans="1:15" s="109" customFormat="1" ht="13" thickBot="1">
      <c r="A77" s="110"/>
      <c r="B77" s="111"/>
      <c r="C77" s="111"/>
      <c r="D77" s="112"/>
      <c r="E77" s="113"/>
      <c r="F77" s="141"/>
      <c r="G77" s="141"/>
      <c r="H77" s="141"/>
      <c r="I77" s="142"/>
      <c r="J77" s="116"/>
      <c r="K77" s="115"/>
      <c r="L77" s="114"/>
      <c r="M77" s="117"/>
      <c r="O77" s="75"/>
    </row>
    <row r="78" spans="1:15" ht="13.5" thickBot="1">
      <c r="A78" s="64"/>
      <c r="B78" s="65"/>
      <c r="C78" s="65"/>
      <c r="D78" s="156" t="s">
        <v>23</v>
      </c>
      <c r="E78" s="67"/>
      <c r="F78" s="143"/>
      <c r="G78" s="144"/>
      <c r="H78" s="161">
        <f>SUM(H27:H77)</f>
        <v>4104</v>
      </c>
      <c r="I78" s="144"/>
      <c r="J78" s="162">
        <f>SUM(J27:J77)</f>
        <v>10380.700000000001</v>
      </c>
      <c r="K78" s="66"/>
      <c r="L78" s="68"/>
      <c r="M78" s="186">
        <f>SUM(M18:M77)</f>
        <v>650</v>
      </c>
      <c r="N78" s="60"/>
    </row>
    <row r="79" spans="1:15">
      <c r="A79" s="7"/>
      <c r="B79" s="7"/>
      <c r="C79" s="7"/>
      <c r="D79" s="7"/>
      <c r="E79" s="7"/>
      <c r="F79" s="145"/>
      <c r="G79" s="145"/>
      <c r="H79" s="146"/>
      <c r="I79" s="145"/>
      <c r="J79" s="7"/>
      <c r="K79" s="7"/>
      <c r="L79" s="7"/>
      <c r="M79" s="7"/>
    </row>
    <row r="80" spans="1:15">
      <c r="F80" s="147"/>
      <c r="G80" s="147"/>
      <c r="H80" s="147" t="s">
        <v>145</v>
      </c>
      <c r="I80" s="147"/>
      <c r="J80" s="163">
        <v>10381</v>
      </c>
    </row>
    <row r="81" spans="6:13" ht="13" thickBot="1">
      <c r="F81" s="147"/>
      <c r="G81" s="147"/>
      <c r="H81" s="147" t="s">
        <v>164</v>
      </c>
      <c r="I81" s="147"/>
      <c r="J81" s="163">
        <f>M78</f>
        <v>650</v>
      </c>
    </row>
    <row r="82" spans="6:13" ht="13" thickBot="1">
      <c r="F82" s="147"/>
      <c r="G82" s="147"/>
      <c r="H82" s="148" t="s">
        <v>144</v>
      </c>
      <c r="I82" s="149"/>
      <c r="J82" s="164">
        <f>SUM(J80:J81)</f>
        <v>11031</v>
      </c>
    </row>
    <row r="83" spans="6:13">
      <c r="F83" s="147"/>
      <c r="G83" s="147"/>
      <c r="H83" s="147"/>
      <c r="I83" s="147"/>
      <c r="J83" s="187"/>
    </row>
    <row r="84" spans="6:13">
      <c r="F84" s="147"/>
      <c r="G84" s="147"/>
      <c r="H84" s="147"/>
      <c r="I84" s="150"/>
      <c r="K84" s="69"/>
    </row>
    <row r="85" spans="6:13">
      <c r="F85" s="147"/>
      <c r="G85" s="147"/>
      <c r="H85" s="147"/>
      <c r="I85" s="150"/>
    </row>
    <row r="86" spans="6:13">
      <c r="F86" s="147"/>
      <c r="G86" s="147"/>
      <c r="H86" s="147"/>
      <c r="I86" s="147"/>
      <c r="J86" s="69"/>
      <c r="L86" s="69"/>
      <c r="M86" s="69"/>
    </row>
    <row r="87" spans="6:13">
      <c r="F87" s="147"/>
      <c r="G87" s="147"/>
      <c r="H87" s="147"/>
      <c r="I87" s="150"/>
    </row>
    <row r="88" spans="6:13">
      <c r="H88" s="147"/>
      <c r="I88" s="150"/>
    </row>
  </sheetData>
  <autoFilter ref="A15:O15"/>
  <mergeCells count="1">
    <mergeCell ref="K4:M4"/>
  </mergeCells>
  <phoneticPr fontId="0" type="noConversion"/>
  <printOptions horizontalCentered="1"/>
  <pageMargins left="0.25" right="0.25" top="0.25" bottom="0.5" header="0.25" footer="0.25"/>
  <pageSetup scale="74" fitToHeight="2" orientation="landscape" horizontalDpi="4294967292" r:id="rId1"/>
  <headerFooter alignWithMargins="0">
    <oddFooter>&amp;L RUS  Form  36   (07-91)&amp;RPage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RUS Form 36</vt:lpstr>
      <vt:lpstr>'RUS Form 36'!Print_Area</vt:lpstr>
      <vt:lpstr>'RUS Form 36'!Print_Titles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2016-07-18T14:48:15Z</cp:lastPrinted>
  <dcterms:created xsi:type="dcterms:W3CDTF">1999-05-21T13:07:41Z</dcterms:created>
  <dcterms:modified xsi:type="dcterms:W3CDTF">2016-08-22T21:06:51Z</dcterms:modified>
</cp:coreProperties>
</file>