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<sst xmlns="http://schemas.openxmlformats.org/spreadsheetml/2006/main" count="69" uniqueCount="53">
  <si>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</si>
  <si>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</si>
  <si>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</si>
  <si>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</si>
  <si>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</si>
  <si>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</si>
  <si>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</si>
  <si>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</si>
  <si>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</si>
  <si>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</si>
  <si>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</si>
  <si>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</si>
  <si>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</si>
  <si>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</si>
  <si>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</si>
  <si>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</si>
  <si>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</si>
  <si>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</si>
  <si>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</si>
  <si>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</si>
  <si>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</si>
  <si>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</si>
  <si>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</si>
  <si>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</si>
  <si>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</si>
  <si>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</si>
  <si>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</si>
  <si>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</si>
  <si>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</si>
  <si>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</si>
  <si>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Importation of Sheep, Goats, and Certain Other Ruminants</t>
  </si>
  <si>
    <t xml:space="preserve">Application for Import or In-Transit Permit </t>
  </si>
  <si>
    <t>Permanent Country Mark/Seals</t>
  </si>
  <si>
    <t>VS 17-33</t>
  </si>
  <si>
    <t>VS 17-130</t>
  </si>
  <si>
    <t>Feedlot Compliance Agreement</t>
  </si>
  <si>
    <t>VS 17-32</t>
  </si>
  <si>
    <t>Determination of Whether Country or Region Conducts an Equivalent Scrapie Free Flock Certification Progarm</t>
  </si>
  <si>
    <t>VS 16-3</t>
  </si>
  <si>
    <t>13</t>
  </si>
  <si>
    <t>12</t>
  </si>
  <si>
    <t>14</t>
  </si>
  <si>
    <t>Declaration of Import of Animals, Animal Semen, etc.</t>
  </si>
  <si>
    <t>Service Center Contact</t>
  </si>
  <si>
    <t>Embryo/Oocyte Recipient Flock ID</t>
  </si>
  <si>
    <t>Health Certificates</t>
  </si>
  <si>
    <t>Request for Deviation</t>
  </si>
  <si>
    <t>Permit for Movement of Restricted Animals (1-27)</t>
  </si>
  <si>
    <t>Seals</t>
  </si>
  <si>
    <t>Export Health Certificate: Gelatin</t>
  </si>
  <si>
    <t>VS 16-6a</t>
  </si>
  <si>
    <t>Foreign Sanitary Certificate (products)</t>
  </si>
  <si>
    <t>VS 17-30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</si>
</sst>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40" zoomScaleNormal="140" zoomScalePageLayoutView="0" workbookViewId="0" topLeftCell="A18">
      <selection activeCell="H24" sqref="H24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7" t="s">
        <v>26</v>
      </c>
      <c r="B1" s="48"/>
      <c r="C1" s="48"/>
      <c r="D1" s="48"/>
      <c r="E1" s="48"/>
      <c r="F1" s="48"/>
      <c r="G1" s="48"/>
      <c r="H1" s="48"/>
      <c r="I1" s="16"/>
      <c r="J1" s="16"/>
      <c r="K1" s="1"/>
    </row>
    <row r="2" spans="1:11" ht="24.75" customHeight="1">
      <c r="A2" s="45" t="s">
        <v>30</v>
      </c>
      <c r="B2" s="46"/>
      <c r="C2" s="46"/>
      <c r="D2" s="46"/>
      <c r="E2" s="46"/>
      <c r="F2" s="46"/>
      <c r="G2" s="46"/>
      <c r="H2" s="52" t="s">
        <v>29</v>
      </c>
      <c r="I2" s="53"/>
      <c r="J2" s="16"/>
      <c r="K2" s="8"/>
    </row>
    <row r="3" spans="1:11" ht="33.75" customHeight="1">
      <c r="A3" s="49" t="s">
        <v>15</v>
      </c>
      <c r="B3" s="49"/>
      <c r="C3" s="17" t="s">
        <v>0</v>
      </c>
      <c r="D3" s="18" t="s">
        <v>16</v>
      </c>
      <c r="E3" s="19" t="s">
        <v>17</v>
      </c>
      <c r="F3" s="51" t="s">
        <v>18</v>
      </c>
      <c r="G3" s="51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50" t="s">
        <v>1</v>
      </c>
      <c r="B5" s="50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 customHeight="1">
      <c r="A6" s="2"/>
      <c r="B6" s="2" t="s">
        <v>31</v>
      </c>
      <c r="C6" s="5">
        <v>160</v>
      </c>
      <c r="D6" s="29">
        <v>0.16</v>
      </c>
      <c r="E6" s="5">
        <f aca="true" t="shared" si="0" ref="E6:E17">+C6*D6</f>
        <v>25.6</v>
      </c>
      <c r="F6" s="21" t="s">
        <v>39</v>
      </c>
      <c r="G6" s="25">
        <v>47.87</v>
      </c>
      <c r="H6" s="26">
        <f aca="true" t="shared" si="1" ref="H6:H17">+E6*G6</f>
        <v>1225.472</v>
      </c>
      <c r="I6" s="26">
        <f aca="true" t="shared" si="2" ref="I6:I17">+H6*0.139</f>
        <v>170.340608</v>
      </c>
      <c r="J6" s="26">
        <f aca="true" t="shared" si="3" ref="J6:J17">+H6+I6</f>
        <v>1395.812608</v>
      </c>
      <c r="K6" s="2"/>
    </row>
    <row r="7" spans="1:11" ht="12.75">
      <c r="A7" s="2"/>
      <c r="B7" s="43" t="s">
        <v>42</v>
      </c>
      <c r="C7" s="5">
        <v>100</v>
      </c>
      <c r="D7" s="29">
        <v>0.33</v>
      </c>
      <c r="E7" s="5">
        <f t="shared" si="0"/>
        <v>33</v>
      </c>
      <c r="F7" s="21" t="s">
        <v>40</v>
      </c>
      <c r="G7" s="25">
        <v>40.26</v>
      </c>
      <c r="H7" s="26">
        <f t="shared" si="1"/>
        <v>1328.58</v>
      </c>
      <c r="I7" s="26">
        <f t="shared" si="2"/>
        <v>184.67262</v>
      </c>
      <c r="J7" s="26">
        <f t="shared" si="3"/>
        <v>1513.25262</v>
      </c>
      <c r="K7" s="2"/>
    </row>
    <row r="8" spans="1:11" s="31" customFormat="1" ht="12.75">
      <c r="A8" s="30"/>
      <c r="B8" s="30" t="s">
        <v>43</v>
      </c>
      <c r="C8" s="32">
        <v>40</v>
      </c>
      <c r="D8" s="33">
        <v>0.08</v>
      </c>
      <c r="E8" s="32">
        <v>3</v>
      </c>
      <c r="F8" s="34" t="s">
        <v>40</v>
      </c>
      <c r="G8" s="35">
        <v>40.26</v>
      </c>
      <c r="H8" s="36">
        <f t="shared" si="1"/>
        <v>120.78</v>
      </c>
      <c r="I8" s="36">
        <f t="shared" si="2"/>
        <v>16.788420000000002</v>
      </c>
      <c r="J8" s="36">
        <f t="shared" si="3"/>
        <v>137.56842</v>
      </c>
      <c r="K8" s="30"/>
    </row>
    <row r="9" spans="1:11" s="31" customFormat="1" ht="12.75">
      <c r="A9" s="30"/>
      <c r="B9" s="44" t="s">
        <v>44</v>
      </c>
      <c r="C9" s="32">
        <v>40</v>
      </c>
      <c r="D9" s="33">
        <v>0.08</v>
      </c>
      <c r="E9" s="32">
        <v>3</v>
      </c>
      <c r="F9" s="34" t="s">
        <v>40</v>
      </c>
      <c r="G9" s="35">
        <v>40.26</v>
      </c>
      <c r="H9" s="36">
        <v>120.78</v>
      </c>
      <c r="I9" s="36"/>
      <c r="J9" s="36">
        <f t="shared" si="3"/>
        <v>120.78</v>
      </c>
      <c r="K9" s="30"/>
    </row>
    <row r="10" spans="1:11" s="31" customFormat="1" ht="12.75">
      <c r="A10" s="30"/>
      <c r="B10" s="2" t="s">
        <v>45</v>
      </c>
      <c r="C10" s="5">
        <v>33696</v>
      </c>
      <c r="D10" s="29">
        <v>0.16</v>
      </c>
      <c r="E10" s="5">
        <v>25</v>
      </c>
      <c r="F10" s="21" t="s">
        <v>40</v>
      </c>
      <c r="G10" s="25">
        <v>40.26</v>
      </c>
      <c r="H10" s="26">
        <v>1006</v>
      </c>
      <c r="I10" s="26">
        <v>140</v>
      </c>
      <c r="J10" s="26">
        <v>1145</v>
      </c>
      <c r="K10" s="2"/>
    </row>
    <row r="11" spans="1:11" s="31" customFormat="1" ht="12.75">
      <c r="A11" s="30"/>
      <c r="B11" s="2" t="s">
        <v>32</v>
      </c>
      <c r="C11" s="5">
        <v>6649</v>
      </c>
      <c r="D11" s="29">
        <v>0.16</v>
      </c>
      <c r="E11" s="5">
        <f t="shared" si="0"/>
        <v>1063.84</v>
      </c>
      <c r="F11" s="21" t="s">
        <v>40</v>
      </c>
      <c r="G11" s="25">
        <v>40.26</v>
      </c>
      <c r="H11" s="26">
        <f t="shared" si="1"/>
        <v>42830.198399999994</v>
      </c>
      <c r="I11" s="26">
        <f t="shared" si="2"/>
        <v>5953.3975776</v>
      </c>
      <c r="J11" s="26">
        <f t="shared" si="3"/>
        <v>48783.595977599995</v>
      </c>
      <c r="K11" s="2"/>
    </row>
    <row r="12" spans="1:11" ht="12.75">
      <c r="A12" s="2"/>
      <c r="B12" s="2" t="s">
        <v>33</v>
      </c>
      <c r="C12" s="5">
        <v>450</v>
      </c>
      <c r="D12" s="29">
        <v>0.06</v>
      </c>
      <c r="E12" s="5">
        <v>27</v>
      </c>
      <c r="F12" s="21" t="s">
        <v>40</v>
      </c>
      <c r="G12" s="25">
        <v>40.26</v>
      </c>
      <c r="H12" s="26">
        <v>1087</v>
      </c>
      <c r="I12" s="26">
        <f t="shared" si="2"/>
        <v>151.09300000000002</v>
      </c>
      <c r="J12" s="26">
        <f t="shared" si="3"/>
        <v>1238.093</v>
      </c>
      <c r="K12" s="2"/>
    </row>
    <row r="13" spans="1:11" ht="12.75">
      <c r="A13" s="2"/>
      <c r="B13" s="2" t="s">
        <v>34</v>
      </c>
      <c r="C13" s="5">
        <v>450</v>
      </c>
      <c r="D13" s="29">
        <v>0.06</v>
      </c>
      <c r="E13" s="5">
        <f t="shared" si="0"/>
        <v>27</v>
      </c>
      <c r="F13" s="21" t="s">
        <v>40</v>
      </c>
      <c r="G13" s="25">
        <v>40.26</v>
      </c>
      <c r="H13" s="26">
        <f t="shared" si="1"/>
        <v>1087.02</v>
      </c>
      <c r="I13" s="26">
        <f t="shared" si="2"/>
        <v>151.09578000000002</v>
      </c>
      <c r="J13" s="26">
        <f t="shared" si="3"/>
        <v>1238.11578</v>
      </c>
      <c r="K13" s="2"/>
    </row>
    <row r="14" spans="1:11" s="31" customFormat="1" ht="12.75">
      <c r="A14" s="30"/>
      <c r="B14" s="30" t="s">
        <v>35</v>
      </c>
      <c r="C14" s="32">
        <v>20</v>
      </c>
      <c r="D14" s="33">
        <v>2</v>
      </c>
      <c r="E14" s="32">
        <v>20</v>
      </c>
      <c r="F14" s="34" t="s">
        <v>39</v>
      </c>
      <c r="G14" s="35">
        <v>47.87</v>
      </c>
      <c r="H14" s="36">
        <f t="shared" si="1"/>
        <v>957.4</v>
      </c>
      <c r="I14" s="36">
        <f t="shared" si="2"/>
        <v>133.07860000000002</v>
      </c>
      <c r="J14" s="36">
        <f t="shared" si="3"/>
        <v>1090.4786</v>
      </c>
      <c r="K14" s="30"/>
    </row>
    <row r="15" spans="1:11" s="31" customFormat="1" ht="12.75">
      <c r="A15" s="30"/>
      <c r="B15" s="30" t="s">
        <v>46</v>
      </c>
      <c r="C15" s="32">
        <v>1</v>
      </c>
      <c r="D15" s="33">
        <v>1</v>
      </c>
      <c r="E15" s="32">
        <f t="shared" si="0"/>
        <v>1</v>
      </c>
      <c r="F15" s="34" t="s">
        <v>39</v>
      </c>
      <c r="G15" s="35">
        <v>47.87</v>
      </c>
      <c r="H15" s="36">
        <f t="shared" si="1"/>
        <v>47.87</v>
      </c>
      <c r="I15" s="36">
        <f t="shared" si="2"/>
        <v>6.65393</v>
      </c>
      <c r="J15" s="36">
        <f t="shared" si="3"/>
        <v>54.52393</v>
      </c>
      <c r="K15" s="30"/>
    </row>
    <row r="16" spans="1:11" ht="12.75">
      <c r="A16" s="30"/>
      <c r="B16" s="30" t="s">
        <v>47</v>
      </c>
      <c r="C16" s="32">
        <v>50</v>
      </c>
      <c r="D16" s="33">
        <v>0.16</v>
      </c>
      <c r="E16" s="32">
        <v>8</v>
      </c>
      <c r="F16" s="34" t="s">
        <v>40</v>
      </c>
      <c r="G16" s="35">
        <v>40.26</v>
      </c>
      <c r="H16" s="36">
        <f t="shared" si="1"/>
        <v>322.08</v>
      </c>
      <c r="I16" s="36">
        <f t="shared" si="2"/>
        <v>44.76912</v>
      </c>
      <c r="J16" s="36">
        <f t="shared" si="3"/>
        <v>366.84911999999997</v>
      </c>
      <c r="K16" s="30"/>
    </row>
    <row r="17" spans="1:11" s="31" customFormat="1" ht="12.75">
      <c r="A17" s="30"/>
      <c r="B17" s="30" t="s">
        <v>36</v>
      </c>
      <c r="C17" s="32">
        <v>75</v>
      </c>
      <c r="D17" s="33">
        <v>0.083</v>
      </c>
      <c r="E17" s="32">
        <f t="shared" si="0"/>
        <v>6.2250000000000005</v>
      </c>
      <c r="F17" s="34" t="s">
        <v>40</v>
      </c>
      <c r="G17" s="35">
        <v>40.26</v>
      </c>
      <c r="H17" s="36">
        <f t="shared" si="1"/>
        <v>250.6185</v>
      </c>
      <c r="I17" s="36">
        <f t="shared" si="2"/>
        <v>34.83597150000001</v>
      </c>
      <c r="J17" s="36">
        <f t="shared" si="3"/>
        <v>285.4544715</v>
      </c>
      <c r="K17" s="30"/>
    </row>
    <row r="18" spans="1:11" s="31" customFormat="1" ht="22.5">
      <c r="A18" s="2"/>
      <c r="B18" s="43" t="s">
        <v>37</v>
      </c>
      <c r="C18" s="5">
        <v>2</v>
      </c>
      <c r="D18" s="29">
        <v>40</v>
      </c>
      <c r="E18" s="5">
        <f aca="true" t="shared" si="4" ref="E18:E27">+C18*D18</f>
        <v>80</v>
      </c>
      <c r="F18" s="21" t="s">
        <v>41</v>
      </c>
      <c r="G18" s="25">
        <v>56.57</v>
      </c>
      <c r="H18" s="26">
        <f aca="true" t="shared" si="5" ref="H18:H27">+E18*G18</f>
        <v>4525.6</v>
      </c>
      <c r="I18" s="26">
        <f aca="true" t="shared" si="6" ref="I18:I27">+H18*0.139</f>
        <v>629.0584000000001</v>
      </c>
      <c r="J18" s="26">
        <f aca="true" t="shared" si="7" ref="J18:J27">+H18+I18</f>
        <v>5154.6584</v>
      </c>
      <c r="K18" s="2"/>
    </row>
    <row r="19" spans="1:11" s="31" customFormat="1" ht="12.75">
      <c r="A19" s="2"/>
      <c r="B19" s="2" t="s">
        <v>48</v>
      </c>
      <c r="C19" s="5">
        <v>7</v>
      </c>
      <c r="D19" s="29">
        <v>0.16</v>
      </c>
      <c r="E19" s="5">
        <f t="shared" si="4"/>
        <v>1.12</v>
      </c>
      <c r="F19" s="21" t="s">
        <v>40</v>
      </c>
      <c r="G19" s="25">
        <v>40.26</v>
      </c>
      <c r="H19" s="26">
        <f t="shared" si="5"/>
        <v>45.0912</v>
      </c>
      <c r="I19" s="26">
        <f t="shared" si="6"/>
        <v>6.2676768</v>
      </c>
      <c r="J19" s="26">
        <f t="shared" si="7"/>
        <v>51.358876800000004</v>
      </c>
      <c r="K19" s="2"/>
    </row>
    <row r="20" spans="1:11" s="31" customFormat="1" ht="12.75">
      <c r="A20" s="2"/>
      <c r="B20" s="2" t="s">
        <v>38</v>
      </c>
      <c r="C20" s="5">
        <v>74</v>
      </c>
      <c r="D20" s="29">
        <v>1</v>
      </c>
      <c r="E20" s="5">
        <f t="shared" si="4"/>
        <v>74</v>
      </c>
      <c r="F20" s="21" t="s">
        <v>41</v>
      </c>
      <c r="G20" s="25">
        <v>56.57</v>
      </c>
      <c r="H20" s="26">
        <f t="shared" si="5"/>
        <v>4186.18</v>
      </c>
      <c r="I20" s="26">
        <f t="shared" si="6"/>
        <v>581.8790200000001</v>
      </c>
      <c r="J20" s="26">
        <f t="shared" si="7"/>
        <v>4768.059020000001</v>
      </c>
      <c r="K20" s="2"/>
    </row>
    <row r="21" spans="1:11" s="31" customFormat="1" ht="12.75">
      <c r="A21" s="2"/>
      <c r="B21" s="2" t="s">
        <v>49</v>
      </c>
      <c r="C21" s="5">
        <v>480</v>
      </c>
      <c r="D21" s="29">
        <v>1</v>
      </c>
      <c r="E21" s="5">
        <f t="shared" si="4"/>
        <v>480</v>
      </c>
      <c r="F21" s="21" t="s">
        <v>40</v>
      </c>
      <c r="G21" s="25">
        <v>40.26</v>
      </c>
      <c r="H21" s="26">
        <f t="shared" si="5"/>
        <v>19324.8</v>
      </c>
      <c r="I21" s="26">
        <f t="shared" si="6"/>
        <v>2686.1472000000003</v>
      </c>
      <c r="J21" s="26">
        <f t="shared" si="7"/>
        <v>22010.9472</v>
      </c>
      <c r="K21" s="2"/>
    </row>
    <row r="22" spans="1:11" s="31" customFormat="1" ht="12.75">
      <c r="A22" s="2"/>
      <c r="B22" s="2" t="s">
        <v>50</v>
      </c>
      <c r="C22" s="5">
        <v>73</v>
      </c>
      <c r="D22" s="29">
        <v>0.08</v>
      </c>
      <c r="E22" s="5">
        <f t="shared" si="4"/>
        <v>5.84</v>
      </c>
      <c r="F22" s="21" t="s">
        <v>40</v>
      </c>
      <c r="G22" s="25">
        <v>40.26</v>
      </c>
      <c r="H22" s="26">
        <f t="shared" si="5"/>
        <v>235.11839999999998</v>
      </c>
      <c r="I22" s="26">
        <f t="shared" si="6"/>
        <v>32.6814576</v>
      </c>
      <c r="J22" s="26">
        <f t="shared" si="7"/>
        <v>267.7998576</v>
      </c>
      <c r="K22" s="2"/>
    </row>
    <row r="23" spans="1:11" s="31" customFormat="1" ht="12.75">
      <c r="A23" s="2"/>
      <c r="B23" s="2" t="s">
        <v>51</v>
      </c>
      <c r="C23" s="5">
        <v>15600</v>
      </c>
      <c r="D23" s="29">
        <v>1</v>
      </c>
      <c r="E23" s="5">
        <f t="shared" si="4"/>
        <v>15600</v>
      </c>
      <c r="F23" s="21" t="s">
        <v>40</v>
      </c>
      <c r="G23" s="25">
        <v>40.26</v>
      </c>
      <c r="H23" s="26">
        <f t="shared" si="5"/>
        <v>628056</v>
      </c>
      <c r="I23" s="26">
        <f t="shared" si="6"/>
        <v>87299.78400000001</v>
      </c>
      <c r="J23" s="26">
        <f t="shared" si="7"/>
        <v>715355.784</v>
      </c>
      <c r="K23" s="2"/>
    </row>
    <row r="24" spans="1:11" s="31" customFormat="1" ht="12.75">
      <c r="A24" s="2"/>
      <c r="B24" s="43" t="s">
        <v>52</v>
      </c>
      <c r="C24" s="5">
        <v>40</v>
      </c>
      <c r="D24" s="29">
        <v>0.16</v>
      </c>
      <c r="E24" s="5">
        <f t="shared" si="4"/>
        <v>6.4</v>
      </c>
      <c r="F24" s="21" t="s">
        <v>40</v>
      </c>
      <c r="G24" s="25">
        <v>40.26</v>
      </c>
      <c r="H24" s="26">
        <f t="shared" si="5"/>
        <v>257.664</v>
      </c>
      <c r="I24" s="26">
        <f t="shared" si="6"/>
        <v>35.815296000000004</v>
      </c>
      <c r="J24" s="26">
        <f t="shared" si="7"/>
        <v>293.479296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43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/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17490.025</v>
      </c>
      <c r="F39" s="27"/>
      <c r="G39" s="25"/>
      <c r="H39" s="26">
        <f>SUM(H6:H38)</f>
        <v>707014.2525</v>
      </c>
      <c r="I39" s="26">
        <f>SUM(I6:I38)</f>
        <v>98258.35867750001</v>
      </c>
      <c r="J39" s="26">
        <f>SUM(J6:J38)</f>
        <v>805271.6111775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2013-06-20T18:32:06Z</cp:lastPrinted>
  <dcterms:created xsi:type="dcterms:W3CDTF">2001-05-15T11:23:39Z</dcterms:created>
  <dcterms:modified xsi:type="dcterms:W3CDTF">2016-08-02T10:48:59Z</dcterms:modified>
  <cp:category/>
  <cp:version/>
  <cp:contentType/>
  <cp:contentStatus/>
</cp:coreProperties>
</file>