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Info\MRPBS - Marketing &amp; Regulatory Programs Business Services\ITD - Information Technology Division\IMC\PPQ - ICs\0312 Mangoes from India\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J6" i="2" s="1"/>
  <c r="E8" i="2"/>
  <c r="H8" i="2" s="1"/>
  <c r="E9" i="2"/>
  <c r="H9" i="2" s="1"/>
  <c r="E10" i="2"/>
  <c r="H10" i="2" s="1"/>
  <c r="I10" i="2" s="1"/>
  <c r="J10" i="2" s="1"/>
  <c r="E32" i="2"/>
  <c r="H32" i="2" s="1"/>
  <c r="E31" i="2"/>
  <c r="H31" i="2" s="1"/>
  <c r="E29" i="2"/>
  <c r="H29" i="2" s="1"/>
  <c r="E22" i="2"/>
  <c r="H22" i="2" s="1"/>
  <c r="I22" i="2" s="1"/>
  <c r="J22" i="2" s="1"/>
  <c r="E11" i="2"/>
  <c r="H11" i="2" s="1"/>
  <c r="E28" i="2"/>
  <c r="H28" i="2" s="1"/>
  <c r="I28" i="2" s="1"/>
  <c r="J28" i="2" s="1"/>
  <c r="E7" i="2"/>
  <c r="E23" i="2"/>
  <c r="H23" i="2" s="1"/>
  <c r="E20" i="2"/>
  <c r="H20" i="2" s="1"/>
  <c r="I20" i="2" s="1"/>
  <c r="J20" i="2" s="1"/>
  <c r="E15" i="2"/>
  <c r="H15" i="2" s="1"/>
  <c r="E18" i="2"/>
  <c r="H18" i="2" s="1"/>
  <c r="I18" i="2" s="1"/>
  <c r="J18" i="2" s="1"/>
  <c r="E16" i="2"/>
  <c r="H16" i="2" s="1"/>
  <c r="E17" i="2"/>
  <c r="H17" i="2" s="1"/>
  <c r="I17" i="2" s="1"/>
  <c r="J17" i="2" s="1"/>
  <c r="E19" i="2"/>
  <c r="H19" i="2" s="1"/>
  <c r="E30" i="2"/>
  <c r="H30" i="2" s="1"/>
  <c r="I30" i="2" s="1"/>
  <c r="J30" i="2" s="1"/>
  <c r="E26" i="2"/>
  <c r="H26" i="2" s="1"/>
  <c r="E27" i="2"/>
  <c r="H27" i="2" s="1"/>
  <c r="E24" i="2"/>
  <c r="H24" i="2" s="1"/>
  <c r="E12" i="2"/>
  <c r="H12" i="2" s="1"/>
  <c r="I12" i="2" s="1"/>
  <c r="J12" i="2" s="1"/>
  <c r="E13" i="2"/>
  <c r="H13" i="2" s="1"/>
  <c r="E14" i="2"/>
  <c r="H14" i="2" s="1"/>
  <c r="I14" i="2" s="1"/>
  <c r="J14" i="2" s="1"/>
  <c r="E21" i="2"/>
  <c r="H21" i="2" s="1"/>
  <c r="E25" i="2"/>
  <c r="H25" i="2"/>
  <c r="I25" i="2" s="1"/>
  <c r="J25" i="2" s="1"/>
  <c r="I29" i="2" l="1"/>
  <c r="J29" i="2" s="1"/>
  <c r="I31" i="2"/>
  <c r="J31" i="2" s="1"/>
  <c r="I21" i="2"/>
  <c r="J21" i="2" s="1"/>
  <c r="I27" i="2"/>
  <c r="J27" i="2" s="1"/>
  <c r="I24" i="2"/>
  <c r="J24" i="2" s="1"/>
  <c r="I15" i="2"/>
  <c r="J15" i="2" s="1"/>
  <c r="I16" i="2"/>
  <c r="J16" i="2" s="1"/>
  <c r="I32" i="2"/>
  <c r="J32" i="2" s="1"/>
  <c r="I19" i="2"/>
  <c r="J19" i="2" s="1"/>
  <c r="I26" i="2"/>
  <c r="J26" i="2" s="1"/>
  <c r="I23" i="2"/>
  <c r="J23" i="2" s="1"/>
  <c r="I8" i="2"/>
  <c r="J8" i="2" s="1"/>
  <c r="I13" i="2"/>
  <c r="J13" i="2" s="1"/>
  <c r="I11" i="2"/>
  <c r="J11" i="2" s="1"/>
  <c r="E33" i="2"/>
  <c r="I9" i="2"/>
  <c r="J9" i="2" s="1"/>
  <c r="H7" i="2"/>
  <c r="I7" i="2" l="1"/>
  <c r="I33" i="2" s="1"/>
  <c r="H33" i="2"/>
  <c r="J7" i="2" l="1"/>
  <c r="J33" i="2" s="1"/>
</calcChain>
</file>

<file path=xl/sharedStrings.xml><?xml version="1.0" encoding="utf-8"?>
<sst xmlns="http://schemas.openxmlformats.org/spreadsheetml/2006/main" count="46" uniqueCount="43">
  <si>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</si>
  <si>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</si>
  <si>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</si>
  <si>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</si>
  <si>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</si>
  <si>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</si>
  <si>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</si>
  <si>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</si>
  <si>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</si>
  <si>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</si>
  <si>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</si>
  <si>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</si>
  <si>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</si>
  <si>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</si>
  <si>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</si>
  <si>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</si>
  <si>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</si>
  <si>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</si>
  <si>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</si>
  <si>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</si>
  <si>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</si>
  <si>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</si>
  <si>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</si>
  <si>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</si>
  <si>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</si>
  <si>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</si>
  <si>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</si>
  <si>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</si>
  <si>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</si>
  <si>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Certificates</t>
  </si>
  <si>
    <t>Compliance Agreement</t>
  </si>
  <si>
    <t>Inspections by APHIS</t>
  </si>
  <si>
    <t>Recordkeeping</t>
  </si>
  <si>
    <t>Trust fund</t>
  </si>
  <si>
    <t>13</t>
  </si>
  <si>
    <t>Workplan</t>
  </si>
  <si>
    <t>Orchard Mutual Agreement</t>
  </si>
  <si>
    <t>12</t>
  </si>
  <si>
    <t>Denial/Cancellation of Compliance Agreement</t>
  </si>
  <si>
    <t>Importation of Mangoes from India</t>
  </si>
  <si>
    <t>11</t>
  </si>
  <si>
    <t>5</t>
  </si>
  <si>
    <t>OMB Control No.       0579-0312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</si>
</sst>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D23" sqref="D23"/>
    </sheetView>
  </sheetViews>
  <sheetFormatPr defaultRowHeight="12.75" x14ac:dyDescent="0.2"/>
  <cols>
    <col min="2" max="2" width="41.7109375" customWidth="1"/>
    <col min="4" max="4" width="9.140625" style="8"/>
    <col min="5" max="5" width="9.140625" style="7"/>
    <col min="6" max="6" width="9.140625" style="11"/>
    <col min="7" max="7" width="12.28515625" style="4" customWidth="1"/>
    <col min="8" max="8" width="9.140625" style="7"/>
    <col min="9" max="10" width="9.140625" style="14"/>
  </cols>
  <sheetData>
    <row r="1" spans="1:11" ht="30" customHeight="1" x14ac:dyDescent="0.2">
      <c r="A1" s="44" t="s">
        <v>26</v>
      </c>
      <c r="B1" s="45"/>
      <c r="C1" s="45"/>
      <c r="D1" s="45"/>
      <c r="E1" s="45"/>
      <c r="F1" s="45"/>
      <c r="G1" s="45"/>
      <c r="H1" s="45"/>
      <c r="I1" s="15"/>
      <c r="J1" s="15"/>
      <c r="K1" s="1"/>
    </row>
    <row r="2" spans="1:11" ht="24.95" customHeight="1" x14ac:dyDescent="0.2">
      <c r="A2" s="42" t="s">
        <v>39</v>
      </c>
      <c r="B2" s="43"/>
      <c r="C2" s="43"/>
      <c r="D2" s="43"/>
      <c r="E2" s="43"/>
      <c r="F2" s="43"/>
      <c r="G2" s="43"/>
      <c r="I2" s="49" t="s">
        <v>42</v>
      </c>
      <c r="J2" s="49"/>
      <c r="K2" s="49"/>
    </row>
    <row r="3" spans="1:11" ht="33.950000000000003" customHeight="1" x14ac:dyDescent="0.2">
      <c r="A3" s="46" t="s">
        <v>15</v>
      </c>
      <c r="B3" s="46"/>
      <c r="C3" s="16" t="s">
        <v>0</v>
      </c>
      <c r="D3" s="17" t="s">
        <v>16</v>
      </c>
      <c r="E3" s="18" t="s">
        <v>17</v>
      </c>
      <c r="F3" s="48" t="s">
        <v>18</v>
      </c>
      <c r="G3" s="48"/>
      <c r="H3" s="18" t="s">
        <v>21</v>
      </c>
      <c r="I3" s="19" t="s">
        <v>22</v>
      </c>
      <c r="J3" s="19" t="s">
        <v>23</v>
      </c>
      <c r="K3" s="16" t="s">
        <v>24</v>
      </c>
    </row>
    <row r="4" spans="1:11" ht="13.5" customHeight="1" x14ac:dyDescent="0.2">
      <c r="A4" s="3"/>
      <c r="B4" s="3"/>
      <c r="C4" s="3"/>
      <c r="D4" s="21"/>
      <c r="E4" s="6" t="s">
        <v>14</v>
      </c>
      <c r="F4" s="20" t="s">
        <v>19</v>
      </c>
      <c r="G4" s="21" t="s">
        <v>20</v>
      </c>
      <c r="H4" s="6" t="s">
        <v>13</v>
      </c>
      <c r="I4" s="22" t="s">
        <v>12</v>
      </c>
      <c r="J4" s="22" t="s">
        <v>11</v>
      </c>
      <c r="K4" s="3"/>
    </row>
    <row r="5" spans="1:11" x14ac:dyDescent="0.2">
      <c r="A5" s="47" t="s">
        <v>1</v>
      </c>
      <c r="B5" s="47"/>
      <c r="C5" s="3" t="s">
        <v>2</v>
      </c>
      <c r="D5" s="21" t="s">
        <v>3</v>
      </c>
      <c r="E5" s="6" t="s">
        <v>4</v>
      </c>
      <c r="F5" s="20" t="s">
        <v>9</v>
      </c>
      <c r="G5" s="21" t="s">
        <v>10</v>
      </c>
      <c r="H5" s="6" t="s">
        <v>5</v>
      </c>
      <c r="I5" s="22" t="s">
        <v>6</v>
      </c>
      <c r="J5" s="22" t="s">
        <v>7</v>
      </c>
      <c r="K5" s="3" t="s">
        <v>8</v>
      </c>
    </row>
    <row r="6" spans="1:11" x14ac:dyDescent="0.2">
      <c r="A6" s="2"/>
      <c r="B6" s="2"/>
      <c r="C6" s="5"/>
      <c r="D6" s="28"/>
      <c r="E6" s="5">
        <v>0</v>
      </c>
      <c r="F6" s="20"/>
      <c r="G6" s="24"/>
      <c r="H6" s="25">
        <f>+E6*G6</f>
        <v>0</v>
      </c>
      <c r="I6" s="25">
        <f t="shared" ref="I6:I11" si="0">+H6*0.139</f>
        <v>0</v>
      </c>
      <c r="J6" s="25">
        <f t="shared" ref="J6:J11" si="1">+H6+I6</f>
        <v>0</v>
      </c>
      <c r="K6" s="2"/>
    </row>
    <row r="7" spans="1:11" x14ac:dyDescent="0.2">
      <c r="A7" s="2"/>
      <c r="B7" s="2" t="s">
        <v>29</v>
      </c>
      <c r="C7" s="5">
        <v>400</v>
      </c>
      <c r="D7" s="28">
        <v>0.5</v>
      </c>
      <c r="E7" s="5">
        <f t="shared" ref="E7:E11" si="2">+C7*D7</f>
        <v>200</v>
      </c>
      <c r="F7" s="20" t="s">
        <v>37</v>
      </c>
      <c r="G7" s="24">
        <v>40.840000000000003</v>
      </c>
      <c r="H7" s="25">
        <f t="shared" ref="H7:H11" si="3">+E7*G7</f>
        <v>8168.0000000000009</v>
      </c>
      <c r="I7" s="25">
        <f t="shared" si="0"/>
        <v>1135.3520000000003</v>
      </c>
      <c r="J7" s="25">
        <f t="shared" si="1"/>
        <v>9303.3520000000008</v>
      </c>
      <c r="K7" s="2"/>
    </row>
    <row r="8" spans="1:11" s="30" customFormat="1" x14ac:dyDescent="0.2">
      <c r="A8" s="29"/>
      <c r="B8" s="29"/>
      <c r="C8" s="31"/>
      <c r="D8" s="32"/>
      <c r="E8" s="31">
        <f t="shared" si="2"/>
        <v>0</v>
      </c>
      <c r="F8" s="33"/>
      <c r="G8" s="34"/>
      <c r="H8" s="35">
        <f t="shared" si="3"/>
        <v>0</v>
      </c>
      <c r="I8" s="35">
        <f t="shared" si="0"/>
        <v>0</v>
      </c>
      <c r="J8" s="35">
        <f t="shared" si="1"/>
        <v>0</v>
      </c>
      <c r="K8" s="29"/>
    </row>
    <row r="9" spans="1:11" s="30" customFormat="1" x14ac:dyDescent="0.2">
      <c r="A9" s="29"/>
      <c r="B9" s="29" t="s">
        <v>30</v>
      </c>
      <c r="C9" s="31">
        <v>74</v>
      </c>
      <c r="D9" s="32">
        <v>1.25</v>
      </c>
      <c r="E9" s="31">
        <f t="shared" si="2"/>
        <v>92.5</v>
      </c>
      <c r="F9" s="33" t="s">
        <v>40</v>
      </c>
      <c r="G9" s="34">
        <v>34.08</v>
      </c>
      <c r="H9" s="35">
        <f t="shared" si="3"/>
        <v>3152.3999999999996</v>
      </c>
      <c r="I9" s="35">
        <f t="shared" si="0"/>
        <v>438.18360000000001</v>
      </c>
      <c r="J9" s="35">
        <f t="shared" si="1"/>
        <v>3590.5835999999995</v>
      </c>
      <c r="K9" s="29"/>
    </row>
    <row r="10" spans="1:11" x14ac:dyDescent="0.2">
      <c r="A10" s="29"/>
      <c r="B10" s="29"/>
      <c r="C10" s="31"/>
      <c r="D10" s="32"/>
      <c r="E10" s="31">
        <f t="shared" si="2"/>
        <v>0</v>
      </c>
      <c r="F10" s="33"/>
      <c r="G10" s="34"/>
      <c r="H10" s="35">
        <f t="shared" si="3"/>
        <v>0</v>
      </c>
      <c r="I10" s="35">
        <f t="shared" si="0"/>
        <v>0</v>
      </c>
      <c r="J10" s="35">
        <f t="shared" si="1"/>
        <v>0</v>
      </c>
      <c r="K10" s="29"/>
    </row>
    <row r="11" spans="1:11" s="30" customFormat="1" x14ac:dyDescent="0.2">
      <c r="A11" s="29"/>
      <c r="B11" s="29" t="s">
        <v>31</v>
      </c>
      <c r="C11" s="31">
        <v>200</v>
      </c>
      <c r="D11" s="32">
        <v>0.6</v>
      </c>
      <c r="E11" s="31">
        <f t="shared" si="2"/>
        <v>120</v>
      </c>
      <c r="F11" s="33" t="s">
        <v>37</v>
      </c>
      <c r="G11" s="34">
        <v>40.840000000000003</v>
      </c>
      <c r="H11" s="35">
        <f t="shared" si="3"/>
        <v>4900.8</v>
      </c>
      <c r="I11" s="35">
        <f t="shared" si="0"/>
        <v>681.21120000000008</v>
      </c>
      <c r="J11" s="35">
        <f t="shared" si="1"/>
        <v>5582.0111999999999</v>
      </c>
      <c r="K11" s="29"/>
    </row>
    <row r="12" spans="1:11" s="30" customFormat="1" x14ac:dyDescent="0.2">
      <c r="A12" s="2"/>
      <c r="B12" s="2"/>
      <c r="C12" s="5"/>
      <c r="D12" s="28"/>
      <c r="E12" s="5">
        <f t="shared" ref="E12:E22" si="4">+C12*D12</f>
        <v>0</v>
      </c>
      <c r="F12" s="20"/>
      <c r="G12" s="24"/>
      <c r="H12" s="25">
        <f t="shared" ref="H12:H21" si="5">+E12*G12</f>
        <v>0</v>
      </c>
      <c r="I12" s="25">
        <f t="shared" ref="I12:I21" si="6">+H12*0.139</f>
        <v>0</v>
      </c>
      <c r="J12" s="25">
        <f t="shared" ref="J12:J21" si="7">+H12+I12</f>
        <v>0</v>
      </c>
      <c r="K12" s="2"/>
    </row>
    <row r="13" spans="1:11" s="30" customFormat="1" x14ac:dyDescent="0.2">
      <c r="A13" s="2"/>
      <c r="B13" s="2" t="s">
        <v>32</v>
      </c>
      <c r="C13" s="5">
        <v>5</v>
      </c>
      <c r="D13" s="28">
        <v>0.5</v>
      </c>
      <c r="E13" s="5">
        <f t="shared" si="4"/>
        <v>2.5</v>
      </c>
      <c r="F13" s="20" t="s">
        <v>41</v>
      </c>
      <c r="G13" s="24">
        <v>18.59</v>
      </c>
      <c r="H13" s="25">
        <f t="shared" si="5"/>
        <v>46.475000000000001</v>
      </c>
      <c r="I13" s="25">
        <f t="shared" si="6"/>
        <v>6.4600250000000008</v>
      </c>
      <c r="J13" s="25">
        <f t="shared" si="7"/>
        <v>52.935025000000003</v>
      </c>
      <c r="K13" s="2"/>
    </row>
    <row r="14" spans="1:11" s="30" customFormat="1" x14ac:dyDescent="0.2">
      <c r="A14" s="2"/>
      <c r="B14" s="2"/>
      <c r="C14" s="5"/>
      <c r="D14" s="28"/>
      <c r="E14" s="5">
        <f t="shared" si="4"/>
        <v>0</v>
      </c>
      <c r="F14" s="20"/>
      <c r="G14" s="24"/>
      <c r="H14" s="25">
        <f t="shared" si="5"/>
        <v>0</v>
      </c>
      <c r="I14" s="25">
        <f t="shared" si="6"/>
        <v>0</v>
      </c>
      <c r="J14" s="25">
        <f t="shared" si="7"/>
        <v>0</v>
      </c>
      <c r="K14" s="2"/>
    </row>
    <row r="15" spans="1:11" s="30" customFormat="1" x14ac:dyDescent="0.2">
      <c r="A15" s="2"/>
      <c r="B15" s="2" t="s">
        <v>33</v>
      </c>
      <c r="C15" s="5">
        <v>1</v>
      </c>
      <c r="D15" s="28">
        <v>40</v>
      </c>
      <c r="E15" s="5">
        <f t="shared" si="4"/>
        <v>40</v>
      </c>
      <c r="F15" s="20" t="s">
        <v>34</v>
      </c>
      <c r="G15" s="24">
        <v>48.57</v>
      </c>
      <c r="H15" s="25">
        <f t="shared" si="5"/>
        <v>1942.8</v>
      </c>
      <c r="I15" s="25">
        <f t="shared" si="6"/>
        <v>270.04920000000004</v>
      </c>
      <c r="J15" s="25">
        <f t="shared" si="7"/>
        <v>2212.8492000000001</v>
      </c>
      <c r="K15" s="2"/>
    </row>
    <row r="16" spans="1:11" s="30" customFormat="1" x14ac:dyDescent="0.2">
      <c r="A16" s="2"/>
      <c r="B16" s="2"/>
      <c r="C16" s="5"/>
      <c r="D16" s="28"/>
      <c r="E16" s="5">
        <f t="shared" si="4"/>
        <v>0</v>
      </c>
      <c r="F16" s="20"/>
      <c r="G16" s="24"/>
      <c r="H16" s="25">
        <f t="shared" si="5"/>
        <v>0</v>
      </c>
      <c r="I16" s="25">
        <f t="shared" si="6"/>
        <v>0</v>
      </c>
      <c r="J16" s="25">
        <f t="shared" si="7"/>
        <v>0</v>
      </c>
      <c r="K16" s="2"/>
    </row>
    <row r="17" spans="1:11" s="30" customFormat="1" x14ac:dyDescent="0.2">
      <c r="A17" s="2"/>
      <c r="B17" s="2" t="s">
        <v>35</v>
      </c>
      <c r="C17" s="5">
        <v>1</v>
      </c>
      <c r="D17" s="28">
        <v>10</v>
      </c>
      <c r="E17" s="5">
        <f t="shared" si="4"/>
        <v>10</v>
      </c>
      <c r="F17" s="20" t="s">
        <v>34</v>
      </c>
      <c r="G17" s="24">
        <v>48.57</v>
      </c>
      <c r="H17" s="25">
        <f t="shared" si="5"/>
        <v>485.7</v>
      </c>
      <c r="I17" s="25">
        <f t="shared" si="6"/>
        <v>67.51230000000001</v>
      </c>
      <c r="J17" s="25">
        <f t="shared" si="7"/>
        <v>553.21230000000003</v>
      </c>
      <c r="K17" s="2"/>
    </row>
    <row r="18" spans="1:11" s="30" customFormat="1" x14ac:dyDescent="0.2">
      <c r="A18" s="2"/>
      <c r="B18" s="2"/>
      <c r="C18" s="5"/>
      <c r="D18" s="28"/>
      <c r="E18" s="5">
        <f t="shared" si="4"/>
        <v>0</v>
      </c>
      <c r="F18" s="20"/>
      <c r="G18" s="24"/>
      <c r="H18" s="25">
        <f t="shared" si="5"/>
        <v>0</v>
      </c>
      <c r="I18" s="25">
        <f t="shared" si="6"/>
        <v>0</v>
      </c>
      <c r="J18" s="25">
        <f t="shared" si="7"/>
        <v>0</v>
      </c>
      <c r="K18" s="2"/>
    </row>
    <row r="19" spans="1:11" s="30" customFormat="1" x14ac:dyDescent="0.2">
      <c r="A19" s="2"/>
      <c r="B19" s="2" t="s">
        <v>36</v>
      </c>
      <c r="C19" s="5">
        <v>148</v>
      </c>
      <c r="D19" s="28">
        <v>0.5</v>
      </c>
      <c r="E19" s="5">
        <f t="shared" si="4"/>
        <v>74</v>
      </c>
      <c r="F19" s="20" t="s">
        <v>37</v>
      </c>
      <c r="G19" s="24">
        <v>40.840000000000003</v>
      </c>
      <c r="H19" s="25">
        <f t="shared" si="5"/>
        <v>3022.1600000000003</v>
      </c>
      <c r="I19" s="25">
        <f t="shared" si="6"/>
        <v>420.08024000000006</v>
      </c>
      <c r="J19" s="25">
        <f t="shared" si="7"/>
        <v>3442.2402400000005</v>
      </c>
      <c r="K19" s="2"/>
    </row>
    <row r="20" spans="1:11" x14ac:dyDescent="0.2">
      <c r="A20" s="2"/>
      <c r="B20" s="2"/>
      <c r="C20" s="5"/>
      <c r="D20" s="28"/>
      <c r="E20" s="5">
        <f t="shared" si="4"/>
        <v>0</v>
      </c>
      <c r="F20" s="20"/>
      <c r="G20" s="24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x14ac:dyDescent="0.2">
      <c r="A21" s="2"/>
      <c r="B21" s="2" t="s">
        <v>38</v>
      </c>
      <c r="C21" s="5"/>
      <c r="D21" s="28"/>
      <c r="E21" s="5">
        <f t="shared" si="4"/>
        <v>0</v>
      </c>
      <c r="F21" s="20"/>
      <c r="G21" s="24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x14ac:dyDescent="0.2">
      <c r="A22" s="29"/>
      <c r="B22" s="29"/>
      <c r="C22" s="31"/>
      <c r="D22" s="32"/>
      <c r="E22" s="31">
        <f t="shared" si="4"/>
        <v>0</v>
      </c>
      <c r="F22" s="33"/>
      <c r="G22" s="34"/>
      <c r="H22" s="35">
        <f t="shared" ref="H22:H32" si="8">+E22*G22</f>
        <v>0</v>
      </c>
      <c r="I22" s="35">
        <f t="shared" ref="I22:I32" si="9">+H22*0.139</f>
        <v>0</v>
      </c>
      <c r="J22" s="35">
        <f t="shared" ref="J22:J32" si="10">+H22+I22</f>
        <v>0</v>
      </c>
      <c r="K22" s="29"/>
    </row>
    <row r="23" spans="1:11" x14ac:dyDescent="0.2">
      <c r="A23" s="2"/>
      <c r="B23" s="2"/>
      <c r="C23" s="5"/>
      <c r="D23" s="28"/>
      <c r="E23" s="5">
        <f>+C23*D23</f>
        <v>0</v>
      </c>
      <c r="F23" s="20"/>
      <c r="G23" s="24"/>
      <c r="H23" s="25">
        <f>+E23*G23</f>
        <v>0</v>
      </c>
      <c r="I23" s="25">
        <f>+H23*0.139</f>
        <v>0</v>
      </c>
      <c r="J23" s="25">
        <f>+H23+I23</f>
        <v>0</v>
      </c>
      <c r="K23" s="2"/>
    </row>
    <row r="24" spans="1:11" x14ac:dyDescent="0.2">
      <c r="A24" s="29"/>
      <c r="B24" s="29"/>
      <c r="C24" s="31"/>
      <c r="D24" s="32"/>
      <c r="E24" s="31">
        <f t="shared" ref="E24:E32" si="11">+C24*D24</f>
        <v>0</v>
      </c>
      <c r="F24" s="33"/>
      <c r="G24" s="34"/>
      <c r="H24" s="35">
        <f t="shared" si="8"/>
        <v>0</v>
      </c>
      <c r="I24" s="35">
        <f t="shared" si="9"/>
        <v>0</v>
      </c>
      <c r="J24" s="35">
        <f t="shared" si="10"/>
        <v>0</v>
      </c>
      <c r="K24" s="29"/>
    </row>
    <row r="25" spans="1:11" x14ac:dyDescent="0.2">
      <c r="A25" s="29"/>
      <c r="B25" s="29"/>
      <c r="C25" s="31"/>
      <c r="D25" s="32"/>
      <c r="E25" s="31">
        <f t="shared" si="11"/>
        <v>0</v>
      </c>
      <c r="F25" s="33"/>
      <c r="G25" s="34"/>
      <c r="H25" s="35">
        <f t="shared" si="8"/>
        <v>0</v>
      </c>
      <c r="I25" s="35">
        <f t="shared" si="9"/>
        <v>0</v>
      </c>
      <c r="J25" s="35">
        <f t="shared" si="10"/>
        <v>0</v>
      </c>
      <c r="K25" s="29"/>
    </row>
    <row r="26" spans="1:11" x14ac:dyDescent="0.2">
      <c r="A26" s="29"/>
      <c r="B26" s="29"/>
      <c r="C26" s="31"/>
      <c r="D26" s="32"/>
      <c r="E26" s="31">
        <f t="shared" si="11"/>
        <v>0</v>
      </c>
      <c r="F26" s="33"/>
      <c r="G26" s="34"/>
      <c r="H26" s="35">
        <f t="shared" si="8"/>
        <v>0</v>
      </c>
      <c r="I26" s="35">
        <f t="shared" si="9"/>
        <v>0</v>
      </c>
      <c r="J26" s="35">
        <f t="shared" si="10"/>
        <v>0</v>
      </c>
      <c r="K26" s="29"/>
    </row>
    <row r="27" spans="1:11" x14ac:dyDescent="0.2">
      <c r="A27" s="29"/>
      <c r="B27" s="29"/>
      <c r="C27" s="31"/>
      <c r="D27" s="32"/>
      <c r="E27" s="31">
        <f t="shared" si="11"/>
        <v>0</v>
      </c>
      <c r="F27" s="33"/>
      <c r="G27" s="34"/>
      <c r="H27" s="35">
        <f t="shared" si="8"/>
        <v>0</v>
      </c>
      <c r="I27" s="35">
        <f t="shared" si="9"/>
        <v>0</v>
      </c>
      <c r="J27" s="35">
        <f t="shared" si="10"/>
        <v>0</v>
      </c>
      <c r="K27" s="29"/>
    </row>
    <row r="28" spans="1:11" x14ac:dyDescent="0.2">
      <c r="A28" s="29"/>
      <c r="B28" s="29"/>
      <c r="C28" s="36"/>
      <c r="D28" s="37"/>
      <c r="E28" s="36">
        <f t="shared" si="11"/>
        <v>0</v>
      </c>
      <c r="F28" s="38"/>
      <c r="G28" s="34"/>
      <c r="H28" s="39">
        <f t="shared" si="8"/>
        <v>0</v>
      </c>
      <c r="I28" s="39">
        <f t="shared" si="9"/>
        <v>0</v>
      </c>
      <c r="J28" s="39">
        <f t="shared" si="10"/>
        <v>0</v>
      </c>
      <c r="K28" s="29"/>
    </row>
    <row r="29" spans="1:11" x14ac:dyDescent="0.2">
      <c r="A29" s="29"/>
      <c r="B29" s="40"/>
      <c r="C29" s="31"/>
      <c r="D29" s="32"/>
      <c r="E29" s="31">
        <f t="shared" si="11"/>
        <v>0</v>
      </c>
      <c r="F29" s="33"/>
      <c r="G29" s="34"/>
      <c r="H29" s="35">
        <f t="shared" si="8"/>
        <v>0</v>
      </c>
      <c r="I29" s="35">
        <f t="shared" si="9"/>
        <v>0</v>
      </c>
      <c r="J29" s="35">
        <f t="shared" si="10"/>
        <v>0</v>
      </c>
      <c r="K29" s="29"/>
    </row>
    <row r="30" spans="1:11" s="30" customFormat="1" x14ac:dyDescent="0.2">
      <c r="A30" s="29"/>
      <c r="B30" s="29"/>
      <c r="C30" s="31"/>
      <c r="D30" s="32"/>
      <c r="E30" s="31">
        <f t="shared" si="11"/>
        <v>0</v>
      </c>
      <c r="F30" s="33"/>
      <c r="G30" s="34"/>
      <c r="H30" s="35">
        <f t="shared" si="8"/>
        <v>0</v>
      </c>
      <c r="I30" s="35">
        <f t="shared" si="9"/>
        <v>0</v>
      </c>
      <c r="J30" s="35">
        <f t="shared" si="10"/>
        <v>0</v>
      </c>
      <c r="K30" s="29"/>
    </row>
    <row r="31" spans="1:1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5">
        <f t="shared" si="8"/>
        <v>0</v>
      </c>
      <c r="I31" s="35">
        <f t="shared" si="9"/>
        <v>0</v>
      </c>
      <c r="J31" s="35">
        <f t="shared" si="10"/>
        <v>0</v>
      </c>
      <c r="K31" s="29"/>
    </row>
    <row r="32" spans="1:11" s="30" customFormat="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5">
        <f t="shared" si="8"/>
        <v>0</v>
      </c>
      <c r="I32" s="35">
        <f t="shared" si="9"/>
        <v>0</v>
      </c>
      <c r="J32" s="35">
        <f t="shared" si="10"/>
        <v>0</v>
      </c>
      <c r="K32" s="29"/>
    </row>
    <row r="33" spans="1:11" s="30" customFormat="1" x14ac:dyDescent="0.2">
      <c r="A33" s="27" t="s">
        <v>25</v>
      </c>
      <c r="B33" s="2"/>
      <c r="C33" s="5"/>
      <c r="D33" s="23"/>
      <c r="E33" s="5">
        <f>SUM(E6:E32)</f>
        <v>539</v>
      </c>
      <c r="F33" s="26"/>
      <c r="G33" s="24"/>
      <c r="H33" s="25">
        <f>SUM(H6:H32)</f>
        <v>21718.335000000003</v>
      </c>
      <c r="I33" s="25">
        <f>SUM(I6:I32)</f>
        <v>3018.8485650000002</v>
      </c>
      <c r="J33" s="25">
        <f>SUM(J6:J32)</f>
        <v>24737.183564999999</v>
      </c>
      <c r="K33" s="2"/>
    </row>
    <row r="34" spans="1:11" s="30" customFormat="1" x14ac:dyDescent="0.2">
      <c r="A34" s="1" t="s">
        <v>28</v>
      </c>
      <c r="B34" s="1"/>
      <c r="C34" s="1"/>
      <c r="D34" s="9"/>
      <c r="E34" s="10"/>
      <c r="F34" s="12"/>
      <c r="G34" s="13"/>
      <c r="H34" s="10"/>
      <c r="I34" s="15"/>
      <c r="J34" s="15"/>
      <c r="K34" s="1"/>
    </row>
    <row r="35" spans="1:11" s="30" customFormat="1" x14ac:dyDescent="0.2">
      <c r="A35" s="1" t="s">
        <v>27</v>
      </c>
      <c r="B35" s="1"/>
      <c r="C35" s="1"/>
      <c r="D35" s="9"/>
      <c r="E35" s="10"/>
      <c r="F35" s="12"/>
      <c r="G35" s="13"/>
      <c r="H35" s="10"/>
      <c r="I35" s="15"/>
      <c r="J35" s="15"/>
      <c r="K35" s="1"/>
    </row>
    <row r="36" spans="1:11" s="30" customFormat="1" x14ac:dyDescent="0.2">
      <c r="A36" s="1"/>
      <c r="B36" s="1"/>
      <c r="C36" s="1"/>
      <c r="D36" s="9"/>
      <c r="E36" s="10"/>
      <c r="F36" s="12"/>
      <c r="G36" s="13"/>
      <c r="H36" s="10"/>
      <c r="I36" s="15"/>
      <c r="J36" s="15"/>
      <c r="K36" s="1"/>
    </row>
    <row r="37" spans="1:11" s="30" customFormat="1" x14ac:dyDescent="0.2">
      <c r="A37" s="1"/>
      <c r="B37" s="1"/>
      <c r="C37" s="1"/>
      <c r="D37" s="9"/>
      <c r="E37" s="10"/>
      <c r="F37" s="12"/>
      <c r="G37" s="13"/>
      <c r="H37" s="10"/>
      <c r="I37" s="15"/>
      <c r="J37" s="15"/>
      <c r="K37" s="1"/>
    </row>
    <row r="38" spans="1:11" s="30" customFormat="1" x14ac:dyDescent="0.2">
      <c r="A38" s="1"/>
      <c r="B38" s="1"/>
      <c r="C38" s="1"/>
      <c r="D38" s="9"/>
      <c r="E38" s="10"/>
      <c r="F38" s="12"/>
      <c r="G38" s="13"/>
      <c r="H38" s="10"/>
      <c r="I38" s="15"/>
      <c r="J38" s="15"/>
      <c r="K38" s="1"/>
    </row>
    <row r="39" spans="1:11" s="30" customFormat="1" x14ac:dyDescent="0.2">
      <c r="A39" s="1"/>
      <c r="B39" s="1"/>
      <c r="C39" s="1"/>
      <c r="D39" s="9"/>
      <c r="E39" s="10"/>
      <c r="F39" s="12"/>
      <c r="G39" s="13"/>
      <c r="H39" s="10"/>
      <c r="I39" s="15"/>
      <c r="J39" s="15"/>
      <c r="K39" s="1"/>
    </row>
    <row r="40" spans="1:11" s="30" customFormat="1" x14ac:dyDescent="0.2">
      <c r="A40" s="1"/>
      <c r="B40" s="1"/>
      <c r="C40" s="1"/>
      <c r="D40" s="9"/>
      <c r="E40" s="10"/>
      <c r="F40" s="12"/>
      <c r="G40" s="13"/>
      <c r="H40" s="10"/>
      <c r="I40" s="15"/>
      <c r="J40" s="15"/>
      <c r="K40" s="1"/>
    </row>
    <row r="48" spans="1:11" s="1" customFormat="1" x14ac:dyDescent="0.2">
      <c r="A48"/>
      <c r="B48"/>
      <c r="C48"/>
      <c r="D48" s="8"/>
      <c r="E48" s="7"/>
      <c r="F48" s="11"/>
      <c r="G48" s="4"/>
      <c r="H48" s="7"/>
      <c r="I48" s="14"/>
      <c r="J48" s="14"/>
      <c r="K48"/>
    </row>
  </sheetData>
  <mergeCells count="6">
    <mergeCell ref="I2:K2"/>
    <mergeCell ref="A2:G2"/>
    <mergeCell ref="A1:H1"/>
    <mergeCell ref="A3:B3"/>
    <mergeCell ref="A5:B5"/>
    <mergeCell ref="F3:G3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Imports- Q56 and Q37</Prject_x0020_Type>
    <Content_x0020_Type xmlns="64E31D74-685E-46CD-AE51-A264634057B8">Renewal</Content_x0020_Type>
    <APHIS_x0020_docket_x0020__x0023_ xmlns="64E31D74-685E-46CD-AE51-A264634057B8" xsi:nil="true"/>
    <OMB_x0020_control_x0020__x0023_ xmlns="64E31D74-685E-46CD-AE51-A264634057B8">0579-0312</OMB_x0020_control_x0020__x0023_>
    <Project_x0020_Name xmlns="64E31D74-685E-46CD-AE51-A264634057B8">India Mango</Project_x0020_Name>
    <_dlc_DocId xmlns="ed6d8045-9bce-45b8-96e9-ffa15b628daa">A7UXA6N55WET-2455-196</_dlc_DocId>
    <_dlc_DocIdUrl xmlns="ed6d8045-9bce-45b8-96e9-ffa15b628daa">
      <Url>http://sp.we.aphis.gov/PPQ/policy/php/PCC/Paperwork%20Burden/_layouts/DocIdRedir.aspx?ID=A7UXA6N55WET-2455-196</Url>
      <Description>A7UXA6N55WET-2455-196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83162-7A47-4969-8C76-F0B5793D1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74C544-3FB4-4A59-99CA-22BC30F339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D1532A8-A9D5-4791-84F0-B51A29AB334F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64E31D74-685E-46CD-AE51-A264634057B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ed6d8045-9bce-45b8-96e9-ffa15b628daa"/>
  </ds:schemaRefs>
</ds:datastoreItem>
</file>

<file path=customXml/itemProps4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2016-04-08T11:35:30Z</cp:lastPrinted>
  <dcterms:created xsi:type="dcterms:W3CDTF">2001-05-15T11:23:39Z</dcterms:created>
  <dcterms:modified xsi:type="dcterms:W3CDTF">2016-04-08T11:50:02Z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a90e0e20-fffd-4db8-ab0d-ff31034e2f17</vt:lpwstr>
  </property>
  <property fmtid="{D5CDD505-2E9C-101B-9397-08002B2CF9AE}" pid="4" name="source_item_id">
    <vt:i4>205</vt:i4>
  </property>
</Properties>
</file>