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General Clearance Grant applications + forms 3137-0029 3137-0071\2015 general clearance\Generic Clearance to OMB\Supporting materials for 0029 and 0071\"/>
    </mc:Choice>
  </mc:AlternateContent>
  <bookViews>
    <workbookView xWindow="-15" yWindow="-90" windowWidth="18375" windowHeight="5565"/>
  </bookViews>
  <sheets>
    <sheet name="0029" sheetId="2" r:id="rId1"/>
    <sheet name="0071" sheetId="3" r:id="rId2"/>
  </sheets>
  <calcPr calcId="152511"/>
</workbook>
</file>

<file path=xl/calcChain.xml><?xml version="1.0" encoding="utf-8"?>
<calcChain xmlns="http://schemas.openxmlformats.org/spreadsheetml/2006/main">
  <c r="C15" i="3" l="1"/>
  <c r="B15" i="3"/>
  <c r="F16" i="3"/>
  <c r="E16" i="3" l="1"/>
  <c r="D15" i="3"/>
  <c r="E15" i="3"/>
  <c r="G15" i="3"/>
  <c r="E13" i="3"/>
  <c r="G13" i="3" s="1"/>
  <c r="E12" i="3"/>
  <c r="G12" i="3" s="1"/>
  <c r="E11" i="3"/>
  <c r="G11" i="3" s="1"/>
  <c r="E2" i="3"/>
  <c r="G2" i="3" s="1"/>
  <c r="E2" i="2"/>
  <c r="G2" i="2" s="1"/>
  <c r="E5" i="3"/>
  <c r="G5" i="3" s="1"/>
  <c r="E4" i="3"/>
  <c r="G4" i="3" s="1"/>
  <c r="E3" i="3"/>
  <c r="G3" i="3" s="1"/>
  <c r="E10" i="3"/>
  <c r="G10" i="3" s="1"/>
  <c r="E9" i="3"/>
  <c r="G9" i="3" s="1"/>
  <c r="E8" i="3"/>
  <c r="G8" i="3" s="1"/>
  <c r="E6" i="3"/>
  <c r="G6" i="3" s="1"/>
  <c r="E7" i="3"/>
  <c r="G7" i="3" s="1"/>
  <c r="D9" i="2" l="1"/>
  <c r="G3" i="2" l="1"/>
  <c r="E4" i="2" l="1"/>
  <c r="G4" i="2" s="1"/>
  <c r="E12" i="2"/>
  <c r="G12" i="2" s="1"/>
  <c r="E5" i="2"/>
  <c r="G5" i="2" s="1"/>
  <c r="E6" i="2"/>
  <c r="G6" i="2" s="1"/>
  <c r="E7" i="2"/>
  <c r="G7" i="2" s="1"/>
  <c r="G9" i="2" l="1"/>
  <c r="E9" i="2"/>
</calcChain>
</file>

<file path=xl/sharedStrings.xml><?xml version="1.0" encoding="utf-8"?>
<sst xmlns="http://schemas.openxmlformats.org/spreadsheetml/2006/main" count="35" uniqueCount="25">
  <si>
    <t>Library reviewer application</t>
  </si>
  <si>
    <t>Museum reviewer application</t>
  </si>
  <si>
    <t>Process</t>
  </si>
  <si>
    <t>National Medals nomination</t>
  </si>
  <si>
    <t xml:space="preserve">SPR </t>
  </si>
  <si>
    <t>State Grants interim financial report</t>
  </si>
  <si>
    <t>State Grants final financial report - territories</t>
  </si>
  <si>
    <t>State Grants final financial report - states</t>
  </si>
  <si>
    <t>Discretionary interim performance report</t>
  </si>
  <si>
    <t>NAG final financial and performance report</t>
  </si>
  <si>
    <t>SF-425 (financial reporting)</t>
  </si>
  <si>
    <t>SF-3881 (ACH form for reviewers)</t>
  </si>
  <si>
    <t>SF-270</t>
  </si>
  <si>
    <t>OMS/OLS average time 
to process one
(hours)</t>
  </si>
  <si>
    <t>GrantsAdmin average time 
to process one (hours)</t>
  </si>
  <si>
    <t># of responses</t>
  </si>
  <si>
    <t>Hour burden to IMLS</t>
  </si>
  <si>
    <t>Discretionary final performance report</t>
  </si>
  <si>
    <t>$ burden to IMLS</t>
  </si>
  <si>
    <t>Average salary</t>
  </si>
  <si>
    <t>Discretionary Applications (IT download)</t>
  </si>
  <si>
    <t>G2S five-year plan
included SF-424B</t>
  </si>
  <si>
    <t>Discretionary Applications 
including SF-424S
(data entry, first-check, budget check)</t>
  </si>
  <si>
    <t>average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</si>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</sst>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Fill="1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90" zoomScaleNormal="90" workbookViewId="0">
      <selection activeCell="D16" sqref="D16"/>
    </sheetView>
  </sheetViews>
  <sheetFormatPr defaultRowHeight="15" x14ac:dyDescent="0.25"/>
  <cols>
    <col min="1" max="1" width="40.42578125" customWidth="1"/>
    <col min="2" max="2" width="21.85546875" bestFit="1" customWidth="1"/>
    <col min="3" max="3" width="25.140625" bestFit="1" customWidth="1"/>
    <col min="4" max="4" width="13.85546875" bestFit="1" customWidth="1"/>
    <col min="5" max="5" width="19.5703125" bestFit="1" customWidth="1"/>
    <col min="6" max="6" width="19.5703125" customWidth="1"/>
    <col min="7" max="7" width="18.85546875" style="5" customWidth="1"/>
  </cols>
  <sheetData>
    <row r="1" spans="1:7" s="1" customFormat="1" ht="45" x14ac:dyDescent="0.25">
      <c r="A1" s="1" t="s">
        <v>2</v>
      </c>
      <c r="B1" s="2" t="s">
        <v>13</v>
      </c>
      <c r="C1" s="2" t="s">
        <v>14</v>
      </c>
      <c r="D1" s="1" t="s">
        <v>15</v>
      </c>
      <c r="E1" s="1" t="s">
        <v>16</v>
      </c>
      <c r="F1" s="1" t="s">
        <v>19</v>
      </c>
      <c r="G1" s="4" t="s">
        <v>18</v>
      </c>
    </row>
    <row r="2" spans="1:7" ht="45" x14ac:dyDescent="0.25">
      <c r="A2" s="3" t="s">
        <v>22</v>
      </c>
      <c r="B2">
        <v>1.1599999999999999</v>
      </c>
      <c r="C2">
        <v>0</v>
      </c>
      <c r="D2">
        <v>1376</v>
      </c>
      <c r="E2">
        <f>(B2+C2)*D2</f>
        <v>1596.1599999999999</v>
      </c>
      <c r="F2">
        <v>41.12</v>
      </c>
      <c r="G2" s="5">
        <f>E2*F2</f>
        <v>65634.099199999997</v>
      </c>
    </row>
    <row r="3" spans="1:7" s="6" customFormat="1" x14ac:dyDescent="0.25">
      <c r="A3" s="6" t="s">
        <v>20</v>
      </c>
      <c r="B3" s="6">
        <v>0</v>
      </c>
      <c r="C3" s="6">
        <v>0</v>
      </c>
      <c r="D3" s="6">
        <v>0</v>
      </c>
      <c r="E3" s="6">
        <v>3.5</v>
      </c>
      <c r="F3" s="6">
        <v>41.12</v>
      </c>
      <c r="G3" s="5">
        <f>E3*F3</f>
        <v>143.91999999999999</v>
      </c>
    </row>
    <row r="4" spans="1:7" x14ac:dyDescent="0.25">
      <c r="A4" t="s">
        <v>3</v>
      </c>
      <c r="B4">
        <v>1</v>
      </c>
      <c r="C4">
        <v>0</v>
      </c>
      <c r="D4">
        <v>159</v>
      </c>
      <c r="E4">
        <f>(B4+C4)*D4</f>
        <v>159</v>
      </c>
      <c r="F4">
        <v>41.12</v>
      </c>
      <c r="G4" s="5">
        <f>E4*F4</f>
        <v>6538.08</v>
      </c>
    </row>
    <row r="5" spans="1:7" x14ac:dyDescent="0.25">
      <c r="A5" t="s">
        <v>8</v>
      </c>
      <c r="B5">
        <v>1</v>
      </c>
      <c r="C5">
        <v>0</v>
      </c>
      <c r="D5">
        <v>672</v>
      </c>
      <c r="E5">
        <f>(B5+C5)*D5</f>
        <v>672</v>
      </c>
      <c r="F5">
        <v>41.12</v>
      </c>
      <c r="G5" s="5">
        <f>E5*F5</f>
        <v>27632.639999999999</v>
      </c>
    </row>
    <row r="6" spans="1:7" x14ac:dyDescent="0.25">
      <c r="A6" t="s">
        <v>17</v>
      </c>
      <c r="B6">
        <v>1.5</v>
      </c>
      <c r="C6">
        <v>0</v>
      </c>
      <c r="D6">
        <v>368</v>
      </c>
      <c r="E6">
        <f>(B6+C6)*D6</f>
        <v>552</v>
      </c>
      <c r="F6">
        <v>41.12</v>
      </c>
      <c r="G6" s="5">
        <f>E6*F6</f>
        <v>22698.239999999998</v>
      </c>
    </row>
    <row r="7" spans="1:7" x14ac:dyDescent="0.25">
      <c r="A7" t="s">
        <v>9</v>
      </c>
      <c r="B7">
        <v>1.5</v>
      </c>
      <c r="C7">
        <v>0</v>
      </c>
      <c r="D7">
        <v>274</v>
      </c>
      <c r="E7">
        <f>(B7+C7)*D7</f>
        <v>411</v>
      </c>
      <c r="F7">
        <v>41.12</v>
      </c>
      <c r="G7" s="5">
        <f>E7*F7</f>
        <v>16900.32</v>
      </c>
    </row>
    <row r="9" spans="1:7" s="7" customFormat="1" x14ac:dyDescent="0.25">
      <c r="D9" s="7">
        <f>SUM(D3:D7)</f>
        <v>1473</v>
      </c>
      <c r="E9" s="9">
        <f>SUM(E3:E7)</f>
        <v>1797.5</v>
      </c>
      <c r="G9" s="8">
        <f>SUM(G3:G7)</f>
        <v>73913.2</v>
      </c>
    </row>
    <row r="12" spans="1:7" ht="30" x14ac:dyDescent="0.25">
      <c r="A12" s="3" t="s">
        <v>21</v>
      </c>
      <c r="B12">
        <v>3</v>
      </c>
      <c r="C12">
        <v>0</v>
      </c>
      <c r="D12">
        <v>56</v>
      </c>
      <c r="E12">
        <f>(B12+C12)*D12</f>
        <v>168</v>
      </c>
      <c r="F12">
        <v>41.12</v>
      </c>
      <c r="G12" s="5">
        <f>E12*F12</f>
        <v>6908.16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0" sqref="G10"/>
    </sheetView>
  </sheetViews>
  <sheetFormatPr defaultRowHeight="15" x14ac:dyDescent="0.25"/>
  <cols>
    <col min="1" max="1" width="40" customWidth="1"/>
    <col min="2" max="2" width="25.85546875" customWidth="1"/>
    <col min="3" max="3" width="27.42578125" customWidth="1"/>
    <col min="4" max="4" width="14.7109375" customWidth="1"/>
    <col min="5" max="5" width="18.5703125" customWidth="1"/>
    <col min="6" max="6" width="15" customWidth="1"/>
    <col min="7" max="7" width="13.140625" customWidth="1"/>
  </cols>
  <sheetData>
    <row r="1" spans="1:7" ht="46.5" customHeight="1" x14ac:dyDescent="0.25">
      <c r="A1" s="1" t="s">
        <v>2</v>
      </c>
      <c r="B1" s="2" t="s">
        <v>13</v>
      </c>
      <c r="C1" s="2" t="s">
        <v>14</v>
      </c>
      <c r="D1" s="1" t="s">
        <v>15</v>
      </c>
      <c r="E1" s="1" t="s">
        <v>16</v>
      </c>
      <c r="F1" s="1" t="s">
        <v>19</v>
      </c>
      <c r="G1" s="4" t="s">
        <v>18</v>
      </c>
    </row>
    <row r="2" spans="1:7" x14ac:dyDescent="0.25">
      <c r="A2" t="s">
        <v>4</v>
      </c>
      <c r="B2">
        <v>20</v>
      </c>
      <c r="C2">
        <v>0</v>
      </c>
      <c r="D2">
        <v>53</v>
      </c>
      <c r="E2">
        <f>(B2+C2)*D2</f>
        <v>1060</v>
      </c>
      <c r="F2">
        <v>41.12</v>
      </c>
      <c r="G2" s="5">
        <f>E2*F2</f>
        <v>43587.199999999997</v>
      </c>
    </row>
    <row r="3" spans="1:7" x14ac:dyDescent="0.25">
      <c r="A3" t="s">
        <v>5</v>
      </c>
      <c r="B3">
        <v>0.25</v>
      </c>
      <c r="C3">
        <v>0</v>
      </c>
      <c r="D3">
        <v>53</v>
      </c>
      <c r="E3">
        <f>(B3+C3)*D3</f>
        <v>13.25</v>
      </c>
      <c r="F3">
        <v>41.12</v>
      </c>
      <c r="G3" s="5">
        <f>E3*F3</f>
        <v>544.83999999999992</v>
      </c>
    </row>
    <row r="4" spans="1:7" x14ac:dyDescent="0.25">
      <c r="A4" t="s">
        <v>7</v>
      </c>
      <c r="B4">
        <v>0.25</v>
      </c>
      <c r="C4">
        <v>0</v>
      </c>
      <c r="D4">
        <v>53</v>
      </c>
      <c r="E4">
        <f>(B4+C4)*D4</f>
        <v>13.25</v>
      </c>
      <c r="F4">
        <v>41.12</v>
      </c>
      <c r="G4" s="5">
        <f>E4*F4</f>
        <v>544.83999999999992</v>
      </c>
    </row>
    <row r="5" spans="1:7" x14ac:dyDescent="0.25">
      <c r="A5" t="s">
        <v>6</v>
      </c>
      <c r="B5">
        <v>0.25</v>
      </c>
      <c r="C5">
        <v>0</v>
      </c>
      <c r="D5">
        <v>3</v>
      </c>
      <c r="E5">
        <f>(B5+C5)*D5</f>
        <v>0.75</v>
      </c>
      <c r="F5">
        <v>41.12</v>
      </c>
      <c r="G5" s="5">
        <f>E5*F5</f>
        <v>30.839999999999996</v>
      </c>
    </row>
    <row r="6" spans="1:7" x14ac:dyDescent="0.25">
      <c r="A6" t="s">
        <v>0</v>
      </c>
      <c r="B6">
        <v>6.7000000000000004E-2</v>
      </c>
      <c r="C6">
        <v>0</v>
      </c>
      <c r="D6">
        <v>75</v>
      </c>
      <c r="E6">
        <f>(B6+C6)*D6</f>
        <v>5.0250000000000004</v>
      </c>
      <c r="F6">
        <v>41.12</v>
      </c>
      <c r="G6" s="5">
        <f>E6*F6</f>
        <v>206.62800000000001</v>
      </c>
    </row>
    <row r="7" spans="1:7" x14ac:dyDescent="0.25">
      <c r="A7" t="s">
        <v>1</v>
      </c>
      <c r="B7">
        <v>6.7000000000000004E-2</v>
      </c>
      <c r="C7">
        <v>0</v>
      </c>
      <c r="D7">
        <v>1428</v>
      </c>
      <c r="E7">
        <f>(B7+C7)*D7</f>
        <v>95.676000000000002</v>
      </c>
      <c r="F7">
        <v>41.12</v>
      </c>
      <c r="G7" s="5">
        <f>E7*F7</f>
        <v>3934.1971199999998</v>
      </c>
    </row>
    <row r="8" spans="1:7" x14ac:dyDescent="0.25">
      <c r="A8" t="s">
        <v>10</v>
      </c>
      <c r="B8">
        <v>0</v>
      </c>
      <c r="C8">
        <v>2.5</v>
      </c>
      <c r="D8">
        <v>1050</v>
      </c>
      <c r="E8">
        <f>(B8+C8)*D8</f>
        <v>2625</v>
      </c>
      <c r="F8">
        <v>41.12</v>
      </c>
      <c r="G8" s="5">
        <f>E8*F8</f>
        <v>107940</v>
      </c>
    </row>
    <row r="9" spans="1:7" x14ac:dyDescent="0.25">
      <c r="A9" t="s">
        <v>11</v>
      </c>
      <c r="B9">
        <v>0</v>
      </c>
      <c r="C9">
        <v>1</v>
      </c>
      <c r="D9">
        <v>301</v>
      </c>
      <c r="E9">
        <f>(B9+C9)*D9</f>
        <v>301</v>
      </c>
      <c r="F9">
        <v>41.12</v>
      </c>
      <c r="G9" s="5">
        <f>E9*F9</f>
        <v>12377.119999999999</v>
      </c>
    </row>
    <row r="10" spans="1:7" x14ac:dyDescent="0.25">
      <c r="A10" t="s">
        <v>12</v>
      </c>
      <c r="B10">
        <v>0</v>
      </c>
      <c r="C10">
        <v>1.5</v>
      </c>
      <c r="D10">
        <v>2750</v>
      </c>
      <c r="E10">
        <f>(B10+C10)*D10</f>
        <v>4125</v>
      </c>
      <c r="F10">
        <v>41.12</v>
      </c>
      <c r="G10" s="5">
        <f>E10*F10</f>
        <v>169620</v>
      </c>
    </row>
    <row r="11" spans="1:7" x14ac:dyDescent="0.25">
      <c r="A11" t="s">
        <v>8</v>
      </c>
      <c r="B11">
        <v>1</v>
      </c>
      <c r="C11">
        <v>0</v>
      </c>
      <c r="D11">
        <v>672</v>
      </c>
      <c r="E11">
        <f>(B11+C11)*D11</f>
        <v>672</v>
      </c>
      <c r="F11">
        <v>41.12</v>
      </c>
      <c r="G11" s="5">
        <f>E11*F11</f>
        <v>27632.639999999999</v>
      </c>
    </row>
    <row r="12" spans="1:7" x14ac:dyDescent="0.25">
      <c r="A12" t="s">
        <v>17</v>
      </c>
      <c r="B12">
        <v>1.5</v>
      </c>
      <c r="C12">
        <v>0</v>
      </c>
      <c r="D12">
        <v>368</v>
      </c>
      <c r="E12">
        <f>(B12+C12)*D12</f>
        <v>552</v>
      </c>
      <c r="F12">
        <v>41.12</v>
      </c>
      <c r="G12" s="5">
        <f>E12*F12</f>
        <v>22698.239999999998</v>
      </c>
    </row>
    <row r="13" spans="1:7" x14ac:dyDescent="0.25">
      <c r="A13" t="s">
        <v>9</v>
      </c>
      <c r="B13">
        <v>1.5</v>
      </c>
      <c r="C13">
        <v>0</v>
      </c>
      <c r="D13">
        <v>274</v>
      </c>
      <c r="E13">
        <f>(B13+C13)*D13</f>
        <v>411</v>
      </c>
      <c r="F13">
        <v>41.12</v>
      </c>
      <c r="G13" s="5">
        <f>E13*F13</f>
        <v>16900.32</v>
      </c>
    </row>
    <row r="15" spans="1:7" x14ac:dyDescent="0.25">
      <c r="A15" s="10" t="s">
        <v>24</v>
      </c>
      <c r="B15" s="7">
        <f>SUM(B2:B14)</f>
        <v>24.884</v>
      </c>
      <c r="C15" s="7">
        <f>SUM(C2:C14)</f>
        <v>5</v>
      </c>
      <c r="D15" s="7">
        <f>SUM(D2:D14)</f>
        <v>7080</v>
      </c>
      <c r="E15" s="7">
        <f>SUM(E2:E14)</f>
        <v>9873.9510000000009</v>
      </c>
      <c r="F15" s="7"/>
      <c r="G15" s="8">
        <f>SUM(G2:G14)</f>
        <v>406016.86511999997</v>
      </c>
    </row>
    <row r="16" spans="1:7" x14ac:dyDescent="0.25">
      <c r="A16" s="10" t="s">
        <v>23</v>
      </c>
      <c r="E16">
        <f>AVERAGE(E2:E13)</f>
        <v>822.82925000000012</v>
      </c>
      <c r="F16">
        <f>AVERAGE(F2:F13)</f>
        <v>41.12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0029</vt:lpstr>
      <vt:lpstr>0071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Maas</dc:creator>
  <cp:lastModifiedBy>Kim A. Miller</cp:lastModifiedBy>
  <cp:lastPrinted>2015-05-15T19:39:43Z</cp:lastPrinted>
  <dcterms:created xsi:type="dcterms:W3CDTF">2015-05-15T18:59:53Z</dcterms:created>
  <dcterms:modified xsi:type="dcterms:W3CDTF">2015-05-27T19:14:11Z</dcterms:modified>
</cp:coreProperties>
</file>