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6" yWindow="660" windowWidth="11976" windowHeight="13608"/>
  </bookViews>
  <sheets>
    <sheet name="table for statement" sheetId="1" r:id="rId1"/>
    <sheet name="recordkeeping" sheetId="2" r:id="rId2"/>
  </sheets>
  <calcPr calcId="145621"/>
</workbook>
</file>

<file path=xl/calcChain.xml><?xml version="1.0" encoding="utf-8"?>
<calcChain xmlns="http://schemas.openxmlformats.org/spreadsheetml/2006/main">
  <c r="G5" i="1" l="1"/>
  <c r="E23" i="2" l="1"/>
  <c r="E25" i="2" s="1"/>
  <c r="E26" i="2" s="1"/>
  <c r="E28" i="2" s="1"/>
  <c r="G13" i="1" l="1"/>
  <c r="G12" i="1"/>
  <c r="G11" i="1"/>
  <c r="G6" i="1"/>
  <c r="G7" i="1"/>
  <c r="G4" i="1"/>
  <c r="G14" i="1" l="1"/>
  <c r="G8" i="1"/>
  <c r="G16" i="1" l="1"/>
</calcChain>
</file>

<file path=xl/sharedStrings.xml><?xml version="1.0" encoding="utf-8"?>
<sst xmlns="http://schemas.openxmlformats.org/spreadsheetml/2006/main" count="53" uniqueCount="30">
  <si>
    <t>SA Level</t>
  </si>
  <si>
    <t>Sponsor Level</t>
  </si>
  <si>
    <t>Facility</t>
  </si>
  <si>
    <t>TOTAL</t>
  </si>
  <si>
    <t>=</t>
  </si>
  <si>
    <t>Total cost to public:</t>
  </si>
  <si>
    <t>Reporting</t>
  </si>
  <si>
    <t>Recordkeeping</t>
  </si>
  <si>
    <t>hours    x</t>
  </si>
  <si>
    <t>Supervisors of Food Preparation and Serving Workers</t>
  </si>
  <si>
    <t>Median</t>
  </si>
  <si>
    <t>Mean</t>
  </si>
  <si>
    <t>First-Line Supervisors of Food Preparation and Serving Workers</t>
  </si>
  <si>
    <t>http://www.bls.gov/oes/current/oes_nat.htm#35-0000</t>
  </si>
  <si>
    <t>All State Government, excluding schools and hospitals</t>
  </si>
  <si>
    <t>http://data.bls.gov/oes/releasedate.do</t>
  </si>
  <si>
    <t>GS-11 (base)</t>
  </si>
  <si>
    <t>GS-12 (base)</t>
  </si>
  <si>
    <t>Average of gs 11/12 salary</t>
  </si>
  <si>
    <t>Staff hours</t>
  </si>
  <si>
    <t>10% admin</t>
  </si>
  <si>
    <t>Total</t>
  </si>
  <si>
    <t>Staff hours cost (B23 x B24)</t>
  </si>
  <si>
    <t>May 2015</t>
  </si>
  <si>
    <t>Previous</t>
  </si>
  <si>
    <t>See next tab for more info</t>
  </si>
  <si>
    <t>2016 GS Rest of the US Table</t>
  </si>
  <si>
    <t>HH Level</t>
  </si>
  <si>
    <t>hours x</t>
  </si>
  <si>
    <t>Appendix I: Cost to Public for Supporting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</si>
</sst>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4" fontId="0" fillId="0" borderId="0" xfId="1" applyFont="1"/>
    <xf numFmtId="0" fontId="6" fillId="0" borderId="0" xfId="0" applyFont="1" applyAlignment="1"/>
    <xf numFmtId="0" fontId="6" fillId="3" borderId="3" xfId="0" applyFont="1" applyFill="1" applyBorder="1" applyAlignment="1">
      <alignment vertical="center"/>
    </xf>
    <xf numFmtId="44" fontId="6" fillId="0" borderId="0" xfId="1" applyFont="1" applyAlignment="1"/>
    <xf numFmtId="17" fontId="6" fillId="0" borderId="0" xfId="0" applyNumberFormat="1" applyFont="1" applyAlignment="1"/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5" fillId="0" borderId="0" xfId="2" applyAlignment="1"/>
    <xf numFmtId="4" fontId="8" fillId="0" borderId="0" xfId="0" applyNumberFormat="1" applyFont="1"/>
    <xf numFmtId="8" fontId="4" fillId="0" borderId="0" xfId="0" applyNumberFormat="1" applyFont="1" applyAlignment="1">
      <alignment horizontal="left" vertical="center" indent="8"/>
    </xf>
    <xf numFmtId="0" fontId="6" fillId="0" borderId="0" xfId="0" applyFont="1" applyAlignment="1">
      <alignment wrapText="1"/>
    </xf>
    <xf numFmtId="0" fontId="6" fillId="2" borderId="2" xfId="0" applyFont="1" applyFill="1" applyBorder="1" applyAlignment="1">
      <alignment vertical="top" wrapText="1"/>
    </xf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7" fontId="6" fillId="0" borderId="0" xfId="0" quotePrefix="1" applyNumberFormat="1" applyFont="1" applyAlignment="1"/>
    <xf numFmtId="165" fontId="0" fillId="0" borderId="0" xfId="3" applyNumberFormat="1" applyFont="1" applyAlignment="1">
      <alignment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ata.bls.gov/oes/releasedate.do" TargetMode="External"/><Relationship Id="rId1" Type="http://schemas.openxmlformats.org/officeDocument/2006/relationships/hyperlink" Target="http://www.bls.gov/oes/current/oes351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4" sqref="D4"/>
    </sheetView>
  </sheetViews>
  <sheetFormatPr defaultRowHeight="14.4" x14ac:dyDescent="0.3"/>
  <cols>
    <col min="1" max="1" width="20.33203125" bestFit="1" customWidth="1"/>
    <col min="2" max="2" width="2.33203125" style="4" bestFit="1" customWidth="1"/>
    <col min="3" max="3" width="8.44140625" style="5" bestFit="1" customWidth="1"/>
    <col min="4" max="4" width="9" style="4" bestFit="1" customWidth="1"/>
    <col min="6" max="6" width="2.33203125" bestFit="1" customWidth="1"/>
    <col min="7" max="7" width="18.44140625" customWidth="1"/>
    <col min="10" max="10" width="26.88671875" bestFit="1" customWidth="1"/>
  </cols>
  <sheetData>
    <row r="1" spans="1:10" x14ac:dyDescent="0.3">
      <c r="A1" t="s">
        <v>29</v>
      </c>
    </row>
    <row r="2" spans="1:10" ht="15" x14ac:dyDescent="0.25">
      <c r="C2" s="4"/>
      <c r="E2" s="4"/>
    </row>
    <row r="3" spans="1:10" ht="15.75" x14ac:dyDescent="0.25">
      <c r="A3" s="10" t="s">
        <v>6</v>
      </c>
      <c r="B3" s="8"/>
      <c r="C3" s="9"/>
      <c r="D3" s="8"/>
      <c r="E3" s="7"/>
      <c r="F3" s="7"/>
      <c r="G3" s="7"/>
      <c r="J3" t="s">
        <v>24</v>
      </c>
    </row>
    <row r="4" spans="1:10" ht="15.75" x14ac:dyDescent="0.25">
      <c r="A4" s="1" t="s">
        <v>0</v>
      </c>
      <c r="B4" s="2" t="s">
        <v>4</v>
      </c>
      <c r="C4" s="6">
        <v>4200.9229999999998</v>
      </c>
      <c r="D4" s="3" t="s">
        <v>8</v>
      </c>
      <c r="E4" s="20">
        <v>25.73</v>
      </c>
      <c r="F4" s="2" t="s">
        <v>4</v>
      </c>
      <c r="G4" s="20">
        <f>C4*E4</f>
        <v>108089.74879</v>
      </c>
    </row>
    <row r="5" spans="1:10" ht="15.6" x14ac:dyDescent="0.3">
      <c r="A5" s="1" t="s">
        <v>27</v>
      </c>
      <c r="B5" s="2" t="s">
        <v>4</v>
      </c>
      <c r="C5" s="6">
        <v>365752.64500000002</v>
      </c>
      <c r="D5" s="3" t="s">
        <v>28</v>
      </c>
      <c r="E5" s="20">
        <v>7.25</v>
      </c>
      <c r="F5" s="2" t="s">
        <v>4</v>
      </c>
      <c r="G5" s="20">
        <f>SUM(C5*E5)</f>
        <v>2651706.67625</v>
      </c>
    </row>
    <row r="6" spans="1:10" ht="15.75" x14ac:dyDescent="0.25">
      <c r="A6" s="1" t="s">
        <v>1</v>
      </c>
      <c r="B6" s="2" t="s">
        <v>4</v>
      </c>
      <c r="C6" s="6">
        <v>616697</v>
      </c>
      <c r="D6" s="3" t="s">
        <v>8</v>
      </c>
      <c r="E6" s="20">
        <v>16.8</v>
      </c>
      <c r="F6" s="2" t="s">
        <v>4</v>
      </c>
      <c r="G6" s="20">
        <f t="shared" ref="G6:G7" si="0">C6*E6</f>
        <v>10360509.6</v>
      </c>
    </row>
    <row r="7" spans="1:10" ht="15.75" x14ac:dyDescent="0.25">
      <c r="A7" s="1" t="s">
        <v>2</v>
      </c>
      <c r="B7" s="2" t="s">
        <v>4</v>
      </c>
      <c r="C7" s="6">
        <v>883761</v>
      </c>
      <c r="D7" s="3" t="s">
        <v>8</v>
      </c>
      <c r="E7" s="20">
        <v>16.02</v>
      </c>
      <c r="F7" s="2" t="s">
        <v>4</v>
      </c>
      <c r="G7" s="20">
        <f t="shared" si="0"/>
        <v>14157851.219999999</v>
      </c>
    </row>
    <row r="8" spans="1:10" ht="15.75" x14ac:dyDescent="0.25">
      <c r="A8" s="1" t="s">
        <v>3</v>
      </c>
      <c r="B8" s="2"/>
      <c r="C8" s="6"/>
      <c r="E8" s="20"/>
      <c r="G8" s="20">
        <f>SUM(G4:G7)</f>
        <v>27278157.245039999</v>
      </c>
      <c r="J8" s="23">
        <v>23784123.870000001</v>
      </c>
    </row>
    <row r="9" spans="1:10" ht="15.75" x14ac:dyDescent="0.25">
      <c r="A9" s="1"/>
      <c r="B9" s="2"/>
      <c r="C9" s="6"/>
      <c r="E9" s="20"/>
      <c r="G9" s="20"/>
    </row>
    <row r="10" spans="1:10" ht="15.75" x14ac:dyDescent="0.25">
      <c r="A10" s="10" t="s">
        <v>7</v>
      </c>
      <c r="B10" s="8"/>
      <c r="C10" s="9"/>
      <c r="D10" s="8"/>
      <c r="E10" s="21"/>
      <c r="F10" s="7"/>
      <c r="G10" s="21"/>
    </row>
    <row r="11" spans="1:10" ht="15.75" x14ac:dyDescent="0.25">
      <c r="A11" s="1" t="s">
        <v>0</v>
      </c>
      <c r="B11" s="2" t="s">
        <v>4</v>
      </c>
      <c r="C11" s="6">
        <v>2072</v>
      </c>
      <c r="D11" s="3" t="s">
        <v>8</v>
      </c>
      <c r="E11" s="20">
        <v>25.73</v>
      </c>
      <c r="F11" s="2" t="s">
        <v>4</v>
      </c>
      <c r="G11" s="20">
        <f>C11*E11</f>
        <v>53312.56</v>
      </c>
    </row>
    <row r="12" spans="1:10" ht="15.75" x14ac:dyDescent="0.25">
      <c r="A12" s="1" t="s">
        <v>1</v>
      </c>
      <c r="B12" s="2" t="s">
        <v>4</v>
      </c>
      <c r="C12" s="6">
        <v>66432</v>
      </c>
      <c r="D12" s="3" t="s">
        <v>8</v>
      </c>
      <c r="E12" s="20">
        <v>16.8</v>
      </c>
      <c r="F12" s="2" t="s">
        <v>4</v>
      </c>
      <c r="G12" s="20">
        <f t="shared" ref="G12:G13" si="1">C12*E12</f>
        <v>1116057.6000000001</v>
      </c>
    </row>
    <row r="13" spans="1:10" ht="15.75" x14ac:dyDescent="0.25">
      <c r="A13" s="1" t="s">
        <v>2</v>
      </c>
      <c r="B13" s="2" t="s">
        <v>4</v>
      </c>
      <c r="C13" s="6">
        <v>542220</v>
      </c>
      <c r="D13" s="3" t="s">
        <v>8</v>
      </c>
      <c r="E13" s="20">
        <v>16.02</v>
      </c>
      <c r="F13" s="2" t="s">
        <v>4</v>
      </c>
      <c r="G13" s="20">
        <f t="shared" si="1"/>
        <v>8686364.4000000004</v>
      </c>
    </row>
    <row r="14" spans="1:10" ht="15.75" x14ac:dyDescent="0.25">
      <c r="A14" s="1" t="s">
        <v>3</v>
      </c>
      <c r="E14" s="20"/>
      <c r="G14" s="20">
        <f>SUM(G11:G13)</f>
        <v>9855734.5600000005</v>
      </c>
    </row>
    <row r="15" spans="1:10" ht="15.75" x14ac:dyDescent="0.25">
      <c r="E15" s="20"/>
      <c r="G15" s="20"/>
    </row>
    <row r="16" spans="1:10" ht="15.75" x14ac:dyDescent="0.25">
      <c r="A16" s="11" t="s">
        <v>5</v>
      </c>
      <c r="B16" s="12"/>
      <c r="C16" s="13"/>
      <c r="D16" s="12"/>
      <c r="E16" s="14"/>
      <c r="F16" s="14"/>
      <c r="G16" s="20">
        <f>G8+G14</f>
        <v>37133891.805040002</v>
      </c>
      <c r="J16" s="24">
        <v>31386363.940000001</v>
      </c>
    </row>
    <row r="17" spans="1:7" ht="15.75" x14ac:dyDescent="0.25">
      <c r="G17" s="20"/>
    </row>
    <row r="18" spans="1:7" ht="15.75" x14ac:dyDescent="0.25">
      <c r="G18" s="6"/>
    </row>
    <row r="19" spans="1:7" ht="15.75" x14ac:dyDescent="0.25">
      <c r="G19" s="6"/>
    </row>
    <row r="24" spans="1:7" ht="15" x14ac:dyDescent="0.25">
      <c r="A24" t="s">
        <v>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A14" sqref="A14:XFD15"/>
    </sheetView>
  </sheetViews>
  <sheetFormatPr defaultRowHeight="14.4" x14ac:dyDescent="0.3"/>
  <cols>
    <col min="1" max="1" width="9.88671875" bestFit="1" customWidth="1"/>
    <col min="2" max="2" width="26" style="28" customWidth="1"/>
    <col min="5" max="5" width="14.33203125" bestFit="1" customWidth="1"/>
  </cols>
  <sheetData>
    <row r="1" spans="1:5" x14ac:dyDescent="0.3">
      <c r="A1" t="s">
        <v>29</v>
      </c>
    </row>
    <row r="3" spans="1:5" ht="15" x14ac:dyDescent="0.25">
      <c r="A3" s="30" t="s">
        <v>23</v>
      </c>
      <c r="B3" s="25"/>
      <c r="C3" s="16"/>
      <c r="D3" s="16"/>
      <c r="E3" s="16"/>
    </row>
    <row r="4" spans="1:5" ht="15" x14ac:dyDescent="0.25">
      <c r="A4" s="16" t="s">
        <v>13</v>
      </c>
      <c r="B4" s="25"/>
      <c r="C4" s="16"/>
      <c r="D4" s="16"/>
      <c r="E4" s="16"/>
    </row>
    <row r="5" spans="1:5" ht="15" x14ac:dyDescent="0.25">
      <c r="A5" s="22" t="s">
        <v>15</v>
      </c>
      <c r="B5" s="25"/>
      <c r="C5" s="16" t="s">
        <v>10</v>
      </c>
      <c r="D5" s="16" t="s">
        <v>11</v>
      </c>
      <c r="E5" s="16"/>
    </row>
    <row r="6" spans="1:5" ht="15" x14ac:dyDescent="0.25">
      <c r="A6" s="16"/>
      <c r="B6" s="25"/>
      <c r="C6" s="16"/>
      <c r="D6" s="16"/>
      <c r="E6" s="16"/>
    </row>
    <row r="7" spans="1:5" ht="38.25" x14ac:dyDescent="0.25">
      <c r="A7" s="17"/>
      <c r="B7" s="26" t="s">
        <v>9</v>
      </c>
      <c r="C7" s="18">
        <v>15.11</v>
      </c>
      <c r="D7" s="18">
        <v>16.8</v>
      </c>
      <c r="E7" s="18"/>
    </row>
    <row r="8" spans="1:5" ht="39" x14ac:dyDescent="0.25">
      <c r="A8" s="16"/>
      <c r="B8" s="27" t="s">
        <v>12</v>
      </c>
      <c r="C8" s="18">
        <v>14.59</v>
      </c>
      <c r="D8" s="18">
        <v>16.02</v>
      </c>
      <c r="E8" s="18"/>
    </row>
    <row r="9" spans="1:5" ht="15" x14ac:dyDescent="0.25">
      <c r="A9" s="16"/>
      <c r="B9" s="25"/>
      <c r="C9" s="18"/>
      <c r="D9" s="18"/>
      <c r="E9" s="18"/>
    </row>
    <row r="10" spans="1:5" ht="45" x14ac:dyDescent="0.25">
      <c r="A10" s="19"/>
      <c r="B10" s="28" t="s">
        <v>14</v>
      </c>
      <c r="C10" s="15">
        <v>22.78</v>
      </c>
      <c r="D10" s="15">
        <v>25.73</v>
      </c>
      <c r="E10" s="15"/>
    </row>
    <row r="11" spans="1:5" ht="15" x14ac:dyDescent="0.25">
      <c r="A11" s="16"/>
      <c r="C11" s="15"/>
      <c r="D11" s="15"/>
      <c r="E11" s="15"/>
    </row>
    <row r="12" spans="1:5" ht="15" x14ac:dyDescent="0.25">
      <c r="C12" s="15"/>
      <c r="D12" s="15"/>
      <c r="E12" s="15"/>
    </row>
    <row r="13" spans="1:5" ht="15" x14ac:dyDescent="0.25">
      <c r="C13" s="15"/>
      <c r="D13" s="15"/>
      <c r="E13" s="15"/>
    </row>
    <row r="14" spans="1:5" ht="15" x14ac:dyDescent="0.25">
      <c r="C14" s="15"/>
      <c r="D14" s="15"/>
      <c r="E14" s="15"/>
    </row>
    <row r="15" spans="1:5" ht="15" x14ac:dyDescent="0.25">
      <c r="C15" s="15"/>
      <c r="D15" s="15"/>
      <c r="E15" s="15"/>
    </row>
    <row r="16" spans="1:5" ht="15" x14ac:dyDescent="0.25">
      <c r="C16" s="15"/>
      <c r="D16" s="15"/>
      <c r="E16" s="15"/>
    </row>
    <row r="17" spans="2:12" ht="15" x14ac:dyDescent="0.25">
      <c r="C17" s="15"/>
      <c r="D17" s="15"/>
      <c r="E17" s="15"/>
    </row>
    <row r="18" spans="2:12" x14ac:dyDescent="0.3">
      <c r="B18" s="28" t="s">
        <v>26</v>
      </c>
      <c r="C18" s="15"/>
      <c r="D18" s="15"/>
      <c r="E18" s="15"/>
    </row>
    <row r="19" spans="2:12" ht="15" x14ac:dyDescent="0.25">
      <c r="C19" s="15"/>
      <c r="D19" s="15"/>
      <c r="E19" s="15"/>
    </row>
    <row r="20" spans="2:12" x14ac:dyDescent="0.3">
      <c r="B20" t="s">
        <v>16</v>
      </c>
      <c r="C20" s="29">
        <v>28.39</v>
      </c>
      <c r="D20" s="29"/>
      <c r="E20" s="29"/>
      <c r="F20" s="29"/>
      <c r="G20" s="29"/>
      <c r="H20" s="29"/>
      <c r="I20" s="29"/>
      <c r="J20" s="29"/>
      <c r="K20" s="29"/>
      <c r="L20" s="29"/>
    </row>
    <row r="21" spans="2:12" x14ac:dyDescent="0.3">
      <c r="B21" t="s">
        <v>17</v>
      </c>
      <c r="C21" s="29">
        <v>34.03</v>
      </c>
      <c r="D21" s="29"/>
      <c r="E21" s="29"/>
      <c r="F21" s="29"/>
      <c r="G21" s="29"/>
      <c r="H21" s="29"/>
      <c r="I21" s="29"/>
      <c r="J21" s="29"/>
      <c r="K21" s="29"/>
      <c r="L21" s="29"/>
    </row>
    <row r="22" spans="2:12" ht="15" x14ac:dyDescent="0.25">
      <c r="C22" s="15"/>
      <c r="D22" s="15"/>
      <c r="E22" s="15"/>
    </row>
    <row r="23" spans="2:12" ht="15" x14ac:dyDescent="0.25">
      <c r="B23" s="28" t="s">
        <v>18</v>
      </c>
      <c r="D23" s="15"/>
      <c r="E23" s="15">
        <f>AVERAGE(C20:L21)</f>
        <v>31.21</v>
      </c>
    </row>
    <row r="24" spans="2:12" x14ac:dyDescent="0.3">
      <c r="B24" s="28" t="s">
        <v>19</v>
      </c>
      <c r="C24" s="15"/>
      <c r="D24" s="15"/>
      <c r="E24" s="31">
        <v>84121</v>
      </c>
    </row>
    <row r="25" spans="2:12" ht="15" x14ac:dyDescent="0.25">
      <c r="B25" s="28" t="s">
        <v>22</v>
      </c>
      <c r="C25" s="15"/>
      <c r="D25" s="15"/>
      <c r="E25" s="15">
        <f>SUM(E23)*E24</f>
        <v>2625416.41</v>
      </c>
    </row>
    <row r="26" spans="2:12" ht="15" x14ac:dyDescent="0.25">
      <c r="B26" s="28" t="s">
        <v>20</v>
      </c>
      <c r="C26" s="15"/>
      <c r="D26" s="15"/>
      <c r="E26" s="15">
        <f>E25*0.1</f>
        <v>262541.641</v>
      </c>
    </row>
    <row r="27" spans="2:12" ht="15" x14ac:dyDescent="0.25">
      <c r="C27" s="15"/>
      <c r="D27" s="15"/>
      <c r="E27" s="15"/>
    </row>
    <row r="28" spans="2:12" x14ac:dyDescent="0.3">
      <c r="B28" s="28" t="s">
        <v>21</v>
      </c>
      <c r="C28" s="15"/>
      <c r="D28" s="15"/>
      <c r="E28" s="15">
        <f>E25+E26</f>
        <v>2887958.051</v>
      </c>
    </row>
    <row r="29" spans="2:12" x14ac:dyDescent="0.3">
      <c r="C29" s="15"/>
      <c r="D29" s="15"/>
      <c r="E29" s="15"/>
    </row>
    <row r="30" spans="2:12" x14ac:dyDescent="0.3">
      <c r="C30" s="15"/>
      <c r="D30" s="15"/>
      <c r="E30" s="15"/>
    </row>
  </sheetData>
  <hyperlinks>
    <hyperlink ref="B8" r:id="rId1" display="http://www.bls.gov/oes/current/oes351012.htm"/>
    <hyperlink ref="A5" r:id="rId2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for statement</vt:lpstr>
      <vt:lpstr>recordkeeping</vt:lpstr>
    </vt:vector>
  </TitlesOfParts>
  <Company>FNS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Huber, Erika - FNS</dc:creator>
  <cp:lastModifiedBy>Windows User</cp:lastModifiedBy>
  <cp:lastPrinted>2016-09-16T17:47:56Z</cp:lastPrinted>
  <dcterms:created xsi:type="dcterms:W3CDTF">2016-07-05T19:26:46Z</dcterms:created>
  <dcterms:modified xsi:type="dcterms:W3CDTF">2016-09-19T12:57:06Z</dcterms:modified>
</cp:coreProperties>
</file>