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mble.Brown\Documents\"/>
    </mc:Choice>
  </mc:AlternateContent>
  <bookViews>
    <workbookView xWindow="0" yWindow="0" windowWidth="23040" windowHeight="939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52511"/>
</workbook>
</file>

<file path=xl/calcChain.xml><?xml version="1.0" encoding="utf-8"?>
<calcChain xmlns="http://schemas.openxmlformats.org/spreadsheetml/2006/main">
  <c r="H136" i="1" l="1"/>
  <c r="H134" i="1"/>
  <c r="H132" i="1"/>
  <c r="F136" i="1"/>
  <c r="F134" i="1"/>
  <c r="F132" i="1"/>
  <c r="H130" i="1"/>
  <c r="F130" i="1"/>
  <c r="F44" i="1" l="1"/>
  <c r="H44" i="1" s="1"/>
  <c r="J44" i="1" s="1"/>
  <c r="F46" i="1"/>
  <c r="H46" i="1" s="1"/>
  <c r="J46" i="1" s="1"/>
  <c r="F52" i="1"/>
  <c r="H52" i="1" s="1"/>
  <c r="J52" i="1" s="1"/>
  <c r="F54" i="1"/>
  <c r="H54" i="1" s="1"/>
  <c r="J54" i="1" s="1"/>
  <c r="F56" i="1"/>
  <c r="H56" i="1" s="1"/>
  <c r="J56" i="1" s="1"/>
  <c r="F121" i="1"/>
  <c r="H121" i="1" s="1"/>
  <c r="F114" i="1"/>
  <c r="H114" i="1" s="1"/>
  <c r="J114" i="1" s="1"/>
  <c r="F112" i="1"/>
  <c r="H112" i="1" s="1"/>
  <c r="J112" i="1" s="1"/>
  <c r="F110" i="1"/>
  <c r="H110" i="1" s="1"/>
  <c r="J110" i="1" s="1"/>
  <c r="F108" i="1"/>
  <c r="H108" i="1" s="1"/>
  <c r="J108" i="1" s="1"/>
  <c r="F104" i="1"/>
  <c r="H104" i="1" s="1"/>
  <c r="J104" i="1" s="1"/>
  <c r="F99" i="1"/>
  <c r="H99" i="1" s="1"/>
  <c r="J99" i="1" s="1"/>
  <c r="F97" i="1"/>
  <c r="H97" i="1" s="1"/>
  <c r="J97" i="1" s="1"/>
  <c r="F95" i="1"/>
  <c r="H95" i="1" s="1"/>
  <c r="J95" i="1" s="1"/>
  <c r="F93" i="1"/>
  <c r="H93" i="1" s="1"/>
  <c r="J93" i="1" s="1"/>
  <c r="F87" i="1"/>
  <c r="H87" i="1" s="1"/>
  <c r="J87" i="1" s="1"/>
  <c r="F85" i="1"/>
  <c r="H85" i="1" s="1"/>
  <c r="J85" i="1" s="1"/>
  <c r="F81" i="1"/>
  <c r="H81" i="1" s="1"/>
  <c r="J81" i="1" s="1"/>
  <c r="F76" i="1"/>
  <c r="H76" i="1" s="1"/>
  <c r="J76" i="1" s="1"/>
  <c r="F70" i="1"/>
  <c r="H70" i="1" s="1"/>
  <c r="J70" i="1" s="1"/>
  <c r="F64" i="1"/>
  <c r="H64" i="1" s="1"/>
  <c r="J64" i="1" s="1"/>
  <c r="F62" i="1"/>
  <c r="H62" i="1" s="1"/>
  <c r="J62" i="1" s="1"/>
  <c r="F60" i="1"/>
  <c r="H60" i="1" s="1"/>
  <c r="J60" i="1" s="1"/>
  <c r="F58" i="1"/>
  <c r="H58" i="1" s="1"/>
  <c r="J58" i="1" s="1"/>
  <c r="F41" i="1"/>
  <c r="F36" i="1"/>
  <c r="H36" i="1" s="1"/>
  <c r="J36" i="1" s="1"/>
  <c r="F20" i="1"/>
  <c r="H20" i="1" s="1"/>
  <c r="J20" i="1" s="1"/>
  <c r="F24" i="1"/>
  <c r="H24" i="1" s="1"/>
  <c r="J24" i="1" s="1"/>
  <c r="F32" i="1"/>
  <c r="H32" i="1" s="1"/>
  <c r="F30" i="1"/>
  <c r="H30" i="1" s="1"/>
  <c r="J30" i="1" s="1"/>
  <c r="F28" i="1"/>
  <c r="H28" i="1" s="1"/>
  <c r="J28" i="1" s="1"/>
  <c r="F10" i="1"/>
  <c r="F129" i="1"/>
  <c r="H129" i="1" s="1"/>
  <c r="J129" i="1" s="1"/>
  <c r="F127" i="1"/>
  <c r="H127" i="1" s="1"/>
  <c r="J127" i="1" s="1"/>
  <c r="F125" i="1"/>
  <c r="H125" i="1" s="1"/>
  <c r="J125" i="1" s="1"/>
  <c r="F123" i="1"/>
  <c r="H123" i="1" s="1"/>
  <c r="J123" i="1" s="1"/>
  <c r="H116" i="1"/>
  <c r="J116" i="1" s="1"/>
  <c r="H106" i="1"/>
  <c r="J106" i="1" s="1"/>
  <c r="F102" i="1"/>
  <c r="H102" i="1" s="1"/>
  <c r="J102" i="1" s="1"/>
  <c r="F91" i="1"/>
  <c r="H91" i="1" s="1"/>
  <c r="J91" i="1" s="1"/>
  <c r="F89" i="1"/>
  <c r="H89" i="1" s="1"/>
  <c r="J89" i="1" s="1"/>
  <c r="H83" i="1"/>
  <c r="J83" i="1" s="1"/>
  <c r="F79" i="1"/>
  <c r="H79" i="1" s="1"/>
  <c r="J79" i="1" s="1"/>
  <c r="F74" i="1"/>
  <c r="H74" i="1" s="1"/>
  <c r="J74" i="1" s="1"/>
  <c r="H72" i="1"/>
  <c r="J72" i="1" s="1"/>
  <c r="H68" i="1"/>
  <c r="J68" i="1" s="1"/>
  <c r="F66" i="1"/>
  <c r="H66" i="1" s="1"/>
  <c r="J66" i="1" s="1"/>
  <c r="F50" i="1"/>
  <c r="H50" i="1" s="1"/>
  <c r="J50" i="1" s="1"/>
  <c r="F48" i="1"/>
  <c r="H48" i="1" s="1"/>
  <c r="J48" i="1" s="1"/>
  <c r="F34" i="1"/>
  <c r="H34" i="1" s="1"/>
  <c r="J34" i="1" s="1"/>
  <c r="F26" i="1"/>
  <c r="H26" i="1" s="1"/>
  <c r="J26" i="1" s="1"/>
  <c r="F22" i="1"/>
  <c r="H22" i="1" s="1"/>
  <c r="J22" i="1" s="1"/>
  <c r="F18" i="1"/>
  <c r="H18" i="1" s="1"/>
  <c r="J18" i="1" s="1"/>
  <c r="F16" i="1"/>
  <c r="H16" i="1" s="1"/>
  <c r="J16" i="1" s="1"/>
  <c r="F14" i="1"/>
  <c r="H14" i="1" s="1"/>
  <c r="J14" i="1" s="1"/>
  <c r="F12" i="1"/>
  <c r="H12" i="1" s="1"/>
  <c r="J12" i="1" s="1"/>
  <c r="H41" i="1" l="1"/>
  <c r="F118" i="1"/>
  <c r="H10" i="1"/>
  <c r="F38" i="1"/>
  <c r="J121" i="1"/>
  <c r="J130" i="1" s="1"/>
  <c r="J134" i="1" s="1"/>
  <c r="J32" i="1"/>
  <c r="J41" i="1" l="1"/>
  <c r="J118" i="1" s="1"/>
  <c r="H118" i="1"/>
  <c r="J10" i="1"/>
  <c r="J38" i="1" s="1"/>
  <c r="H38" i="1"/>
  <c r="J132" i="1" l="1"/>
  <c r="J136" i="1" s="1"/>
</calcChain>
</file>

<file path=xl/sharedStrings.xml><?xml version="1.0" encoding="utf-8"?>
<sst xmlns="http://schemas.openxmlformats.org/spreadsheetml/2006/main" count="330" uniqueCount="211">
  <si>
    <t xml:space="preserve">Section of </t>
  </si>
  <si>
    <t>Title</t>
  </si>
  <si>
    <t>Form No.</t>
  </si>
  <si>
    <t>Estimated</t>
  </si>
  <si>
    <t>Reports</t>
  </si>
  <si>
    <t>Total</t>
  </si>
  <si>
    <t>Est. No.</t>
  </si>
  <si>
    <t>Wage</t>
  </si>
  <si>
    <t xml:space="preserve">Total </t>
  </si>
  <si>
    <t>Regulations</t>
  </si>
  <si>
    <t>(if any)</t>
  </si>
  <si>
    <t>No. of</t>
  </si>
  <si>
    <t>Filed</t>
  </si>
  <si>
    <t>Annual</t>
  </si>
  <si>
    <t>Man-hrs/</t>
  </si>
  <si>
    <t>Class</t>
  </si>
  <si>
    <t>Cost</t>
  </si>
  <si>
    <t>Respondents</t>
  </si>
  <si>
    <t>Annually</t>
  </si>
  <si>
    <t>Responses</t>
  </si>
  <si>
    <t>Response</t>
  </si>
  <si>
    <t>Manhours</t>
  </si>
  <si>
    <t>(H) x (I)</t>
  </si>
  <si>
    <t>(D) x (E)</t>
  </si>
  <si>
    <t>(F) x (G)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</si>
  <si>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</si>
  <si>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</si>
  <si>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</si>
  <si>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</si>
  <si>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</si>
  <si>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</si>
  <si>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</si>
  <si>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</si>
  <si>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</si>
  <si>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</si>
  <si>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REPORTING REQUIREMENTS - FORMS</t>
  </si>
  <si>
    <t>1924.5(b)</t>
  </si>
  <si>
    <t>Development Plan</t>
  </si>
  <si>
    <t>1924-1</t>
  </si>
  <si>
    <t>on</t>
  </si>
  <si>
    <t>1924.5(g)(1)</t>
  </si>
  <si>
    <t>occasion</t>
  </si>
  <si>
    <t>1924.5(f)(2)(iv)</t>
  </si>
  <si>
    <t>Description of</t>
  </si>
  <si>
    <t>1924-2</t>
  </si>
  <si>
    <t>Materials</t>
  </si>
  <si>
    <t>Service Building</t>
  </si>
  <si>
    <t>1924-3</t>
  </si>
  <si>
    <t>Specifications</t>
  </si>
  <si>
    <t>1924.6(a)(10)(v)</t>
  </si>
  <si>
    <t>Invitation for Bid</t>
  </si>
  <si>
    <t>1924-5</t>
  </si>
  <si>
    <t>(Construction Contract)</t>
  </si>
  <si>
    <t>1924.10(a)(4)</t>
  </si>
  <si>
    <t>Contract Change Order</t>
  </si>
  <si>
    <t>1924-7</t>
  </si>
  <si>
    <t>1924.6(a)(1)</t>
  </si>
  <si>
    <t>Construction Contract</t>
  </si>
  <si>
    <t>1924-6</t>
  </si>
  <si>
    <t>1924.6(a)(12)(vi)(B)</t>
  </si>
  <si>
    <t>Certificate of</t>
  </si>
  <si>
    <t>1924-9</t>
  </si>
  <si>
    <t>Contractor's Release</t>
  </si>
  <si>
    <t>Release by Claimants</t>
  </si>
  <si>
    <t>1924-10</t>
  </si>
  <si>
    <t>1924.6(b)(3)(i)</t>
  </si>
  <si>
    <t>Statement of Labor</t>
  </si>
  <si>
    <t>1924-11</t>
  </si>
  <si>
    <t>Performed</t>
  </si>
  <si>
    <t>1924.6(a)(12)(v)(A)</t>
  </si>
  <si>
    <t>Inspection Report</t>
  </si>
  <si>
    <t>1924-12</t>
  </si>
  <si>
    <t>1924.6(e)(1)(iv)</t>
  </si>
  <si>
    <t>Estimate and Certificate</t>
  </si>
  <si>
    <t>1924-13</t>
  </si>
  <si>
    <t>of Actual Cost</t>
  </si>
  <si>
    <t>1924.13(e)(1)(vi)</t>
  </si>
  <si>
    <t>Partial Payment</t>
  </si>
  <si>
    <t>1924-18</t>
  </si>
  <si>
    <t>1924.13(e)(1)(ix)</t>
  </si>
  <si>
    <t>Estimate</t>
  </si>
  <si>
    <t>Builder's Warranty</t>
  </si>
  <si>
    <t>1924-19</t>
  </si>
  <si>
    <t>1924.5(f)(a)(iii)(F)</t>
  </si>
  <si>
    <t>Plan  Certification</t>
  </si>
  <si>
    <t>1924-25</t>
  </si>
  <si>
    <t>REPORTING REQUIREMENTS - NON FORMS</t>
  </si>
  <si>
    <t>1924.5(d)(2)</t>
  </si>
  <si>
    <t>Drawings and</t>
  </si>
  <si>
    <t>1924.5(e)(1)</t>
  </si>
  <si>
    <t>1924.5(f)(1)(ii)</t>
  </si>
  <si>
    <t>Cost Estimate</t>
  </si>
  <si>
    <t>1924.13(e)(1)(iv)</t>
  </si>
  <si>
    <t>Narrative Description</t>
  </si>
  <si>
    <t>of Work Items</t>
  </si>
  <si>
    <t>1924.5(f)(1)(iii)</t>
  </si>
  <si>
    <t>Certification of Drawings</t>
  </si>
  <si>
    <t>and Specifications</t>
  </si>
  <si>
    <t>1924.5(g)(3)</t>
  </si>
  <si>
    <t>Written Consent of Prior</t>
  </si>
  <si>
    <t>Lien Holders</t>
  </si>
  <si>
    <t>1924.5(i)</t>
  </si>
  <si>
    <t>Agreement to Pay with</t>
  </si>
  <si>
    <t>Personal Funds</t>
  </si>
  <si>
    <t>1924.6(a)(1),(2)&amp;(7)</t>
  </si>
  <si>
    <t>Agreement between Borrower</t>
  </si>
  <si>
    <t>and Builder</t>
  </si>
  <si>
    <t>1924.6(a)(3)(i)(C)</t>
  </si>
  <si>
    <t>Request for Surety Bond</t>
  </si>
  <si>
    <t>1924.6(a)(3)(ii)</t>
  </si>
  <si>
    <t>Payment Bond</t>
  </si>
  <si>
    <t>Exhibit F</t>
  </si>
  <si>
    <t>Performance Bond</t>
  </si>
  <si>
    <t>Exhibit G</t>
  </si>
  <si>
    <t>1924.6(a)(3)(iii)(A)</t>
  </si>
  <si>
    <t>Letter of Credit</t>
  </si>
  <si>
    <t>1924.6(a)(3)(iii)&amp;(iv)</t>
  </si>
  <si>
    <t>Documents for Exception</t>
  </si>
  <si>
    <t>1924.6(e)(1)(iii)&amp;(B)</t>
  </si>
  <si>
    <t>to Surety Requirements</t>
  </si>
  <si>
    <t>1924.6(a)(10)(ii)</t>
  </si>
  <si>
    <t>Bidding Documents</t>
  </si>
  <si>
    <t>1924.6(a)(12)(iv)&amp;(v)</t>
  </si>
  <si>
    <t>Application for Payment</t>
  </si>
  <si>
    <t>1924.6(e)(2)(ix)(B)</t>
  </si>
  <si>
    <t>Notification of Delays</t>
  </si>
  <si>
    <t>in Construction</t>
  </si>
  <si>
    <t>1924.6(b)(1)(ii)</t>
  </si>
  <si>
    <t>Lump-sum Agreements for</t>
  </si>
  <si>
    <t>Labor or Material</t>
  </si>
  <si>
    <t>1924.8(c)</t>
  </si>
  <si>
    <t>Manufacturer's and</t>
  </si>
  <si>
    <t>Exhibit B, atch. 5</t>
  </si>
  <si>
    <t>Builder's Certification</t>
  </si>
  <si>
    <t>1924.6(b)(3)(i)&amp;(ii)</t>
  </si>
  <si>
    <t>Documents for 10 Year</t>
  </si>
  <si>
    <t>1924.9(d)</t>
  </si>
  <si>
    <t>Warranty</t>
  </si>
  <si>
    <t>Exhibit L</t>
  </si>
  <si>
    <t>1924.9(b)(5)</t>
  </si>
  <si>
    <t>Complaints of</t>
  </si>
  <si>
    <t>1924.9(b)(4)</t>
  </si>
  <si>
    <t>Construction Defects</t>
  </si>
  <si>
    <t>1924.9(b)(7)</t>
  </si>
  <si>
    <t>Irrigation System</t>
  </si>
  <si>
    <t>1924.13(a)(4)&amp;(5)</t>
  </si>
  <si>
    <t>Agreement Between</t>
  </si>
  <si>
    <t>Borrower &amp; Architect</t>
  </si>
  <si>
    <t>1924.13(b)(2)</t>
  </si>
  <si>
    <t>Project Representative's</t>
  </si>
  <si>
    <t>Resume</t>
  </si>
  <si>
    <t>1924.13(b)(2)(v)</t>
  </si>
  <si>
    <t>Diary</t>
  </si>
  <si>
    <t>1924.13(e)(1)(v)</t>
  </si>
  <si>
    <t>Audit Report</t>
  </si>
  <si>
    <t>1924.13(e)(1)(viii)</t>
  </si>
  <si>
    <t>1924.13(e)(1)(vii)</t>
  </si>
  <si>
    <t>(A)(B)&amp;(C)</t>
  </si>
  <si>
    <t>to Competitive Bidding</t>
  </si>
  <si>
    <t>1924.13(e)(1)(viii)(C)</t>
  </si>
  <si>
    <t>to Contract Method</t>
  </si>
  <si>
    <t>1924.6(e)(2)(i)</t>
  </si>
  <si>
    <t>Owner-Builder</t>
  </si>
  <si>
    <t>Construction Proposal</t>
  </si>
  <si>
    <t>Exhibit B,V,D,1,2 &amp; 3</t>
  </si>
  <si>
    <t>Prerequisites for</t>
  </si>
  <si>
    <t>Exhibit B, atch. 1</t>
  </si>
  <si>
    <t>Modular/Panelized</t>
  </si>
  <si>
    <t>Housing Unit Mfrs.</t>
  </si>
  <si>
    <t>Exhibit B,V,E</t>
  </si>
  <si>
    <t>Letter of Conditions</t>
  </si>
  <si>
    <t>Exhibit B, atch. 2</t>
  </si>
  <si>
    <t>Approval of Modular/</t>
  </si>
  <si>
    <t>Exhibit B, atch. 3</t>
  </si>
  <si>
    <t>Panelized Housing Units</t>
  </si>
  <si>
    <t>Exhibit B, V, G</t>
  </si>
  <si>
    <t>Evidence of a HUD</t>
  </si>
  <si>
    <t>Exhibit B, atch. 4</t>
  </si>
  <si>
    <t>Review Process</t>
  </si>
  <si>
    <t>Notification of</t>
  </si>
  <si>
    <t>Manufacturer</t>
  </si>
  <si>
    <t>Exhibit B, XI, B</t>
  </si>
  <si>
    <t>HUD Bulletins</t>
  </si>
  <si>
    <t>Exhibit B, XI, C</t>
  </si>
  <si>
    <t xml:space="preserve">Installation </t>
  </si>
  <si>
    <t>Instructions</t>
  </si>
  <si>
    <t>Exhibit C, V, A</t>
  </si>
  <si>
    <t>Individual Water Sewer</t>
  </si>
  <si>
    <t>System Proposal Docs.</t>
  </si>
  <si>
    <t>Exhibit E, 12</t>
  </si>
  <si>
    <t>Notification for an</t>
  </si>
  <si>
    <t>Inspection</t>
  </si>
  <si>
    <t>REPORTING REQUIREMENTS - RECORDKEEPING</t>
  </si>
  <si>
    <t>Retain copy of approved</t>
  </si>
  <si>
    <t>drawing &amp; specs.</t>
  </si>
  <si>
    <t>1924.6(c)(2)&amp;(4)</t>
  </si>
  <si>
    <t>TA Grantee Bookkeeping</t>
  </si>
  <si>
    <t>System</t>
  </si>
  <si>
    <t>1924.13(a)(5)(v)&amp;(C)</t>
  </si>
  <si>
    <t>Keep Construction</t>
  </si>
  <si>
    <t>1924.13(e)(1)(ii)(C)</t>
  </si>
  <si>
    <t>Accounts</t>
  </si>
  <si>
    <t>Maintain Construction</t>
  </si>
  <si>
    <t>1924.13(e)(1)(v)(C)</t>
  </si>
  <si>
    <t>Construction Accounting</t>
  </si>
  <si>
    <t>REPORTING TOTALS</t>
  </si>
  <si>
    <t>RECORDKEEPING TOTALS</t>
  </si>
  <si>
    <t>DOCKET TOTALS</t>
  </si>
  <si>
    <t>OMB No. 0575-0042</t>
  </si>
  <si>
    <t xml:space="preserve">2016  7  CFR 1924-A, PLANNING AND PERFORMING CONSTRUCTION AND OTHER DEVELOPMENT          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</si>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</sst>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</numFmts>
  <fonts count="6" x14ac:knownFonts="1">
    <font>
      <sz val="10"/>
      <name val="Arial"/>
    </font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b/>
      <sz val="11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42" fontId="0" fillId="0" borderId="0" xfId="1" applyNumberFormat="1" applyFont="1"/>
    <xf numFmtId="0" fontId="0" fillId="0" borderId="0" xfId="0" applyBorder="1"/>
    <xf numFmtId="3" fontId="0" fillId="0" borderId="0" xfId="0" applyNumberFormat="1" applyAlignment="1">
      <alignment horizontal="center"/>
    </xf>
    <xf numFmtId="3" fontId="0" fillId="0" borderId="1" xfId="0" applyNumberFormat="1" applyBorder="1" applyAlignment="1">
      <alignment horizontal="center"/>
    </xf>
    <xf numFmtId="42" fontId="0" fillId="0" borderId="1" xfId="1" applyNumberFormat="1" applyFont="1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/>
    <xf numFmtId="5" fontId="0" fillId="0" borderId="0" xfId="0" applyNumberFormat="1" applyAlignment="1">
      <alignment horizontal="center"/>
    </xf>
    <xf numFmtId="5" fontId="0" fillId="0" borderId="0" xfId="1" applyNumberFormat="1" applyFont="1" applyAlignment="1">
      <alignment horizontal="center"/>
    </xf>
    <xf numFmtId="5" fontId="0" fillId="0" borderId="1" xfId="1" applyNumberFormat="1" applyFont="1" applyBorder="1" applyAlignment="1">
      <alignment horizontal="center"/>
    </xf>
    <xf numFmtId="5" fontId="0" fillId="0" borderId="0" xfId="1" applyNumberFormat="1" applyFont="1" applyAlignment="1">
      <alignment horizontal="left"/>
    </xf>
    <xf numFmtId="5" fontId="0" fillId="0" borderId="0" xfId="0" quotePrefix="1" applyNumberFormat="1" applyAlignment="1">
      <alignment horizontal="center"/>
    </xf>
    <xf numFmtId="7" fontId="0" fillId="0" borderId="0" xfId="0" quotePrefix="1" applyNumberFormat="1" applyAlignment="1">
      <alignment horizontal="center"/>
    </xf>
    <xf numFmtId="17" fontId="4" fillId="0" borderId="0" xfId="0" applyNumberFormat="1" applyFont="1"/>
    <xf numFmtId="2" fontId="0" fillId="0" borderId="0" xfId="0" applyNumberFormat="1" applyAlignment="1">
      <alignment horizontal="center"/>
    </xf>
    <xf numFmtId="0" fontId="2" fillId="0" borderId="0" xfId="0" quotePrefix="1" applyFont="1" applyAlignment="1">
      <alignment horizontal="left"/>
    </xf>
    <xf numFmtId="0" fontId="5" fillId="0" borderId="0" xfId="0" applyFont="1"/>
    <xf numFmtId="0" fontId="3" fillId="0" borderId="0" xfId="0" applyFont="1" applyAlignment="1">
      <alignment horizontal="right"/>
    </xf>
    <xf numFmtId="0" fontId="0" fillId="0" borderId="0" xfId="0" applyBorder="1" applyAlignment="1">
      <alignment horizontal="right"/>
    </xf>
    <xf numFmtId="2" fontId="4" fillId="0" borderId="0" xfId="0" applyNumberFormat="1" applyFont="1"/>
    <xf numFmtId="2" fontId="0" fillId="0" borderId="1" xfId="0" applyNumberFormat="1" applyBorder="1"/>
    <xf numFmtId="2" fontId="0" fillId="0" borderId="0" xfId="0" applyNumberFormat="1"/>
    <xf numFmtId="2" fontId="0" fillId="0" borderId="1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42" fontId="0" fillId="0" borderId="0" xfId="1" applyNumberFormat="1" applyFont="1" applyBorder="1"/>
    <xf numFmtId="0" fontId="2" fillId="0" borderId="0" xfId="0" applyFont="1" applyAlignment="1">
      <alignment horizontal="left"/>
    </xf>
    <xf numFmtId="0" fontId="0" fillId="0" borderId="3" xfId="0" applyBorder="1"/>
    <xf numFmtId="3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3" xfId="0" quotePrefix="1" applyNumberFormat="1" applyBorder="1" applyAlignment="1">
      <alignment horizontal="center"/>
    </xf>
    <xf numFmtId="5" fontId="0" fillId="0" borderId="3" xfId="1" applyNumberFormat="1" applyFont="1" applyBorder="1" applyAlignment="1">
      <alignment horizontal="center"/>
    </xf>
    <xf numFmtId="2" fontId="0" fillId="0" borderId="1" xfId="0" quotePrefix="1" applyNumberFormat="1" applyBorder="1" applyAlignment="1">
      <alignment horizontal="center"/>
    </xf>
    <xf numFmtId="0" fontId="0" fillId="0" borderId="2" xfId="0" applyBorder="1"/>
    <xf numFmtId="0" fontId="5" fillId="0" borderId="2" xfId="0" applyFont="1" applyBorder="1"/>
    <xf numFmtId="0" fontId="5" fillId="0" borderId="2" xfId="0" applyFont="1" applyFill="1" applyBorder="1"/>
    <xf numFmtId="3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2" fontId="5" fillId="0" borderId="2" xfId="0" quotePrefix="1" applyNumberFormat="1" applyFont="1" applyBorder="1" applyAlignment="1">
      <alignment horizontal="center"/>
    </xf>
    <xf numFmtId="5" fontId="5" fillId="0" borderId="2" xfId="1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5" fontId="0" fillId="0" borderId="2" xfId="1" applyNumberFormat="1" applyFont="1" applyBorder="1" applyAlignment="1">
      <alignment horizontal="center"/>
    </xf>
    <xf numFmtId="0" fontId="5" fillId="0" borderId="1" xfId="0" applyFont="1" applyBorder="1"/>
    <xf numFmtId="3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2" fontId="0" fillId="0" borderId="0" xfId="0" applyNumberFormat="1" applyAlignment="1">
      <alignment horizontal="center"/>
    </xf>
    <xf numFmtId="5" fontId="5" fillId="0" borderId="2" xfId="1" applyNumberFormat="1" applyFont="1" applyBorder="1"/>
    <xf numFmtId="5" fontId="5" fillId="0" borderId="1" xfId="1" applyNumberFormat="1" applyFont="1" applyBorder="1"/>
    <xf numFmtId="164" fontId="0" fillId="0" borderId="0" xfId="0" applyNumberFormat="1" applyAlignment="1">
      <alignment horizontal="center"/>
    </xf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5" fontId="5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7"/>
  <sheetViews>
    <sheetView tabSelected="1" zoomScaleNormal="100" workbookViewId="0">
      <selection activeCell="D89" sqref="D89"/>
    </sheetView>
  </sheetViews>
  <sheetFormatPr defaultRowHeight="12.75" x14ac:dyDescent="0.2"/>
  <cols>
    <col min="1" max="1" width="17.7109375" customWidth="1"/>
    <col min="2" max="2" width="24.140625" customWidth="1"/>
    <col min="4" max="4" width="14" customWidth="1"/>
    <col min="6" max="6" width="10.85546875" customWidth="1"/>
    <col min="7" max="7" width="9.85546875" customWidth="1"/>
    <col min="9" max="9" width="9.140625" style="27"/>
    <col min="10" max="10" width="11" customWidth="1"/>
    <col min="11" max="11" width="9.140625" style="11"/>
    <col min="13" max="13" width="14" customWidth="1"/>
  </cols>
  <sheetData>
    <row r="1" spans="1:13" s="12" customFormat="1" ht="15" x14ac:dyDescent="0.25">
      <c r="A1" s="32" t="s">
        <v>209</v>
      </c>
      <c r="I1" s="25"/>
      <c r="K1" s="23"/>
    </row>
    <row r="2" spans="1:13" x14ac:dyDescent="0.2">
      <c r="C2" s="22" t="s">
        <v>208</v>
      </c>
    </row>
    <row r="3" spans="1:13" x14ac:dyDescent="0.2">
      <c r="A3" s="1"/>
      <c r="B3" s="1"/>
      <c r="C3" s="1"/>
      <c r="D3" s="1"/>
      <c r="E3" s="1"/>
      <c r="F3" s="1"/>
      <c r="G3" s="1"/>
      <c r="H3" s="1"/>
      <c r="I3" s="26"/>
      <c r="J3" s="1"/>
      <c r="M3" s="6"/>
    </row>
    <row r="4" spans="1:13" x14ac:dyDescent="0.2">
      <c r="A4" t="s">
        <v>0</v>
      </c>
      <c r="B4" s="2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3</v>
      </c>
      <c r="I4" s="27" t="s">
        <v>7</v>
      </c>
      <c r="J4" t="s">
        <v>8</v>
      </c>
      <c r="M4" s="6"/>
    </row>
    <row r="5" spans="1:13" x14ac:dyDescent="0.2">
      <c r="A5" t="s">
        <v>9</v>
      </c>
      <c r="C5" t="s">
        <v>10</v>
      </c>
      <c r="D5" t="s">
        <v>11</v>
      </c>
      <c r="E5" t="s">
        <v>12</v>
      </c>
      <c r="F5" t="s">
        <v>13</v>
      </c>
      <c r="G5" t="s">
        <v>14</v>
      </c>
      <c r="H5" t="s">
        <v>8</v>
      </c>
      <c r="I5" s="27" t="s">
        <v>15</v>
      </c>
      <c r="J5" t="s">
        <v>16</v>
      </c>
      <c r="M5" s="6"/>
    </row>
    <row r="6" spans="1:13" x14ac:dyDescent="0.2">
      <c r="D6" t="s">
        <v>17</v>
      </c>
      <c r="E6" t="s">
        <v>18</v>
      </c>
      <c r="F6" t="s">
        <v>19</v>
      </c>
      <c r="G6" t="s">
        <v>20</v>
      </c>
      <c r="H6" t="s">
        <v>21</v>
      </c>
      <c r="J6" t="s">
        <v>22</v>
      </c>
      <c r="M6" s="6"/>
    </row>
    <row r="7" spans="1:13" s="6" customFormat="1" ht="18" customHeight="1" x14ac:dyDescent="0.2">
      <c r="A7" s="1"/>
      <c r="B7" s="1"/>
      <c r="C7" s="1"/>
      <c r="D7" s="1"/>
      <c r="E7" s="1"/>
      <c r="F7" s="4" t="s">
        <v>23</v>
      </c>
      <c r="G7" s="1"/>
      <c r="H7" s="4" t="s">
        <v>24</v>
      </c>
      <c r="I7" s="26"/>
      <c r="J7" s="1"/>
      <c r="K7" s="24"/>
    </row>
    <row r="8" spans="1:13" s="3" customFormat="1" x14ac:dyDescent="0.2">
      <c r="A8" s="4" t="s">
        <v>25</v>
      </c>
      <c r="B8" s="4" t="s">
        <v>26</v>
      </c>
      <c r="C8" s="4" t="s">
        <v>27</v>
      </c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28" t="s">
        <v>33</v>
      </c>
      <c r="J8" s="4" t="s">
        <v>34</v>
      </c>
      <c r="K8" s="24"/>
    </row>
    <row r="9" spans="1:13" ht="18.75" customHeight="1" x14ac:dyDescent="0.2">
      <c r="A9" s="1"/>
      <c r="B9" s="1" t="s">
        <v>35</v>
      </c>
      <c r="C9" s="1"/>
      <c r="D9" s="1"/>
      <c r="E9" s="1"/>
      <c r="F9" s="1"/>
      <c r="G9" s="1"/>
      <c r="H9" s="4"/>
      <c r="I9" s="26"/>
      <c r="J9" s="1"/>
      <c r="M9" s="6"/>
    </row>
    <row r="10" spans="1:13" x14ac:dyDescent="0.2">
      <c r="A10" t="s">
        <v>36</v>
      </c>
      <c r="B10" t="s">
        <v>37</v>
      </c>
      <c r="C10" t="s">
        <v>38</v>
      </c>
      <c r="D10" s="7">
        <v>5640</v>
      </c>
      <c r="E10" t="s">
        <v>39</v>
      </c>
      <c r="F10" s="7">
        <f>D10</f>
        <v>5640</v>
      </c>
      <c r="G10" s="20">
        <v>0.25</v>
      </c>
      <c r="H10" s="7">
        <f>ROUND(F10*G10,0)</f>
        <v>1410</v>
      </c>
      <c r="I10" s="20">
        <v>13.03</v>
      </c>
      <c r="J10" s="14">
        <f>H10*I10</f>
        <v>18372.3</v>
      </c>
      <c r="M10" s="29"/>
    </row>
    <row r="11" spans="1:13" x14ac:dyDescent="0.2">
      <c r="A11" s="1" t="s">
        <v>40</v>
      </c>
      <c r="B11" s="1"/>
      <c r="C11" s="1"/>
      <c r="D11" s="8"/>
      <c r="E11" s="1" t="s">
        <v>41</v>
      </c>
      <c r="F11" s="8"/>
      <c r="G11" s="4"/>
      <c r="H11" s="8"/>
      <c r="I11" s="28"/>
      <c r="J11" s="9"/>
      <c r="M11" s="29"/>
    </row>
    <row r="12" spans="1:13" x14ac:dyDescent="0.2">
      <c r="A12" t="s">
        <v>42</v>
      </c>
      <c r="B12" t="s">
        <v>43</v>
      </c>
      <c r="C12" t="s">
        <v>44</v>
      </c>
      <c r="D12" s="7">
        <v>3666</v>
      </c>
      <c r="E12" t="s">
        <v>39</v>
      </c>
      <c r="F12" s="7">
        <f>D12</f>
        <v>3666</v>
      </c>
      <c r="G12" s="2">
        <v>0.25</v>
      </c>
      <c r="H12" s="7">
        <f>ROUND(F12*G12,0)</f>
        <v>917</v>
      </c>
      <c r="I12" s="20">
        <v>13.03</v>
      </c>
      <c r="J12" s="14">
        <f>H12*I12</f>
        <v>11948.51</v>
      </c>
      <c r="M12" s="29"/>
    </row>
    <row r="13" spans="1:13" x14ac:dyDescent="0.2">
      <c r="A13" s="1"/>
      <c r="B13" s="1" t="s">
        <v>45</v>
      </c>
      <c r="C13" s="1"/>
      <c r="D13" s="8"/>
      <c r="E13" s="1" t="s">
        <v>41</v>
      </c>
      <c r="F13" s="8"/>
      <c r="G13" s="4"/>
      <c r="H13" s="8"/>
      <c r="I13" s="28"/>
      <c r="J13" s="9"/>
      <c r="M13" s="29"/>
    </row>
    <row r="14" spans="1:13" x14ac:dyDescent="0.2">
      <c r="A14" t="s">
        <v>42</v>
      </c>
      <c r="B14" t="s">
        <v>46</v>
      </c>
      <c r="C14" t="s">
        <v>47</v>
      </c>
      <c r="D14" s="7">
        <v>1880</v>
      </c>
      <c r="E14" t="s">
        <v>39</v>
      </c>
      <c r="F14" s="7">
        <f>D14</f>
        <v>1880</v>
      </c>
      <c r="G14" s="2">
        <v>0.25</v>
      </c>
      <c r="H14" s="7">
        <f>ROUND(F14*G14,0)</f>
        <v>470</v>
      </c>
      <c r="I14" s="20">
        <v>13.03</v>
      </c>
      <c r="J14" s="14">
        <f>H14*I14</f>
        <v>6124.0999999999995</v>
      </c>
      <c r="M14" s="29"/>
    </row>
    <row r="15" spans="1:13" x14ac:dyDescent="0.2">
      <c r="A15" s="1"/>
      <c r="B15" s="1" t="s">
        <v>48</v>
      </c>
      <c r="C15" s="1"/>
      <c r="D15" s="8"/>
      <c r="E15" s="1" t="s">
        <v>41</v>
      </c>
      <c r="F15" s="8"/>
      <c r="G15" s="4"/>
      <c r="H15" s="8"/>
      <c r="I15" s="28"/>
      <c r="J15" s="9"/>
      <c r="M15" s="29"/>
    </row>
    <row r="16" spans="1:13" x14ac:dyDescent="0.2">
      <c r="A16" t="s">
        <v>49</v>
      </c>
      <c r="B16" t="s">
        <v>50</v>
      </c>
      <c r="C16" t="s">
        <v>51</v>
      </c>
      <c r="D16" s="7">
        <v>3384</v>
      </c>
      <c r="E16" t="s">
        <v>39</v>
      </c>
      <c r="F16" s="7">
        <f>D16</f>
        <v>3384</v>
      </c>
      <c r="G16" s="2">
        <v>0.25</v>
      </c>
      <c r="H16" s="7">
        <f>ROUND(F16*G16,0)</f>
        <v>846</v>
      </c>
      <c r="I16" s="20">
        <v>13.03</v>
      </c>
      <c r="J16" s="14">
        <f>H16*I16</f>
        <v>11023.38</v>
      </c>
      <c r="M16" s="29"/>
    </row>
    <row r="17" spans="1:13" x14ac:dyDescent="0.2">
      <c r="A17" s="1"/>
      <c r="B17" s="1" t="s">
        <v>52</v>
      </c>
      <c r="C17" s="1"/>
      <c r="D17" s="8"/>
      <c r="E17" s="1" t="s">
        <v>41</v>
      </c>
      <c r="F17" s="8"/>
      <c r="G17" s="4"/>
      <c r="H17" s="8"/>
      <c r="I17" s="28"/>
      <c r="J17" s="9"/>
      <c r="M17" s="29"/>
    </row>
    <row r="18" spans="1:13" x14ac:dyDescent="0.2">
      <c r="A18" t="s">
        <v>53</v>
      </c>
      <c r="B18" t="s">
        <v>54</v>
      </c>
      <c r="C18" t="s">
        <v>55</v>
      </c>
      <c r="D18" s="7">
        <v>6974.7999999999993</v>
      </c>
      <c r="E18" t="s">
        <v>39</v>
      </c>
      <c r="F18" s="7">
        <f>D18</f>
        <v>6974.7999999999993</v>
      </c>
      <c r="G18" s="2">
        <v>0.25</v>
      </c>
      <c r="H18" s="7">
        <f>ROUND(F18*G18,0)</f>
        <v>1744</v>
      </c>
      <c r="I18" s="20">
        <v>13.03</v>
      </c>
      <c r="J18" s="14">
        <f>H18*I18</f>
        <v>22724.32</v>
      </c>
      <c r="M18" s="29"/>
    </row>
    <row r="19" spans="1:13" x14ac:dyDescent="0.2">
      <c r="A19" s="1"/>
      <c r="B19" s="1"/>
      <c r="C19" s="1"/>
      <c r="D19" s="8"/>
      <c r="E19" s="1" t="s">
        <v>41</v>
      </c>
      <c r="F19" s="8"/>
      <c r="G19" s="4"/>
      <c r="H19" s="8"/>
      <c r="I19" s="28"/>
      <c r="J19" s="9"/>
      <c r="M19" s="29"/>
    </row>
    <row r="20" spans="1:13" x14ac:dyDescent="0.2">
      <c r="A20" t="s">
        <v>56</v>
      </c>
      <c r="B20" t="s">
        <v>57</v>
      </c>
      <c r="C20" t="s">
        <v>58</v>
      </c>
      <c r="D20" s="7">
        <v>12351.599999999999</v>
      </c>
      <c r="E20" t="s">
        <v>39</v>
      </c>
      <c r="F20" s="7">
        <f>D20</f>
        <v>12351.599999999999</v>
      </c>
      <c r="G20" s="2">
        <v>0.25</v>
      </c>
      <c r="H20" s="7">
        <f>ROUND(F20*G20,0)</f>
        <v>3088</v>
      </c>
      <c r="I20" s="20">
        <v>13.03</v>
      </c>
      <c r="J20" s="14">
        <f>H20*I20</f>
        <v>40236.639999999999</v>
      </c>
      <c r="M20" s="29"/>
    </row>
    <row r="21" spans="1:13" x14ac:dyDescent="0.2">
      <c r="A21" s="1"/>
      <c r="B21" s="1"/>
      <c r="C21" s="1"/>
      <c r="D21" s="8"/>
      <c r="E21" s="1" t="s">
        <v>41</v>
      </c>
      <c r="F21" s="8"/>
      <c r="G21" s="4"/>
      <c r="H21" s="8"/>
      <c r="I21" s="28"/>
      <c r="J21" s="9"/>
      <c r="M21" s="29"/>
    </row>
    <row r="22" spans="1:13" x14ac:dyDescent="0.2">
      <c r="A22" t="s">
        <v>59</v>
      </c>
      <c r="B22" t="s">
        <v>60</v>
      </c>
      <c r="C22" t="s">
        <v>61</v>
      </c>
      <c r="D22" s="7">
        <v>11092</v>
      </c>
      <c r="E22" t="s">
        <v>39</v>
      </c>
      <c r="F22" s="7">
        <f>D22</f>
        <v>11092</v>
      </c>
      <c r="G22" s="2">
        <v>0.25</v>
      </c>
      <c r="H22" s="7">
        <f>ROUND(F22*G22,0)</f>
        <v>2773</v>
      </c>
      <c r="I22" s="20">
        <v>13.03</v>
      </c>
      <c r="J22" s="14">
        <f>H22*I22</f>
        <v>36132.189999999995</v>
      </c>
      <c r="M22" s="29"/>
    </row>
    <row r="23" spans="1:13" x14ac:dyDescent="0.2">
      <c r="A23" s="1"/>
      <c r="B23" s="1" t="s">
        <v>62</v>
      </c>
      <c r="C23" s="1"/>
      <c r="D23" s="8"/>
      <c r="E23" s="1" t="s">
        <v>41</v>
      </c>
      <c r="F23" s="8"/>
      <c r="G23" s="4"/>
      <c r="H23" s="8"/>
      <c r="I23" s="28"/>
      <c r="J23" s="9"/>
      <c r="M23" s="29"/>
    </row>
    <row r="24" spans="1:13" x14ac:dyDescent="0.2">
      <c r="A24" t="s">
        <v>59</v>
      </c>
      <c r="B24" t="s">
        <v>63</v>
      </c>
      <c r="C24" t="s">
        <v>64</v>
      </c>
      <c r="D24" s="7">
        <v>11092</v>
      </c>
      <c r="E24" t="s">
        <v>39</v>
      </c>
      <c r="F24" s="7">
        <f>D24</f>
        <v>11092</v>
      </c>
      <c r="G24" s="2">
        <v>0.5</v>
      </c>
      <c r="H24" s="7">
        <f>ROUND(F24*G24,0)</f>
        <v>5546</v>
      </c>
      <c r="I24" s="20">
        <v>13.03</v>
      </c>
      <c r="J24" s="14">
        <f>H24*I24</f>
        <v>72264.37999999999</v>
      </c>
      <c r="M24" s="29"/>
    </row>
    <row r="25" spans="1:13" x14ac:dyDescent="0.2">
      <c r="A25" s="1"/>
      <c r="B25" s="1"/>
      <c r="C25" s="1"/>
      <c r="D25" s="8"/>
      <c r="E25" s="1" t="s">
        <v>41</v>
      </c>
      <c r="F25" s="8"/>
      <c r="G25" s="4"/>
      <c r="H25" s="8"/>
      <c r="I25" s="28"/>
      <c r="J25" s="15"/>
      <c r="M25" s="29"/>
    </row>
    <row r="26" spans="1:13" x14ac:dyDescent="0.2">
      <c r="A26" t="s">
        <v>65</v>
      </c>
      <c r="B26" t="s">
        <v>66</v>
      </c>
      <c r="C26" t="s">
        <v>67</v>
      </c>
      <c r="D26" s="7">
        <v>282</v>
      </c>
      <c r="E26" t="s">
        <v>39</v>
      </c>
      <c r="F26" s="7">
        <f>D26</f>
        <v>282</v>
      </c>
      <c r="G26" s="2">
        <v>0.5</v>
      </c>
      <c r="H26" s="7">
        <f>ROUND(F26*G26,0)</f>
        <v>141</v>
      </c>
      <c r="I26" s="20">
        <v>13.03</v>
      </c>
      <c r="J26" s="14">
        <f>H26*I26</f>
        <v>1837.23</v>
      </c>
      <c r="M26" s="29"/>
    </row>
    <row r="27" spans="1:13" x14ac:dyDescent="0.2">
      <c r="A27" s="1"/>
      <c r="B27" s="1" t="s">
        <v>68</v>
      </c>
      <c r="C27" s="1"/>
      <c r="D27" s="8"/>
      <c r="E27" s="1" t="s">
        <v>41</v>
      </c>
      <c r="F27" s="8"/>
      <c r="G27" s="4"/>
      <c r="H27" s="8"/>
      <c r="I27" s="28"/>
      <c r="J27" s="15"/>
      <c r="M27" s="29"/>
    </row>
    <row r="28" spans="1:13" x14ac:dyDescent="0.2">
      <c r="A28" t="s">
        <v>69</v>
      </c>
      <c r="B28" t="s">
        <v>70</v>
      </c>
      <c r="C28" t="s">
        <v>71</v>
      </c>
      <c r="D28" s="7">
        <v>7520</v>
      </c>
      <c r="E28">
        <v>3</v>
      </c>
      <c r="F28" s="7">
        <f>SUM(D28*3)</f>
        <v>22560</v>
      </c>
      <c r="G28" s="2">
        <v>0.1</v>
      </c>
      <c r="H28" s="7">
        <f>ROUND(F28*G28,0)</f>
        <v>2256</v>
      </c>
      <c r="I28" s="20">
        <v>13.03</v>
      </c>
      <c r="J28" s="14">
        <f>H28*I28</f>
        <v>29395.68</v>
      </c>
      <c r="M28" s="29"/>
    </row>
    <row r="29" spans="1:13" x14ac:dyDescent="0.2">
      <c r="A29" s="1"/>
      <c r="B29" s="1"/>
      <c r="C29" s="1"/>
      <c r="D29" s="8"/>
      <c r="E29" s="1"/>
      <c r="F29" s="8"/>
      <c r="G29" s="4"/>
      <c r="H29" s="8"/>
      <c r="I29" s="28"/>
      <c r="J29" s="15"/>
      <c r="M29" s="29"/>
    </row>
    <row r="30" spans="1:13" x14ac:dyDescent="0.2">
      <c r="A30" t="s">
        <v>72</v>
      </c>
      <c r="B30" t="s">
        <v>73</v>
      </c>
      <c r="C30" t="s">
        <v>74</v>
      </c>
      <c r="D30" s="7">
        <v>564</v>
      </c>
      <c r="E30">
        <v>2</v>
      </c>
      <c r="F30" s="7">
        <f>SUM(D30)*(E30)</f>
        <v>1128</v>
      </c>
      <c r="G30" s="2">
        <v>2</v>
      </c>
      <c r="H30" s="7">
        <f>ROUND(F30*G30,0)</f>
        <v>2256</v>
      </c>
      <c r="I30" s="20">
        <v>26.08</v>
      </c>
      <c r="J30" s="14">
        <f>H30*I30</f>
        <v>58836.479999999996</v>
      </c>
      <c r="M30" s="29"/>
    </row>
    <row r="31" spans="1:13" x14ac:dyDescent="0.2">
      <c r="A31" s="1"/>
      <c r="B31" s="1" t="s">
        <v>75</v>
      </c>
      <c r="C31" s="1"/>
      <c r="D31" s="8"/>
      <c r="E31" s="1"/>
      <c r="F31" s="8"/>
      <c r="G31" s="4"/>
      <c r="H31" s="8"/>
      <c r="I31" s="28"/>
      <c r="J31" s="15"/>
      <c r="M31" s="29"/>
    </row>
    <row r="32" spans="1:13" x14ac:dyDescent="0.2">
      <c r="A32" t="s">
        <v>76</v>
      </c>
      <c r="B32" t="s">
        <v>77</v>
      </c>
      <c r="C32" t="s">
        <v>78</v>
      </c>
      <c r="D32" s="7">
        <v>11844</v>
      </c>
      <c r="E32">
        <v>3</v>
      </c>
      <c r="F32" s="7">
        <f>SUM(D32)*(E32)</f>
        <v>35532</v>
      </c>
      <c r="G32" s="2">
        <v>0.5</v>
      </c>
      <c r="H32" s="7">
        <f>ROUND(F32*G32,0)</f>
        <v>17766</v>
      </c>
      <c r="I32" s="20">
        <v>13.03</v>
      </c>
      <c r="J32" s="14">
        <f>H32*I32</f>
        <v>231490.97999999998</v>
      </c>
      <c r="M32" s="29"/>
    </row>
    <row r="33" spans="1:13" x14ac:dyDescent="0.2">
      <c r="A33" s="1" t="s">
        <v>79</v>
      </c>
      <c r="B33" s="1" t="s">
        <v>80</v>
      </c>
      <c r="C33" s="1"/>
      <c r="D33" s="8"/>
      <c r="E33" s="1"/>
      <c r="F33" s="8"/>
      <c r="G33" s="4"/>
      <c r="H33" s="8"/>
      <c r="I33" s="28"/>
      <c r="J33" s="15"/>
      <c r="M33" s="29"/>
    </row>
    <row r="34" spans="1:13" x14ac:dyDescent="0.2">
      <c r="A34" t="s">
        <v>56</v>
      </c>
      <c r="B34" t="s">
        <v>81</v>
      </c>
      <c r="C34" t="s">
        <v>82</v>
      </c>
      <c r="D34" s="7">
        <v>10434</v>
      </c>
      <c r="E34" t="s">
        <v>39</v>
      </c>
      <c r="F34" s="7">
        <f>D34</f>
        <v>10434</v>
      </c>
      <c r="G34" s="2">
        <v>0.25</v>
      </c>
      <c r="H34" s="7">
        <f>ROUND(F34*G34,0)</f>
        <v>2609</v>
      </c>
      <c r="I34" s="20">
        <v>13.03</v>
      </c>
      <c r="J34" s="14">
        <f>H34*I34</f>
        <v>33995.269999999997</v>
      </c>
      <c r="M34" s="29"/>
    </row>
    <row r="35" spans="1:13" x14ac:dyDescent="0.2">
      <c r="A35" s="1"/>
      <c r="B35" s="1"/>
      <c r="C35" s="1"/>
      <c r="D35" s="8"/>
      <c r="E35" s="1" t="s">
        <v>41</v>
      </c>
      <c r="F35" s="8"/>
      <c r="G35" s="4"/>
      <c r="H35" s="8"/>
      <c r="I35" s="28"/>
      <c r="J35" s="9"/>
      <c r="M35" s="29"/>
    </row>
    <row r="36" spans="1:13" x14ac:dyDescent="0.2">
      <c r="A36" s="33" t="s">
        <v>83</v>
      </c>
      <c r="B36" s="33" t="s">
        <v>84</v>
      </c>
      <c r="C36" s="33" t="s">
        <v>85</v>
      </c>
      <c r="D36" s="34">
        <v>3760</v>
      </c>
      <c r="E36" s="33" t="s">
        <v>39</v>
      </c>
      <c r="F36" s="34">
        <f>D36</f>
        <v>3760</v>
      </c>
      <c r="G36" s="35">
        <v>0.16700000000000001</v>
      </c>
      <c r="H36" s="34">
        <f>ROUND(F36*G36,0)</f>
        <v>628</v>
      </c>
      <c r="I36" s="36">
        <v>52.17</v>
      </c>
      <c r="J36" s="37">
        <f>H36*I36</f>
        <v>32762.760000000002</v>
      </c>
      <c r="M36" s="29"/>
    </row>
    <row r="37" spans="1:13" x14ac:dyDescent="0.2">
      <c r="A37" s="1"/>
      <c r="B37" s="1"/>
      <c r="C37" s="1"/>
      <c r="D37" s="8"/>
      <c r="E37" s="1" t="s">
        <v>41</v>
      </c>
      <c r="F37" s="8"/>
      <c r="G37" s="4"/>
      <c r="H37" s="8"/>
      <c r="I37" s="38"/>
      <c r="J37" s="15"/>
      <c r="M37" s="29"/>
    </row>
    <row r="38" spans="1:13" x14ac:dyDescent="0.2">
      <c r="A38" s="40"/>
      <c r="B38" s="41" t="s">
        <v>210</v>
      </c>
      <c r="C38" s="40"/>
      <c r="D38" s="42"/>
      <c r="E38" s="40"/>
      <c r="F38" s="42">
        <f>SUM(F10:F37)</f>
        <v>129776.4</v>
      </c>
      <c r="G38" s="43"/>
      <c r="H38" s="42">
        <f>SUM(H10:H37)</f>
        <v>42450</v>
      </c>
      <c r="I38" s="44"/>
      <c r="J38" s="45">
        <f>SUM(J10:J37)</f>
        <v>607144.22</v>
      </c>
      <c r="M38" s="29"/>
    </row>
    <row r="39" spans="1:13" x14ac:dyDescent="0.2">
      <c r="A39" s="6"/>
      <c r="B39" s="6"/>
      <c r="C39" s="6"/>
      <c r="D39" s="29"/>
      <c r="E39" s="6"/>
      <c r="F39" s="29"/>
      <c r="G39" s="3"/>
      <c r="H39" s="29"/>
      <c r="I39" s="30"/>
      <c r="J39" s="31"/>
      <c r="M39" s="29"/>
    </row>
    <row r="40" spans="1:13" x14ac:dyDescent="0.2">
      <c r="A40" s="1"/>
      <c r="B40" s="1" t="s">
        <v>86</v>
      </c>
      <c r="C40" s="1"/>
      <c r="D40" s="8"/>
      <c r="E40" s="1"/>
      <c r="F40" s="8"/>
      <c r="G40" s="4"/>
      <c r="H40" s="8"/>
      <c r="I40" s="28"/>
      <c r="J40" s="15"/>
      <c r="M40" s="6"/>
    </row>
    <row r="41" spans="1:13" x14ac:dyDescent="0.2">
      <c r="A41" t="s">
        <v>87</v>
      </c>
      <c r="B41" t="s">
        <v>88</v>
      </c>
      <c r="D41" s="7">
        <v>7285</v>
      </c>
      <c r="E41" t="s">
        <v>39</v>
      </c>
      <c r="F41" s="7">
        <f>D41</f>
        <v>7285</v>
      </c>
      <c r="G41" s="2">
        <v>0.5</v>
      </c>
      <c r="H41" s="7">
        <f>ROUND(F41*G41,0)</f>
        <v>3643</v>
      </c>
      <c r="I41" s="20">
        <v>13.03</v>
      </c>
      <c r="J41" s="14">
        <f>H41*I41</f>
        <v>47468.29</v>
      </c>
      <c r="M41" s="6"/>
    </row>
    <row r="42" spans="1:13" x14ac:dyDescent="0.2">
      <c r="A42" t="s">
        <v>89</v>
      </c>
      <c r="B42" t="s">
        <v>48</v>
      </c>
      <c r="D42" s="29"/>
      <c r="E42" s="6" t="s">
        <v>41</v>
      </c>
      <c r="F42" s="7"/>
      <c r="G42" s="2"/>
      <c r="H42" s="7"/>
      <c r="I42" s="20"/>
      <c r="J42" s="14"/>
      <c r="M42" s="6"/>
    </row>
    <row r="43" spans="1:13" s="6" customFormat="1" ht="18" customHeight="1" x14ac:dyDescent="0.2">
      <c r="A43" s="1" t="s">
        <v>90</v>
      </c>
      <c r="B43" s="1"/>
      <c r="C43" s="1"/>
      <c r="D43" s="8"/>
      <c r="E43" s="1"/>
      <c r="F43" s="8"/>
      <c r="G43" s="4"/>
      <c r="H43" s="8"/>
      <c r="I43" s="28"/>
      <c r="J43" s="15"/>
      <c r="K43" s="24"/>
    </row>
    <row r="44" spans="1:13" s="3" customFormat="1" x14ac:dyDescent="0.2">
      <c r="A44" t="s">
        <v>87</v>
      </c>
      <c r="B44" t="s">
        <v>91</v>
      </c>
      <c r="C44"/>
      <c r="D44" s="7">
        <v>11280</v>
      </c>
      <c r="E44" t="s">
        <v>39</v>
      </c>
      <c r="F44" s="7">
        <f>D44</f>
        <v>11280</v>
      </c>
      <c r="G44" s="2">
        <v>0.5</v>
      </c>
      <c r="H44" s="7">
        <f>ROUND(F44*G44,0)</f>
        <v>5640</v>
      </c>
      <c r="I44" s="20">
        <v>13.03</v>
      </c>
      <c r="J44" s="14">
        <f>H44*I44</f>
        <v>73489.2</v>
      </c>
      <c r="K44" s="24"/>
    </row>
    <row r="45" spans="1:13" x14ac:dyDescent="0.2">
      <c r="A45" s="1" t="s">
        <v>92</v>
      </c>
      <c r="B45" s="1"/>
      <c r="C45" s="1"/>
      <c r="D45" s="8"/>
      <c r="E45" s="1" t="s">
        <v>41</v>
      </c>
      <c r="F45" s="8"/>
      <c r="G45" s="4"/>
      <c r="H45" s="8"/>
      <c r="I45" s="28"/>
      <c r="J45" s="15"/>
      <c r="M45" s="29"/>
    </row>
    <row r="46" spans="1:13" x14ac:dyDescent="0.2">
      <c r="A46" t="s">
        <v>90</v>
      </c>
      <c r="B46" t="s">
        <v>93</v>
      </c>
      <c r="D46" s="7">
        <v>3525</v>
      </c>
      <c r="E46" t="s">
        <v>39</v>
      </c>
      <c r="F46" s="7">
        <f>D46</f>
        <v>3525</v>
      </c>
      <c r="G46" s="2">
        <v>0.5</v>
      </c>
      <c r="H46" s="7">
        <f>ROUND(F46*G46,0)</f>
        <v>1763</v>
      </c>
      <c r="I46" s="20">
        <v>13.03</v>
      </c>
      <c r="J46" s="14">
        <f>H46*I46</f>
        <v>22971.89</v>
      </c>
      <c r="M46" s="29"/>
    </row>
    <row r="47" spans="1:13" ht="16.5" customHeight="1" x14ac:dyDescent="0.2">
      <c r="A47" s="1"/>
      <c r="B47" s="1" t="s">
        <v>94</v>
      </c>
      <c r="C47" s="1"/>
      <c r="D47" s="8"/>
      <c r="E47" s="1" t="s">
        <v>41</v>
      </c>
      <c r="F47" s="8"/>
      <c r="G47" s="4"/>
      <c r="H47" s="8"/>
      <c r="I47" s="28"/>
      <c r="J47" s="15"/>
      <c r="M47" s="29"/>
    </row>
    <row r="48" spans="1:13" x14ac:dyDescent="0.2">
      <c r="A48" t="s">
        <v>95</v>
      </c>
      <c r="B48" t="s">
        <v>96</v>
      </c>
      <c r="D48" s="7">
        <v>7144</v>
      </c>
      <c r="E48" t="s">
        <v>39</v>
      </c>
      <c r="F48" s="7">
        <f>D48</f>
        <v>7144</v>
      </c>
      <c r="G48" s="2">
        <v>0.25</v>
      </c>
      <c r="H48" s="7">
        <f>ROUND(F48*G48,0)</f>
        <v>1786</v>
      </c>
      <c r="I48" s="20">
        <v>13.03</v>
      </c>
      <c r="J48" s="14">
        <f>H48*I48</f>
        <v>23271.579999999998</v>
      </c>
      <c r="M48" s="29"/>
    </row>
    <row r="49" spans="1:13" x14ac:dyDescent="0.2">
      <c r="A49" s="1"/>
      <c r="B49" s="1" t="s">
        <v>97</v>
      </c>
      <c r="C49" s="1"/>
      <c r="D49" s="8"/>
      <c r="E49" s="1" t="s">
        <v>41</v>
      </c>
      <c r="F49" s="8"/>
      <c r="G49" s="4"/>
      <c r="H49" s="8"/>
      <c r="I49" s="28"/>
      <c r="J49" s="15"/>
      <c r="M49" s="29"/>
    </row>
    <row r="50" spans="1:13" x14ac:dyDescent="0.2">
      <c r="A50" t="s">
        <v>98</v>
      </c>
      <c r="B50" t="s">
        <v>99</v>
      </c>
      <c r="D50" s="7">
        <v>470</v>
      </c>
      <c r="E50" t="s">
        <v>39</v>
      </c>
      <c r="F50" s="7">
        <f>D50</f>
        <v>470</v>
      </c>
      <c r="G50" s="2">
        <v>0.25</v>
      </c>
      <c r="H50" s="7">
        <f>ROUND(F50*G50,0)</f>
        <v>118</v>
      </c>
      <c r="I50" s="20">
        <v>13.03</v>
      </c>
      <c r="J50" s="14">
        <f>H50*I50</f>
        <v>1537.54</v>
      </c>
      <c r="M50" s="29"/>
    </row>
    <row r="51" spans="1:13" x14ac:dyDescent="0.2">
      <c r="A51" s="1"/>
      <c r="B51" s="1" t="s">
        <v>100</v>
      </c>
      <c r="C51" s="1"/>
      <c r="D51" s="8"/>
      <c r="E51" s="1" t="s">
        <v>41</v>
      </c>
      <c r="F51" s="8"/>
      <c r="G51" s="4"/>
      <c r="H51" s="8"/>
      <c r="I51" s="28"/>
      <c r="J51" s="15"/>
      <c r="M51" s="29"/>
    </row>
    <row r="52" spans="1:13" x14ac:dyDescent="0.2">
      <c r="A52" t="s">
        <v>101</v>
      </c>
      <c r="B52" t="s">
        <v>102</v>
      </c>
      <c r="D52" s="7">
        <v>188</v>
      </c>
      <c r="E52" t="s">
        <v>39</v>
      </c>
      <c r="F52" s="7">
        <f>D52</f>
        <v>188</v>
      </c>
      <c r="G52" s="2">
        <v>0.25</v>
      </c>
      <c r="H52" s="7">
        <f>ROUND(F52*G52,0)</f>
        <v>47</v>
      </c>
      <c r="I52" s="20">
        <v>13.03</v>
      </c>
      <c r="J52" s="14">
        <f>H52*I52</f>
        <v>612.41</v>
      </c>
      <c r="M52" s="29"/>
    </row>
    <row r="53" spans="1:13" x14ac:dyDescent="0.2">
      <c r="A53" s="1"/>
      <c r="B53" s="1" t="s">
        <v>103</v>
      </c>
      <c r="C53" s="1"/>
      <c r="D53" s="8"/>
      <c r="E53" s="1" t="s">
        <v>41</v>
      </c>
      <c r="F53" s="8"/>
      <c r="G53" s="4"/>
      <c r="H53" s="8"/>
      <c r="I53" s="28"/>
      <c r="J53" s="15"/>
      <c r="M53" s="29"/>
    </row>
    <row r="54" spans="1:13" x14ac:dyDescent="0.2">
      <c r="A54" t="s">
        <v>104</v>
      </c>
      <c r="B54" t="s">
        <v>105</v>
      </c>
      <c r="D54" s="7">
        <v>159.79999999999998</v>
      </c>
      <c r="E54" t="s">
        <v>39</v>
      </c>
      <c r="F54" s="7">
        <f>D54</f>
        <v>159.79999999999998</v>
      </c>
      <c r="G54" s="2">
        <v>0.25</v>
      </c>
      <c r="H54" s="7">
        <f>ROUND(F54*G54,0)</f>
        <v>40</v>
      </c>
      <c r="I54" s="20">
        <v>13.03</v>
      </c>
      <c r="J54" s="14">
        <f>H54*I54</f>
        <v>521.19999999999993</v>
      </c>
      <c r="M54" s="29"/>
    </row>
    <row r="55" spans="1:13" x14ac:dyDescent="0.2">
      <c r="A55" s="1"/>
      <c r="B55" s="1" t="s">
        <v>106</v>
      </c>
      <c r="C55" s="1"/>
      <c r="D55" s="8"/>
      <c r="E55" s="1" t="s">
        <v>41</v>
      </c>
      <c r="F55" s="8"/>
      <c r="G55" s="4"/>
      <c r="H55" s="8"/>
      <c r="I55" s="28"/>
      <c r="J55" s="9"/>
      <c r="M55" s="29"/>
    </row>
    <row r="56" spans="1:13" x14ac:dyDescent="0.2">
      <c r="A56" t="s">
        <v>107</v>
      </c>
      <c r="B56" t="s">
        <v>108</v>
      </c>
      <c r="D56" s="7">
        <v>658</v>
      </c>
      <c r="E56" t="s">
        <v>39</v>
      </c>
      <c r="F56" s="7">
        <f>D56</f>
        <v>658</v>
      </c>
      <c r="G56" s="2">
        <v>0.25</v>
      </c>
      <c r="H56" s="7">
        <f>ROUND(F56*G56,0)</f>
        <v>165</v>
      </c>
      <c r="I56" s="20">
        <v>13.03</v>
      </c>
      <c r="J56" s="14">
        <f>H56*I56</f>
        <v>2149.9499999999998</v>
      </c>
      <c r="M56" s="29"/>
    </row>
    <row r="57" spans="1:13" x14ac:dyDescent="0.2">
      <c r="A57" s="1"/>
      <c r="B57" s="1"/>
      <c r="C57" s="1"/>
      <c r="D57" s="8"/>
      <c r="E57" s="1" t="s">
        <v>41</v>
      </c>
      <c r="F57" s="8"/>
      <c r="G57" s="4"/>
      <c r="H57" s="8"/>
      <c r="I57" s="28"/>
      <c r="J57" s="15"/>
      <c r="M57" s="29"/>
    </row>
    <row r="58" spans="1:13" x14ac:dyDescent="0.2">
      <c r="A58" t="s">
        <v>109</v>
      </c>
      <c r="B58" t="s">
        <v>110</v>
      </c>
      <c r="D58" s="7">
        <v>658</v>
      </c>
      <c r="E58" t="s">
        <v>39</v>
      </c>
      <c r="F58" s="7">
        <f>D58</f>
        <v>658</v>
      </c>
      <c r="G58" s="2">
        <v>0.5</v>
      </c>
      <c r="H58" s="7">
        <f>ROUND(F58*G58,0)</f>
        <v>329</v>
      </c>
      <c r="I58" s="20">
        <v>26.08</v>
      </c>
      <c r="J58" s="14">
        <f>H58*I58</f>
        <v>8580.32</v>
      </c>
      <c r="M58" s="29"/>
    </row>
    <row r="59" spans="1:13" x14ac:dyDescent="0.2">
      <c r="A59" s="1" t="s">
        <v>111</v>
      </c>
      <c r="B59" s="1"/>
      <c r="C59" s="1"/>
      <c r="D59" s="8"/>
      <c r="E59" s="1" t="s">
        <v>41</v>
      </c>
      <c r="F59" s="8"/>
      <c r="G59" s="4"/>
      <c r="H59" s="8"/>
      <c r="I59" s="28"/>
      <c r="J59" s="15"/>
      <c r="M59" s="29"/>
    </row>
    <row r="60" spans="1:13" x14ac:dyDescent="0.2">
      <c r="A60" t="s">
        <v>109</v>
      </c>
      <c r="B60" t="s">
        <v>112</v>
      </c>
      <c r="D60" s="7">
        <v>658</v>
      </c>
      <c r="E60" t="s">
        <v>39</v>
      </c>
      <c r="F60" s="7">
        <f>D60</f>
        <v>658</v>
      </c>
      <c r="G60" s="2">
        <v>0.5</v>
      </c>
      <c r="H60" s="7">
        <f>ROUND(F60*G60,0)</f>
        <v>329</v>
      </c>
      <c r="I60" s="20">
        <v>26.08</v>
      </c>
      <c r="J60" s="14">
        <f>H60*I60</f>
        <v>8580.32</v>
      </c>
      <c r="M60" s="29"/>
    </row>
    <row r="61" spans="1:13" x14ac:dyDescent="0.2">
      <c r="A61" s="1" t="s">
        <v>113</v>
      </c>
      <c r="B61" s="1"/>
      <c r="C61" s="1"/>
      <c r="D61" s="8"/>
      <c r="E61" s="1" t="s">
        <v>41</v>
      </c>
      <c r="F61" s="8"/>
      <c r="G61" s="4"/>
      <c r="H61" s="8"/>
      <c r="I61" s="28"/>
      <c r="J61" s="15"/>
      <c r="M61" s="29"/>
    </row>
    <row r="62" spans="1:13" x14ac:dyDescent="0.2">
      <c r="A62" t="s">
        <v>114</v>
      </c>
      <c r="B62" t="s">
        <v>115</v>
      </c>
      <c r="D62" s="7">
        <v>28.2</v>
      </c>
      <c r="E62" t="s">
        <v>39</v>
      </c>
      <c r="F62" s="7">
        <f>D62</f>
        <v>28.2</v>
      </c>
      <c r="G62" s="2">
        <v>1</v>
      </c>
      <c r="H62" s="7">
        <f>ROUND(F62*G62,0)</f>
        <v>28</v>
      </c>
      <c r="I62" s="20">
        <v>45.64</v>
      </c>
      <c r="J62" s="14">
        <f>H62*I62</f>
        <v>1277.92</v>
      </c>
      <c r="M62" s="29"/>
    </row>
    <row r="63" spans="1:13" x14ac:dyDescent="0.2">
      <c r="A63" s="1"/>
      <c r="B63" s="1"/>
      <c r="C63" s="1"/>
      <c r="D63" s="8"/>
      <c r="E63" s="1" t="s">
        <v>41</v>
      </c>
      <c r="F63" s="8"/>
      <c r="G63" s="4"/>
      <c r="H63" s="8"/>
      <c r="I63" s="28"/>
      <c r="J63" s="15"/>
      <c r="M63" s="29"/>
    </row>
    <row r="64" spans="1:13" x14ac:dyDescent="0.2">
      <c r="A64" t="s">
        <v>116</v>
      </c>
      <c r="B64" t="s">
        <v>117</v>
      </c>
      <c r="D64" s="7">
        <v>376</v>
      </c>
      <c r="E64" t="s">
        <v>39</v>
      </c>
      <c r="F64" s="7">
        <f>D64</f>
        <v>376</v>
      </c>
      <c r="G64" s="2">
        <v>0.5</v>
      </c>
      <c r="H64" s="7">
        <f>ROUND(F64*G64,0)</f>
        <v>188</v>
      </c>
      <c r="I64" s="20">
        <v>13.03</v>
      </c>
      <c r="J64" s="14">
        <f>H64*I64</f>
        <v>2449.64</v>
      </c>
      <c r="M64" s="29"/>
    </row>
    <row r="65" spans="1:13" x14ac:dyDescent="0.2">
      <c r="A65" s="1" t="s">
        <v>118</v>
      </c>
      <c r="B65" s="1" t="s">
        <v>119</v>
      </c>
      <c r="C65" s="1"/>
      <c r="D65" s="8"/>
      <c r="E65" s="1" t="s">
        <v>41</v>
      </c>
      <c r="F65" s="8"/>
      <c r="G65" s="4"/>
      <c r="H65" s="8"/>
      <c r="I65" s="28"/>
      <c r="J65" s="15"/>
      <c r="M65" s="29"/>
    </row>
    <row r="66" spans="1:13" x14ac:dyDescent="0.2">
      <c r="A66" t="s">
        <v>120</v>
      </c>
      <c r="B66" t="s">
        <v>57</v>
      </c>
      <c r="D66" s="7">
        <v>47</v>
      </c>
      <c r="E66" t="s">
        <v>39</v>
      </c>
      <c r="F66" s="7">
        <f>D66</f>
        <v>47</v>
      </c>
      <c r="G66" s="2">
        <v>0.25</v>
      </c>
      <c r="H66" s="7">
        <f>ROUND(F66*G66,0)</f>
        <v>12</v>
      </c>
      <c r="I66" s="20">
        <v>13.03</v>
      </c>
      <c r="J66" s="14">
        <f>H66*I66</f>
        <v>156.35999999999999</v>
      </c>
      <c r="M66" s="29"/>
    </row>
    <row r="67" spans="1:13" x14ac:dyDescent="0.2">
      <c r="A67" s="1"/>
      <c r="B67" s="1" t="s">
        <v>121</v>
      </c>
      <c r="C67" s="1"/>
      <c r="D67" s="8"/>
      <c r="E67" s="1" t="s">
        <v>41</v>
      </c>
      <c r="F67" s="8"/>
      <c r="G67" s="4"/>
      <c r="H67" s="8"/>
      <c r="I67" s="28"/>
      <c r="J67" s="15"/>
      <c r="M67" s="29"/>
    </row>
    <row r="68" spans="1:13" x14ac:dyDescent="0.2">
      <c r="A68" t="s">
        <v>122</v>
      </c>
      <c r="B68" t="s">
        <v>123</v>
      </c>
      <c r="D68" s="7">
        <v>51.699999999999996</v>
      </c>
      <c r="E68" t="s">
        <v>39</v>
      </c>
      <c r="F68" s="7">
        <v>147</v>
      </c>
      <c r="G68" s="2">
        <v>0.25</v>
      </c>
      <c r="H68" s="7">
        <f>ROUND(F68*G68,0)</f>
        <v>37</v>
      </c>
      <c r="I68" s="20">
        <v>13.03</v>
      </c>
      <c r="J68" s="14">
        <f>H68*I68</f>
        <v>482.10999999999996</v>
      </c>
      <c r="M68" s="29"/>
    </row>
    <row r="69" spans="1:13" x14ac:dyDescent="0.2">
      <c r="A69" s="1" t="s">
        <v>124</v>
      </c>
      <c r="B69" s="1"/>
      <c r="C69" s="1"/>
      <c r="D69" s="8"/>
      <c r="E69" s="1" t="s">
        <v>41</v>
      </c>
      <c r="F69" s="8"/>
      <c r="G69" s="4"/>
      <c r="H69" s="8"/>
      <c r="I69" s="28"/>
      <c r="J69" s="15"/>
      <c r="M69" s="29"/>
    </row>
    <row r="70" spans="1:13" x14ac:dyDescent="0.2">
      <c r="A70" t="s">
        <v>59</v>
      </c>
      <c r="B70" t="s">
        <v>125</v>
      </c>
      <c r="D70" s="7">
        <v>560.24</v>
      </c>
      <c r="E70" t="s">
        <v>39</v>
      </c>
      <c r="F70" s="7">
        <f>D70</f>
        <v>560.24</v>
      </c>
      <c r="G70" s="2">
        <v>0.25</v>
      </c>
      <c r="H70" s="7">
        <f>ROUND(F70*G70,0)</f>
        <v>140</v>
      </c>
      <c r="I70" s="20">
        <v>26.08</v>
      </c>
      <c r="J70" s="14">
        <f>H70*I70</f>
        <v>3651.2</v>
      </c>
      <c r="M70" s="29"/>
    </row>
    <row r="71" spans="1:13" x14ac:dyDescent="0.2">
      <c r="A71" s="1"/>
      <c r="B71" s="1" t="s">
        <v>126</v>
      </c>
      <c r="C71" s="1"/>
      <c r="D71" s="8"/>
      <c r="E71" s="1" t="s">
        <v>41</v>
      </c>
      <c r="F71" s="8"/>
      <c r="G71" s="4"/>
      <c r="H71" s="8"/>
      <c r="I71" s="28"/>
      <c r="J71" s="15"/>
      <c r="M71" s="6"/>
    </row>
    <row r="72" spans="1:13" x14ac:dyDescent="0.2">
      <c r="A72" t="s">
        <v>127</v>
      </c>
      <c r="B72" t="s">
        <v>128</v>
      </c>
      <c r="D72" s="7">
        <v>376</v>
      </c>
      <c r="E72" t="s">
        <v>39</v>
      </c>
      <c r="F72" s="7">
        <v>613</v>
      </c>
      <c r="G72" s="2">
        <v>0.5</v>
      </c>
      <c r="H72" s="7">
        <f>ROUND(F72*G72,0)</f>
        <v>307</v>
      </c>
      <c r="I72" s="20">
        <v>13.03</v>
      </c>
      <c r="J72" s="14">
        <f>H72*I72</f>
        <v>4000.2099999999996</v>
      </c>
      <c r="M72" s="6"/>
    </row>
    <row r="73" spans="1:13" x14ac:dyDescent="0.2">
      <c r="A73" s="1"/>
      <c r="B73" s="1" t="s">
        <v>129</v>
      </c>
      <c r="C73" s="1"/>
      <c r="D73" s="8"/>
      <c r="E73" s="1" t="s">
        <v>41</v>
      </c>
      <c r="F73" s="8"/>
      <c r="G73" s="4"/>
      <c r="H73" s="8"/>
      <c r="I73" s="28"/>
      <c r="J73" s="15"/>
      <c r="M73" s="6"/>
    </row>
    <row r="74" spans="1:13" s="6" customFormat="1" ht="18" customHeight="1" x14ac:dyDescent="0.2">
      <c r="A74" t="s">
        <v>130</v>
      </c>
      <c r="B74" t="s">
        <v>131</v>
      </c>
      <c r="C74"/>
      <c r="D74" s="7">
        <v>465.29999999999995</v>
      </c>
      <c r="E74" t="s">
        <v>39</v>
      </c>
      <c r="F74" s="7">
        <f>D74</f>
        <v>465.29999999999995</v>
      </c>
      <c r="G74" s="2">
        <v>0.5</v>
      </c>
      <c r="H74" s="7">
        <f>ROUND(F74*G74,0)</f>
        <v>233</v>
      </c>
      <c r="I74" s="20">
        <v>13.03</v>
      </c>
      <c r="J74" s="14">
        <f>H74*I74</f>
        <v>3035.99</v>
      </c>
      <c r="K74" s="24"/>
    </row>
    <row r="75" spans="1:13" s="3" customFormat="1" x14ac:dyDescent="0.2">
      <c r="A75" s="1" t="s">
        <v>132</v>
      </c>
      <c r="B75" s="1" t="s">
        <v>133</v>
      </c>
      <c r="C75" s="1"/>
      <c r="D75" s="8"/>
      <c r="E75" s="1" t="s">
        <v>41</v>
      </c>
      <c r="F75" s="8"/>
      <c r="G75" s="4"/>
      <c r="H75" s="8"/>
      <c r="I75" s="28"/>
      <c r="J75" s="15"/>
      <c r="K75" s="24"/>
    </row>
    <row r="76" spans="1:13" x14ac:dyDescent="0.2">
      <c r="A76" t="s">
        <v>134</v>
      </c>
      <c r="B76" t="s">
        <v>135</v>
      </c>
      <c r="D76" s="7">
        <v>465.29999999999995</v>
      </c>
      <c r="E76" t="s">
        <v>39</v>
      </c>
      <c r="F76" s="7">
        <f>D76</f>
        <v>465.29999999999995</v>
      </c>
      <c r="G76" s="2">
        <v>0.5</v>
      </c>
      <c r="H76" s="7">
        <f>ROUND(F76*G76,0)</f>
        <v>233</v>
      </c>
      <c r="I76" s="20">
        <v>26.08</v>
      </c>
      <c r="J76" s="14">
        <f>H76*I76</f>
        <v>6076.6399999999994</v>
      </c>
      <c r="M76" s="29"/>
    </row>
    <row r="77" spans="1:13" x14ac:dyDescent="0.2">
      <c r="A77" t="s">
        <v>136</v>
      </c>
      <c r="B77" t="s">
        <v>137</v>
      </c>
      <c r="D77" s="29"/>
      <c r="E77" t="s">
        <v>41</v>
      </c>
      <c r="F77" s="7"/>
      <c r="G77" s="2"/>
      <c r="H77" s="7"/>
      <c r="I77" s="20"/>
      <c r="J77" s="14"/>
      <c r="M77" s="29"/>
    </row>
    <row r="78" spans="1:13" x14ac:dyDescent="0.2">
      <c r="A78" s="1" t="s">
        <v>138</v>
      </c>
      <c r="B78" s="1"/>
      <c r="C78" s="1"/>
      <c r="D78" s="8"/>
      <c r="E78" s="1"/>
      <c r="F78" s="8"/>
      <c r="G78" s="4"/>
      <c r="H78" s="8"/>
      <c r="I78" s="28"/>
      <c r="J78" s="15"/>
      <c r="M78" s="29"/>
    </row>
    <row r="79" spans="1:13" x14ac:dyDescent="0.2">
      <c r="A79" t="s">
        <v>139</v>
      </c>
      <c r="B79" t="s">
        <v>140</v>
      </c>
      <c r="D79" s="7">
        <v>24</v>
      </c>
      <c r="E79" t="s">
        <v>39</v>
      </c>
      <c r="F79" s="7">
        <f>D79</f>
        <v>24</v>
      </c>
      <c r="G79" s="2">
        <v>0.25</v>
      </c>
      <c r="H79" s="7">
        <f>ROUND(F79*G79,0)</f>
        <v>6</v>
      </c>
      <c r="I79" s="20">
        <v>13.03</v>
      </c>
      <c r="J79" s="14">
        <f>H79*I79</f>
        <v>78.179999999999993</v>
      </c>
      <c r="M79" s="29"/>
    </row>
    <row r="80" spans="1:13" x14ac:dyDescent="0.2">
      <c r="A80" s="1" t="s">
        <v>141</v>
      </c>
      <c r="B80" s="1" t="s">
        <v>142</v>
      </c>
      <c r="C80" s="1"/>
      <c r="D80" s="8"/>
      <c r="E80" s="1" t="s">
        <v>41</v>
      </c>
      <c r="F80" s="8"/>
      <c r="G80" s="4"/>
      <c r="H80" s="8"/>
      <c r="I80" s="28"/>
      <c r="J80" s="15"/>
      <c r="M80" s="29"/>
    </row>
    <row r="81" spans="1:13" x14ac:dyDescent="0.2">
      <c r="A81" t="s">
        <v>143</v>
      </c>
      <c r="B81" t="s">
        <v>144</v>
      </c>
      <c r="D81" s="7">
        <v>33.839999999999996</v>
      </c>
      <c r="E81" t="s">
        <v>39</v>
      </c>
      <c r="F81" s="7">
        <f>D81</f>
        <v>33.839999999999996</v>
      </c>
      <c r="G81" s="2">
        <v>0.5</v>
      </c>
      <c r="H81" s="7">
        <f>ROUND(F81*G81,0)</f>
        <v>17</v>
      </c>
      <c r="I81" s="20">
        <v>26.08</v>
      </c>
      <c r="J81" s="14">
        <f>H81*I81</f>
        <v>443.35999999999996</v>
      </c>
      <c r="M81" s="29"/>
    </row>
    <row r="82" spans="1:13" x14ac:dyDescent="0.2">
      <c r="A82" s="1"/>
      <c r="B82" s="1" t="s">
        <v>70</v>
      </c>
      <c r="C82" s="1"/>
      <c r="D82" s="8"/>
      <c r="E82" s="1" t="s">
        <v>41</v>
      </c>
      <c r="F82" s="8"/>
      <c r="G82" s="4"/>
      <c r="H82" s="8"/>
      <c r="I82" s="28"/>
      <c r="J82" s="15"/>
      <c r="M82" s="29"/>
    </row>
    <row r="83" spans="1:13" x14ac:dyDescent="0.2">
      <c r="A83" t="s">
        <v>53</v>
      </c>
      <c r="B83" t="s">
        <v>54</v>
      </c>
      <c r="D83" s="7">
        <v>277.3</v>
      </c>
      <c r="E83" t="s">
        <v>39</v>
      </c>
      <c r="F83" s="7">
        <v>453</v>
      </c>
      <c r="G83" s="2">
        <v>0.25</v>
      </c>
      <c r="H83" s="7">
        <f>ROUND(F83*G83,0)</f>
        <v>113</v>
      </c>
      <c r="I83" s="20">
        <v>13.03</v>
      </c>
      <c r="J83" s="14">
        <f>H83*I83</f>
        <v>1472.3899999999999</v>
      </c>
      <c r="M83" s="29"/>
    </row>
    <row r="84" spans="1:13" x14ac:dyDescent="0.2">
      <c r="A84" s="1"/>
      <c r="B84" s="1"/>
      <c r="C84" s="1"/>
      <c r="D84" s="8"/>
      <c r="E84" s="1" t="s">
        <v>41</v>
      </c>
      <c r="F84" s="8"/>
      <c r="G84" s="4"/>
      <c r="H84" s="8"/>
      <c r="I84" s="28"/>
      <c r="J84" s="15"/>
      <c r="M84" s="29"/>
    </row>
    <row r="85" spans="1:13" x14ac:dyDescent="0.2">
      <c r="A85" t="s">
        <v>145</v>
      </c>
      <c r="B85" t="s">
        <v>146</v>
      </c>
      <c r="D85" s="7">
        <v>178.6</v>
      </c>
      <c r="E85" t="s">
        <v>39</v>
      </c>
      <c r="F85" s="7">
        <f>D85</f>
        <v>178.6</v>
      </c>
      <c r="G85" s="2">
        <v>0.25</v>
      </c>
      <c r="H85" s="7">
        <f>ROUND(F85*G85,0)</f>
        <v>45</v>
      </c>
      <c r="I85" s="20">
        <v>13.03</v>
      </c>
      <c r="J85" s="14">
        <f>H85*I85</f>
        <v>586.35</v>
      </c>
      <c r="M85" s="29"/>
    </row>
    <row r="86" spans="1:13" x14ac:dyDescent="0.2">
      <c r="A86" s="1"/>
      <c r="B86" s="1" t="s">
        <v>147</v>
      </c>
      <c r="C86" s="1"/>
      <c r="D86" s="8"/>
      <c r="E86" s="1" t="s">
        <v>41</v>
      </c>
      <c r="F86" s="8"/>
      <c r="G86" s="4"/>
      <c r="H86" s="8"/>
      <c r="I86" s="28"/>
      <c r="J86" s="9"/>
      <c r="M86" s="29"/>
    </row>
    <row r="87" spans="1:13" x14ac:dyDescent="0.2">
      <c r="A87" t="s">
        <v>148</v>
      </c>
      <c r="B87" t="s">
        <v>149</v>
      </c>
      <c r="D87" s="7">
        <v>11.28</v>
      </c>
      <c r="E87" t="s">
        <v>39</v>
      </c>
      <c r="F87" s="7">
        <f>D87</f>
        <v>11.28</v>
      </c>
      <c r="G87" s="2">
        <v>0.25</v>
      </c>
      <c r="H87" s="7">
        <f>ROUND(F87*G87,0)</f>
        <v>3</v>
      </c>
      <c r="I87" s="20">
        <v>13.03</v>
      </c>
      <c r="J87" s="14">
        <f>H87*I87</f>
        <v>39.089999999999996</v>
      </c>
      <c r="M87" s="29"/>
    </row>
    <row r="88" spans="1:13" x14ac:dyDescent="0.2">
      <c r="A88" s="1"/>
      <c r="B88" s="1" t="s">
        <v>150</v>
      </c>
      <c r="C88" s="1"/>
      <c r="D88" s="8"/>
      <c r="E88" s="1" t="s">
        <v>41</v>
      </c>
      <c r="F88" s="8"/>
      <c r="G88" s="4"/>
      <c r="H88" s="8"/>
      <c r="I88" s="28"/>
      <c r="J88" s="15"/>
      <c r="M88" s="29"/>
    </row>
    <row r="89" spans="1:13" x14ac:dyDescent="0.2">
      <c r="A89" t="s">
        <v>151</v>
      </c>
      <c r="B89" t="s">
        <v>149</v>
      </c>
      <c r="D89" s="7">
        <v>11.28</v>
      </c>
      <c r="E89" t="s">
        <v>39</v>
      </c>
      <c r="F89" s="7">
        <f>D89</f>
        <v>11.28</v>
      </c>
      <c r="G89" s="2">
        <v>0.25</v>
      </c>
      <c r="H89" s="7">
        <f>ROUND(F89*G89,0)</f>
        <v>3</v>
      </c>
      <c r="I89" s="20">
        <v>13.03</v>
      </c>
      <c r="J89" s="14">
        <f>H89*I89</f>
        <v>39.089999999999996</v>
      </c>
      <c r="M89" s="29"/>
    </row>
    <row r="90" spans="1:13" x14ac:dyDescent="0.2">
      <c r="A90" s="1"/>
      <c r="B90" s="1" t="s">
        <v>152</v>
      </c>
      <c r="C90" s="1"/>
      <c r="D90" s="8"/>
      <c r="E90" s="1" t="s">
        <v>41</v>
      </c>
      <c r="F90" s="8"/>
      <c r="G90" s="4"/>
      <c r="H90" s="8"/>
      <c r="I90" s="28"/>
      <c r="J90" s="15"/>
      <c r="M90" s="29"/>
    </row>
    <row r="91" spans="1:13" x14ac:dyDescent="0.2">
      <c r="A91" t="s">
        <v>153</v>
      </c>
      <c r="B91" t="s">
        <v>154</v>
      </c>
      <c r="D91" s="7">
        <v>94</v>
      </c>
      <c r="E91" t="s">
        <v>39</v>
      </c>
      <c r="F91" s="7">
        <f>D91</f>
        <v>94</v>
      </c>
      <c r="G91" s="2">
        <v>1</v>
      </c>
      <c r="H91" s="7">
        <f>ROUND(F91*G91,0)</f>
        <v>94</v>
      </c>
      <c r="I91" s="20">
        <v>26.08</v>
      </c>
      <c r="J91" s="14">
        <f>H91*I91</f>
        <v>2451.52</v>
      </c>
      <c r="M91" s="29"/>
    </row>
    <row r="92" spans="1:13" x14ac:dyDescent="0.2">
      <c r="A92" s="1" t="s">
        <v>155</v>
      </c>
      <c r="B92" s="1"/>
      <c r="C92" s="1"/>
      <c r="D92" s="8"/>
      <c r="E92" s="1" t="s">
        <v>41</v>
      </c>
      <c r="F92" s="8"/>
      <c r="G92" s="4"/>
      <c r="H92" s="8"/>
      <c r="I92" s="28"/>
      <c r="J92" s="9"/>
      <c r="M92" s="29"/>
    </row>
    <row r="93" spans="1:13" x14ac:dyDescent="0.2">
      <c r="A93" t="s">
        <v>156</v>
      </c>
      <c r="B93" t="s">
        <v>117</v>
      </c>
      <c r="D93" s="7">
        <v>47</v>
      </c>
      <c r="E93" t="s">
        <v>39</v>
      </c>
      <c r="F93" s="7">
        <f>D93</f>
        <v>47</v>
      </c>
      <c r="G93" s="2">
        <v>0.25</v>
      </c>
      <c r="H93" s="7">
        <f>ROUND(F93*G93,0)</f>
        <v>12</v>
      </c>
      <c r="I93" s="20">
        <v>13.03</v>
      </c>
      <c r="J93" s="14">
        <f>H93*I93</f>
        <v>156.35999999999999</v>
      </c>
      <c r="M93" s="29"/>
    </row>
    <row r="94" spans="1:13" x14ac:dyDescent="0.2">
      <c r="A94" s="10" t="s">
        <v>157</v>
      </c>
      <c r="B94" s="1" t="s">
        <v>158</v>
      </c>
      <c r="C94" s="1"/>
      <c r="D94" s="8"/>
      <c r="E94" s="1" t="s">
        <v>41</v>
      </c>
      <c r="F94" s="8"/>
      <c r="G94" s="4"/>
      <c r="H94" s="8"/>
      <c r="I94" s="28"/>
      <c r="J94" s="15"/>
      <c r="M94" s="29"/>
    </row>
    <row r="95" spans="1:13" x14ac:dyDescent="0.2">
      <c r="A95" t="s">
        <v>159</v>
      </c>
      <c r="B95" t="s">
        <v>117</v>
      </c>
      <c r="D95" s="7">
        <v>5.64</v>
      </c>
      <c r="E95" t="s">
        <v>39</v>
      </c>
      <c r="F95" s="7">
        <f>D95</f>
        <v>5.64</v>
      </c>
      <c r="G95" s="2">
        <v>4</v>
      </c>
      <c r="H95" s="7">
        <f>ROUND(F95*G95,0)</f>
        <v>23</v>
      </c>
      <c r="I95" s="20">
        <v>13.03</v>
      </c>
      <c r="J95" s="14">
        <f>H95*I95</f>
        <v>299.69</v>
      </c>
      <c r="M95" s="29"/>
    </row>
    <row r="96" spans="1:13" x14ac:dyDescent="0.2">
      <c r="A96" s="1"/>
      <c r="B96" s="1" t="s">
        <v>160</v>
      </c>
      <c r="C96" s="1"/>
      <c r="D96" s="8"/>
      <c r="E96" s="1" t="s">
        <v>41</v>
      </c>
      <c r="F96" s="8"/>
      <c r="G96" s="4"/>
      <c r="H96" s="8"/>
      <c r="I96" s="28"/>
      <c r="J96" s="15"/>
      <c r="M96" s="29"/>
    </row>
    <row r="97" spans="1:13" x14ac:dyDescent="0.2">
      <c r="A97" t="s">
        <v>161</v>
      </c>
      <c r="B97" t="s">
        <v>162</v>
      </c>
      <c r="D97" s="7">
        <v>7.52</v>
      </c>
      <c r="E97" t="s">
        <v>39</v>
      </c>
      <c r="F97" s="7">
        <f>D97</f>
        <v>7.52</v>
      </c>
      <c r="G97" s="2">
        <v>4</v>
      </c>
      <c r="H97" s="7">
        <f>ROUND(F97*G97,0)</f>
        <v>30</v>
      </c>
      <c r="I97" s="20">
        <v>13.03</v>
      </c>
      <c r="J97" s="14">
        <f>H97*I97</f>
        <v>390.9</v>
      </c>
      <c r="M97" s="29"/>
    </row>
    <row r="98" spans="1:13" x14ac:dyDescent="0.2">
      <c r="A98" s="1"/>
      <c r="B98" s="1" t="s">
        <v>163</v>
      </c>
      <c r="C98" s="1"/>
      <c r="D98" s="8"/>
      <c r="E98" s="1" t="s">
        <v>41</v>
      </c>
      <c r="F98" s="8"/>
      <c r="G98" s="4"/>
      <c r="H98" s="8"/>
      <c r="I98" s="28"/>
      <c r="J98" s="15"/>
      <c r="M98" s="29"/>
    </row>
    <row r="99" spans="1:13" x14ac:dyDescent="0.2">
      <c r="A99" t="s">
        <v>164</v>
      </c>
      <c r="B99" t="s">
        <v>165</v>
      </c>
      <c r="D99" s="7">
        <v>15.04</v>
      </c>
      <c r="E99" t="s">
        <v>39</v>
      </c>
      <c r="F99" s="7">
        <f>D99</f>
        <v>15.04</v>
      </c>
      <c r="G99" s="2">
        <v>0.5</v>
      </c>
      <c r="H99" s="7">
        <f>ROUND(F99*G99,0)</f>
        <v>8</v>
      </c>
      <c r="I99" s="20">
        <v>26.08</v>
      </c>
      <c r="J99" s="14">
        <f>H99*I99</f>
        <v>208.64</v>
      </c>
      <c r="M99" s="29"/>
    </row>
    <row r="100" spans="1:13" x14ac:dyDescent="0.2">
      <c r="A100" s="6" t="s">
        <v>166</v>
      </c>
      <c r="B100" s="6" t="s">
        <v>167</v>
      </c>
      <c r="D100" s="29"/>
      <c r="E100" t="s">
        <v>41</v>
      </c>
      <c r="F100" s="7"/>
      <c r="G100" s="2"/>
      <c r="H100" s="7"/>
      <c r="I100" s="20"/>
      <c r="J100" s="14"/>
      <c r="M100" s="29"/>
    </row>
    <row r="101" spans="1:13" x14ac:dyDescent="0.2">
      <c r="A101" s="1"/>
      <c r="B101" s="1" t="s">
        <v>168</v>
      </c>
      <c r="C101" s="1"/>
      <c r="D101" s="8"/>
      <c r="E101" s="1"/>
      <c r="F101" s="8"/>
      <c r="G101" s="4"/>
      <c r="H101" s="8"/>
      <c r="I101" s="28"/>
      <c r="J101" s="15"/>
      <c r="M101" s="29"/>
    </row>
    <row r="102" spans="1:13" x14ac:dyDescent="0.2">
      <c r="A102" t="s">
        <v>169</v>
      </c>
      <c r="B102" t="s">
        <v>170</v>
      </c>
      <c r="D102" s="7">
        <v>15.04</v>
      </c>
      <c r="E102" t="s">
        <v>39</v>
      </c>
      <c r="F102" s="7">
        <f>D102</f>
        <v>15.04</v>
      </c>
      <c r="G102" s="2">
        <v>0.25</v>
      </c>
      <c r="H102" s="7">
        <f>ROUND(F102*G102,0)</f>
        <v>4</v>
      </c>
      <c r="I102" s="20">
        <v>26.08</v>
      </c>
      <c r="J102" s="14">
        <f>H102*I102</f>
        <v>104.32</v>
      </c>
      <c r="M102" s="29"/>
    </row>
    <row r="103" spans="1:13" x14ac:dyDescent="0.2">
      <c r="A103" s="1" t="s">
        <v>171</v>
      </c>
      <c r="B103" s="1"/>
      <c r="C103" s="1"/>
      <c r="D103" s="8"/>
      <c r="E103" s="1" t="s">
        <v>41</v>
      </c>
      <c r="F103" s="8"/>
      <c r="G103" s="4"/>
      <c r="H103" s="8"/>
      <c r="I103" s="28"/>
      <c r="J103" s="15"/>
      <c r="M103" s="29"/>
    </row>
    <row r="104" spans="1:13" x14ac:dyDescent="0.2">
      <c r="A104" t="s">
        <v>169</v>
      </c>
      <c r="B104" t="s">
        <v>172</v>
      </c>
      <c r="D104" s="7">
        <v>61.099999999999994</v>
      </c>
      <c r="E104" t="s">
        <v>39</v>
      </c>
      <c r="F104" s="7">
        <f>D104</f>
        <v>61.099999999999994</v>
      </c>
      <c r="G104" s="2">
        <v>0.25</v>
      </c>
      <c r="H104" s="7">
        <f>ROUND(F104*G104,0)</f>
        <v>15</v>
      </c>
      <c r="I104" s="20">
        <v>26.08</v>
      </c>
      <c r="J104" s="14">
        <f>H104*I104</f>
        <v>391.2</v>
      </c>
      <c r="M104" s="29"/>
    </row>
    <row r="105" spans="1:13" s="6" customFormat="1" ht="14.45" customHeight="1" x14ac:dyDescent="0.2">
      <c r="A105" s="1" t="s">
        <v>173</v>
      </c>
      <c r="B105" s="1" t="s">
        <v>174</v>
      </c>
      <c r="C105" s="1"/>
      <c r="D105" s="8"/>
      <c r="E105" s="1" t="s">
        <v>41</v>
      </c>
      <c r="F105" s="8"/>
      <c r="G105" s="4"/>
      <c r="H105" s="8"/>
      <c r="I105" s="28"/>
      <c r="J105" s="15"/>
      <c r="K105" s="24"/>
      <c r="M105" s="29"/>
    </row>
    <row r="106" spans="1:13" x14ac:dyDescent="0.2">
      <c r="A106" t="s">
        <v>175</v>
      </c>
      <c r="B106" t="s">
        <v>176</v>
      </c>
      <c r="D106" s="7">
        <v>61.099999999999994</v>
      </c>
      <c r="E106" t="s">
        <v>39</v>
      </c>
      <c r="F106" s="7">
        <v>98</v>
      </c>
      <c r="G106" s="2">
        <v>0.5</v>
      </c>
      <c r="H106" s="7">
        <f>ROUND(F106*G106,0)</f>
        <v>49</v>
      </c>
      <c r="I106" s="20">
        <v>23.5</v>
      </c>
      <c r="J106" s="14">
        <f>H106*I106</f>
        <v>1151.5</v>
      </c>
      <c r="M106" s="6"/>
    </row>
    <row r="107" spans="1:13" x14ac:dyDescent="0.2">
      <c r="A107" s="1" t="s">
        <v>177</v>
      </c>
      <c r="B107" s="1" t="s">
        <v>178</v>
      </c>
      <c r="C107" s="1"/>
      <c r="D107" s="8"/>
      <c r="E107" s="1" t="s">
        <v>41</v>
      </c>
      <c r="F107" s="8"/>
      <c r="G107" s="4"/>
      <c r="H107" s="8"/>
      <c r="I107" s="28">
        <v>26.08</v>
      </c>
      <c r="J107" s="15"/>
      <c r="M107" s="6"/>
    </row>
    <row r="108" spans="1:13" x14ac:dyDescent="0.2">
      <c r="A108" t="s">
        <v>175</v>
      </c>
      <c r="B108" t="s">
        <v>179</v>
      </c>
      <c r="D108" s="7">
        <v>32.9</v>
      </c>
      <c r="E108" t="s">
        <v>39</v>
      </c>
      <c r="F108" s="7">
        <f>D108</f>
        <v>32.9</v>
      </c>
      <c r="G108" s="2">
        <v>0.25</v>
      </c>
      <c r="H108" s="7">
        <f>ROUND(F108*G108,0)</f>
        <v>8</v>
      </c>
      <c r="I108" s="20">
        <v>26.08</v>
      </c>
      <c r="J108" s="14">
        <f>H108*I108</f>
        <v>208.64</v>
      </c>
      <c r="M108" s="6"/>
    </row>
    <row r="109" spans="1:13" s="6" customFormat="1" ht="18" customHeight="1" x14ac:dyDescent="0.2">
      <c r="A109" s="1" t="s">
        <v>177</v>
      </c>
      <c r="B109" s="1" t="s">
        <v>180</v>
      </c>
      <c r="C109" s="1"/>
      <c r="D109" s="8"/>
      <c r="E109" s="1" t="s">
        <v>41</v>
      </c>
      <c r="F109" s="8"/>
      <c r="G109" s="4"/>
      <c r="H109" s="8"/>
      <c r="I109" s="28"/>
      <c r="J109" s="15"/>
      <c r="K109" s="24"/>
    </row>
    <row r="110" spans="1:13" s="3" customFormat="1" x14ac:dyDescent="0.2">
      <c r="A110" t="s">
        <v>181</v>
      </c>
      <c r="B110" t="s">
        <v>182</v>
      </c>
      <c r="C110"/>
      <c r="D110" s="7">
        <v>32.9</v>
      </c>
      <c r="E110" t="s">
        <v>39</v>
      </c>
      <c r="F110" s="7">
        <f>D110</f>
        <v>32.9</v>
      </c>
      <c r="G110" s="2">
        <v>0.25</v>
      </c>
      <c r="H110" s="7">
        <f>ROUND(F110*G110,0)</f>
        <v>8</v>
      </c>
      <c r="I110" s="20">
        <v>26.08</v>
      </c>
      <c r="J110" s="14">
        <f>H110*I110</f>
        <v>208.64</v>
      </c>
      <c r="K110" s="24"/>
    </row>
    <row r="111" spans="1:13" x14ac:dyDescent="0.2">
      <c r="A111" s="1"/>
      <c r="B111" s="1"/>
      <c r="C111" s="1"/>
      <c r="D111" s="8"/>
      <c r="E111" s="1" t="s">
        <v>41</v>
      </c>
      <c r="F111" s="8"/>
      <c r="G111" s="4"/>
      <c r="H111" s="8"/>
      <c r="I111" s="28"/>
      <c r="J111" s="15"/>
      <c r="M111" s="29"/>
    </row>
    <row r="112" spans="1:13" x14ac:dyDescent="0.2">
      <c r="A112" t="s">
        <v>183</v>
      </c>
      <c r="B112" t="s">
        <v>184</v>
      </c>
      <c r="D112" s="7">
        <v>32.9</v>
      </c>
      <c r="E112" t="s">
        <v>39</v>
      </c>
      <c r="F112" s="7">
        <f>D112</f>
        <v>32.9</v>
      </c>
      <c r="G112" s="2">
        <v>0.25</v>
      </c>
      <c r="H112" s="7">
        <f>ROUND(F112*G112,0)</f>
        <v>8</v>
      </c>
      <c r="I112" s="20">
        <v>26.08</v>
      </c>
      <c r="J112" s="14">
        <f>H112*I112</f>
        <v>208.64</v>
      </c>
      <c r="M112" s="29"/>
    </row>
    <row r="113" spans="1:13" x14ac:dyDescent="0.2">
      <c r="A113" s="1"/>
      <c r="B113" s="1" t="s">
        <v>185</v>
      </c>
      <c r="C113" s="1"/>
      <c r="D113" s="8"/>
      <c r="E113" s="1" t="s">
        <v>41</v>
      </c>
      <c r="F113" s="8"/>
      <c r="G113" s="4"/>
      <c r="H113" s="8"/>
      <c r="I113" s="28"/>
      <c r="J113" s="15"/>
      <c r="M113" s="29"/>
    </row>
    <row r="114" spans="1:13" x14ac:dyDescent="0.2">
      <c r="A114" t="s">
        <v>186</v>
      </c>
      <c r="B114" t="s">
        <v>187</v>
      </c>
      <c r="D114" s="7">
        <v>376</v>
      </c>
      <c r="E114" t="s">
        <v>39</v>
      </c>
      <c r="F114" s="7">
        <f>D114</f>
        <v>376</v>
      </c>
      <c r="G114" s="2">
        <v>0.5</v>
      </c>
      <c r="H114" s="7">
        <f>ROUND(F114*G114,0)</f>
        <v>188</v>
      </c>
      <c r="I114" s="20">
        <v>13.03</v>
      </c>
      <c r="J114" s="14">
        <f>H114*I114</f>
        <v>2449.64</v>
      </c>
      <c r="M114" s="29"/>
    </row>
    <row r="115" spans="1:13" x14ac:dyDescent="0.2">
      <c r="A115" s="1"/>
      <c r="B115" s="1" t="s">
        <v>188</v>
      </c>
      <c r="C115" s="1"/>
      <c r="D115" s="8"/>
      <c r="E115" s="1" t="s">
        <v>41</v>
      </c>
      <c r="F115" s="8"/>
      <c r="G115" s="4"/>
      <c r="H115" s="8"/>
      <c r="I115" s="28"/>
      <c r="J115" s="15"/>
      <c r="M115" s="29"/>
    </row>
    <row r="116" spans="1:13" x14ac:dyDescent="0.2">
      <c r="A116" t="s">
        <v>189</v>
      </c>
      <c r="B116" t="s">
        <v>190</v>
      </c>
      <c r="D116" s="7">
        <v>14447.8</v>
      </c>
      <c r="E116" t="s">
        <v>39</v>
      </c>
      <c r="F116" s="7">
        <v>23643</v>
      </c>
      <c r="G116" s="2">
        <v>0.08</v>
      </c>
      <c r="H116" s="7">
        <f>ROUND(F116*G116,0)</f>
        <v>1891</v>
      </c>
      <c r="I116" s="20">
        <v>26.08</v>
      </c>
      <c r="J116" s="14">
        <f>H116*I116</f>
        <v>49317.279999999999</v>
      </c>
      <c r="M116" s="29"/>
    </row>
    <row r="117" spans="1:13" x14ac:dyDescent="0.2">
      <c r="A117" s="1"/>
      <c r="B117" s="1" t="s">
        <v>191</v>
      </c>
      <c r="C117" s="1"/>
      <c r="D117" s="8"/>
      <c r="E117" s="1" t="s">
        <v>41</v>
      </c>
      <c r="F117" s="8"/>
      <c r="G117" s="4"/>
      <c r="H117" s="8"/>
      <c r="I117" s="28"/>
      <c r="J117" s="9"/>
      <c r="M117" s="29"/>
    </row>
    <row r="118" spans="1:13" x14ac:dyDescent="0.2">
      <c r="A118" s="39"/>
      <c r="B118" s="40" t="s">
        <v>210</v>
      </c>
      <c r="C118" s="40"/>
      <c r="D118" s="42"/>
      <c r="E118" s="40"/>
      <c r="F118" s="42">
        <f>SUM(F41:F117)</f>
        <v>59900.88</v>
      </c>
      <c r="G118" s="43"/>
      <c r="H118" s="42">
        <f>SUM(H41:H117)</f>
        <v>17563</v>
      </c>
      <c r="I118" s="46"/>
      <c r="J118" s="55">
        <f>SUM(J41:J117)</f>
        <v>270518.20000000007</v>
      </c>
      <c r="M118" s="29"/>
    </row>
    <row r="119" spans="1:13" x14ac:dyDescent="0.2">
      <c r="A119" s="6"/>
      <c r="B119" s="6"/>
      <c r="C119" s="6"/>
      <c r="D119" s="29"/>
      <c r="E119" s="6"/>
      <c r="F119" s="29"/>
      <c r="G119" s="3"/>
      <c r="H119" s="29"/>
      <c r="I119" s="30"/>
      <c r="J119" s="31"/>
      <c r="M119" s="29"/>
    </row>
    <row r="120" spans="1:13" x14ac:dyDescent="0.2">
      <c r="A120" s="1"/>
      <c r="B120" s="1" t="s">
        <v>192</v>
      </c>
      <c r="C120" s="1"/>
      <c r="D120" s="8"/>
      <c r="E120" s="1"/>
      <c r="F120" s="8"/>
      <c r="G120" s="4"/>
      <c r="H120" s="8"/>
      <c r="I120" s="28"/>
      <c r="J120" s="9"/>
      <c r="M120" s="29"/>
    </row>
    <row r="121" spans="1:13" x14ac:dyDescent="0.2">
      <c r="A121" t="s">
        <v>90</v>
      </c>
      <c r="B121" t="s">
        <v>193</v>
      </c>
      <c r="D121" s="7">
        <v>3854</v>
      </c>
      <c r="F121" s="7">
        <f>D121</f>
        <v>3854</v>
      </c>
      <c r="G121" s="2">
        <v>0.08</v>
      </c>
      <c r="H121" s="7">
        <f>ROUND(F121*G121,0)</f>
        <v>308</v>
      </c>
      <c r="I121" s="20">
        <v>13.03</v>
      </c>
      <c r="J121" s="14">
        <f>H121*I121</f>
        <v>4013.24</v>
      </c>
      <c r="M121" s="29"/>
    </row>
    <row r="122" spans="1:13" x14ac:dyDescent="0.2">
      <c r="A122" s="1"/>
      <c r="B122" s="1" t="s">
        <v>194</v>
      </c>
      <c r="C122" s="1"/>
      <c r="D122" s="8"/>
      <c r="E122" s="1"/>
      <c r="F122" s="8"/>
      <c r="G122" s="4"/>
      <c r="H122" s="8"/>
      <c r="I122" s="28"/>
      <c r="J122" s="15"/>
      <c r="M122" s="29"/>
    </row>
    <row r="123" spans="1:13" x14ac:dyDescent="0.2">
      <c r="A123" t="s">
        <v>195</v>
      </c>
      <c r="B123" t="s">
        <v>196</v>
      </c>
      <c r="D123" s="7">
        <v>22.56</v>
      </c>
      <c r="F123" s="7">
        <f>D123</f>
        <v>22.56</v>
      </c>
      <c r="G123" s="2">
        <v>0.5</v>
      </c>
      <c r="H123" s="7">
        <f>ROUND(F123*G123,0)</f>
        <v>11</v>
      </c>
      <c r="I123" s="20">
        <v>13.03</v>
      </c>
      <c r="J123" s="14">
        <f>H123*I123</f>
        <v>143.32999999999998</v>
      </c>
      <c r="M123" s="29"/>
    </row>
    <row r="124" spans="1:13" x14ac:dyDescent="0.2">
      <c r="A124" s="1"/>
      <c r="B124" s="1" t="s">
        <v>197</v>
      </c>
      <c r="C124" s="1"/>
      <c r="D124" s="8"/>
      <c r="E124" s="1"/>
      <c r="F124" s="8"/>
      <c r="G124" s="4"/>
      <c r="H124" s="8"/>
      <c r="I124" s="28"/>
      <c r="J124" s="15"/>
      <c r="M124" s="29"/>
    </row>
    <row r="125" spans="1:13" x14ac:dyDescent="0.2">
      <c r="A125" t="s">
        <v>198</v>
      </c>
      <c r="B125" t="s">
        <v>199</v>
      </c>
      <c r="D125" s="7">
        <v>188</v>
      </c>
      <c r="F125" s="7">
        <f>D125</f>
        <v>188</v>
      </c>
      <c r="G125" s="2">
        <v>0.5</v>
      </c>
      <c r="H125" s="7">
        <f>ROUND(F125*G125,0)</f>
        <v>94</v>
      </c>
      <c r="I125" s="20">
        <v>52.17</v>
      </c>
      <c r="J125" s="14">
        <f>H125*I125</f>
        <v>4903.9800000000005</v>
      </c>
      <c r="M125" s="29"/>
    </row>
    <row r="126" spans="1:13" x14ac:dyDescent="0.2">
      <c r="A126" s="1" t="s">
        <v>200</v>
      </c>
      <c r="B126" s="1" t="s">
        <v>201</v>
      </c>
      <c r="C126" s="1"/>
      <c r="D126" s="8"/>
      <c r="E126" s="1"/>
      <c r="F126" s="8"/>
      <c r="G126" s="4"/>
      <c r="H126" s="8"/>
      <c r="I126" s="28"/>
      <c r="J126" s="15"/>
      <c r="M126" s="29"/>
    </row>
    <row r="127" spans="1:13" x14ac:dyDescent="0.2">
      <c r="A127" t="s">
        <v>148</v>
      </c>
      <c r="B127" t="s">
        <v>202</v>
      </c>
      <c r="D127" s="7">
        <v>11.28</v>
      </c>
      <c r="F127" s="7">
        <f>D127</f>
        <v>11.28</v>
      </c>
      <c r="G127" s="2">
        <v>0.25</v>
      </c>
      <c r="H127" s="7">
        <f>ROUND(F127*G127,0)</f>
        <v>3</v>
      </c>
      <c r="I127" s="20">
        <v>26.08</v>
      </c>
      <c r="J127" s="14">
        <f>H127*I127</f>
        <v>78.239999999999995</v>
      </c>
      <c r="M127" s="29"/>
    </row>
    <row r="128" spans="1:13" x14ac:dyDescent="0.2">
      <c r="A128" s="1"/>
      <c r="B128" s="1" t="s">
        <v>152</v>
      </c>
      <c r="C128" s="1"/>
      <c r="D128" s="8"/>
      <c r="E128" s="1"/>
      <c r="F128" s="8"/>
      <c r="G128" s="4"/>
      <c r="H128" s="8"/>
      <c r="I128" s="28"/>
      <c r="J128" s="15"/>
      <c r="M128" s="29"/>
    </row>
    <row r="129" spans="1:13" x14ac:dyDescent="0.2">
      <c r="A129" s="39" t="s">
        <v>203</v>
      </c>
      <c r="B129" s="39" t="s">
        <v>204</v>
      </c>
      <c r="C129" s="39"/>
      <c r="D129" s="47">
        <v>94</v>
      </c>
      <c r="E129" s="39"/>
      <c r="F129" s="47">
        <f>D129</f>
        <v>94</v>
      </c>
      <c r="G129" s="48">
        <v>0.5</v>
      </c>
      <c r="H129" s="47">
        <f>ROUND(F129*G129,0)</f>
        <v>47</v>
      </c>
      <c r="I129" s="49">
        <v>26.08</v>
      </c>
      <c r="J129" s="50">
        <f>H129*I129</f>
        <v>1225.76</v>
      </c>
      <c r="M129" s="29"/>
    </row>
    <row r="130" spans="1:13" x14ac:dyDescent="0.2">
      <c r="A130" s="1"/>
      <c r="B130" s="51" t="s">
        <v>210</v>
      </c>
      <c r="C130" s="51"/>
      <c r="D130" s="52"/>
      <c r="E130" s="51"/>
      <c r="F130" s="52">
        <f>SUM(F121:F129)</f>
        <v>4169.84</v>
      </c>
      <c r="G130" s="53"/>
      <c r="H130" s="52">
        <f>SUM(H121:H129)</f>
        <v>463</v>
      </c>
      <c r="I130" s="28"/>
      <c r="J130" s="56">
        <f>SUM(J121:J129)</f>
        <v>10364.549999999999</v>
      </c>
      <c r="M130" s="29"/>
    </row>
    <row r="131" spans="1:13" x14ac:dyDescent="0.2">
      <c r="D131" s="7"/>
      <c r="F131" s="7"/>
      <c r="G131" s="2"/>
      <c r="H131" s="7"/>
      <c r="I131" s="20"/>
      <c r="J131" s="5"/>
      <c r="M131" s="29"/>
    </row>
    <row r="132" spans="1:13" x14ac:dyDescent="0.2">
      <c r="B132" s="11" t="s">
        <v>205</v>
      </c>
      <c r="D132" s="7"/>
      <c r="F132" s="7">
        <f>F38+F118</f>
        <v>189677.28</v>
      </c>
      <c r="H132" s="7">
        <f>H38+H118</f>
        <v>60013</v>
      </c>
      <c r="I132" s="20"/>
      <c r="J132" s="57">
        <f>J38+J118</f>
        <v>877662.42</v>
      </c>
      <c r="M132" s="29"/>
    </row>
    <row r="133" spans="1:13" x14ac:dyDescent="0.2">
      <c r="D133" s="7"/>
      <c r="F133" s="2"/>
      <c r="H133" s="7"/>
      <c r="I133" s="20"/>
      <c r="J133" s="5"/>
      <c r="M133" s="29"/>
    </row>
    <row r="134" spans="1:13" x14ac:dyDescent="0.2">
      <c r="B134" s="11" t="s">
        <v>206</v>
      </c>
      <c r="D134" s="7"/>
      <c r="F134" s="7">
        <f>F130</f>
        <v>4169.84</v>
      </c>
      <c r="H134" s="7">
        <f>H130</f>
        <v>463</v>
      </c>
      <c r="J134" s="54">
        <f>J130</f>
        <v>10364.549999999999</v>
      </c>
      <c r="M134" s="29"/>
    </row>
    <row r="135" spans="1:13" x14ac:dyDescent="0.2">
      <c r="D135" s="7"/>
      <c r="F135" s="2"/>
      <c r="H135" s="7"/>
      <c r="I135" s="20"/>
      <c r="J135" s="5"/>
      <c r="M135" s="29"/>
    </row>
    <row r="136" spans="1:13" x14ac:dyDescent="0.2">
      <c r="B136" s="58" t="s">
        <v>207</v>
      </c>
      <c r="C136" s="22"/>
      <c r="D136" s="59"/>
      <c r="E136" s="22"/>
      <c r="F136" s="59">
        <f>F132+F134</f>
        <v>193847.12</v>
      </c>
      <c r="G136" s="22"/>
      <c r="H136" s="59">
        <f>H132+H134</f>
        <v>60476</v>
      </c>
      <c r="I136" s="60"/>
      <c r="J136" s="61">
        <f>J132+J134</f>
        <v>888026.97000000009</v>
      </c>
      <c r="M136" s="29"/>
    </row>
    <row r="137" spans="1:13" x14ac:dyDescent="0.2">
      <c r="D137" s="7"/>
      <c r="H137" s="7"/>
      <c r="I137" s="20"/>
      <c r="J137" s="5"/>
      <c r="M137" s="29"/>
    </row>
    <row r="138" spans="1:13" ht="16.5" customHeight="1" x14ac:dyDescent="0.2">
      <c r="D138" s="7"/>
      <c r="H138" s="7"/>
      <c r="I138" s="20"/>
      <c r="J138" s="5"/>
      <c r="M138" s="29"/>
    </row>
    <row r="139" spans="1:13" x14ac:dyDescent="0.2">
      <c r="D139" s="7"/>
      <c r="H139" s="7"/>
      <c r="I139" s="20"/>
      <c r="J139" s="5"/>
      <c r="M139" s="29"/>
    </row>
    <row r="140" spans="1:13" x14ac:dyDescent="0.2">
      <c r="D140" s="7"/>
      <c r="H140" s="7"/>
      <c r="I140" s="20"/>
      <c r="J140" s="5"/>
      <c r="M140" s="29"/>
    </row>
    <row r="141" spans="1:13" x14ac:dyDescent="0.2">
      <c r="D141" s="7"/>
      <c r="H141" s="7"/>
      <c r="I141" s="20"/>
      <c r="J141" s="5"/>
      <c r="M141" s="29"/>
    </row>
    <row r="142" spans="1:13" x14ac:dyDescent="0.2">
      <c r="D142" s="7"/>
      <c r="H142" s="7"/>
      <c r="I142" s="20"/>
      <c r="J142" s="5"/>
      <c r="M142" s="29"/>
    </row>
    <row r="143" spans="1:13" s="6" customFormat="1" ht="36.75" customHeight="1" x14ac:dyDescent="0.2">
      <c r="A143"/>
      <c r="B143"/>
      <c r="C143"/>
      <c r="D143" s="7"/>
      <c r="E143"/>
      <c r="F143"/>
      <c r="G143"/>
      <c r="H143" s="7"/>
      <c r="I143" s="20"/>
      <c r="J143" s="5"/>
      <c r="K143" s="24"/>
      <c r="M143" s="29"/>
    </row>
    <row r="144" spans="1:13" x14ac:dyDescent="0.2">
      <c r="D144" s="7"/>
      <c r="H144" s="7"/>
      <c r="I144" s="20"/>
      <c r="J144" s="5"/>
      <c r="M144" s="6"/>
    </row>
    <row r="145" spans="1:13" x14ac:dyDescent="0.2">
      <c r="D145" s="7"/>
      <c r="H145" s="7"/>
      <c r="I145" s="20"/>
      <c r="J145" s="5"/>
      <c r="M145" s="6"/>
    </row>
    <row r="146" spans="1:13" x14ac:dyDescent="0.2">
      <c r="D146" s="7"/>
      <c r="H146" s="7"/>
      <c r="I146" s="20"/>
      <c r="J146" s="5"/>
      <c r="M146" s="6"/>
    </row>
    <row r="147" spans="1:13" s="6" customFormat="1" ht="18" customHeight="1" x14ac:dyDescent="0.2">
      <c r="A147"/>
      <c r="B147"/>
      <c r="C147"/>
      <c r="D147" s="7"/>
      <c r="E147"/>
      <c r="F147"/>
      <c r="G147"/>
      <c r="H147" s="7"/>
      <c r="I147" s="20"/>
      <c r="J147" s="5"/>
      <c r="K147" s="24"/>
    </row>
    <row r="148" spans="1:13" s="3" customFormat="1" x14ac:dyDescent="0.2">
      <c r="A148"/>
      <c r="B148"/>
      <c r="C148"/>
      <c r="D148" s="7"/>
      <c r="E148"/>
      <c r="F148"/>
      <c r="G148"/>
      <c r="H148" s="7"/>
      <c r="I148" s="20"/>
      <c r="J148" s="5"/>
      <c r="K148" s="24"/>
    </row>
    <row r="149" spans="1:13" x14ac:dyDescent="0.2">
      <c r="D149" s="7"/>
      <c r="H149" s="7"/>
      <c r="I149" s="20"/>
      <c r="J149" s="5"/>
      <c r="M149" s="29"/>
    </row>
    <row r="150" spans="1:13" x14ac:dyDescent="0.2">
      <c r="D150" s="7"/>
      <c r="H150" s="7"/>
      <c r="I150" s="20"/>
      <c r="J150" s="5"/>
      <c r="M150" s="29"/>
    </row>
    <row r="151" spans="1:13" x14ac:dyDescent="0.2">
      <c r="D151" s="7"/>
      <c r="H151" s="7"/>
      <c r="I151" s="20"/>
      <c r="J151" s="5"/>
      <c r="M151" s="29"/>
    </row>
    <row r="152" spans="1:13" x14ac:dyDescent="0.2">
      <c r="D152" s="7"/>
      <c r="H152" s="7"/>
      <c r="I152" s="20"/>
      <c r="J152" s="5"/>
      <c r="M152" s="29"/>
    </row>
    <row r="153" spans="1:13" x14ac:dyDescent="0.2">
      <c r="D153" s="7"/>
      <c r="H153" s="7"/>
      <c r="I153" s="20"/>
      <c r="J153" s="5"/>
      <c r="M153" s="29"/>
    </row>
    <row r="154" spans="1:13" x14ac:dyDescent="0.2">
      <c r="D154" s="7"/>
      <c r="H154" s="7"/>
      <c r="I154" s="20"/>
      <c r="J154" s="5"/>
      <c r="M154" s="29"/>
    </row>
    <row r="155" spans="1:13" x14ac:dyDescent="0.2">
      <c r="D155" s="7"/>
      <c r="H155" s="7"/>
      <c r="I155" s="20"/>
      <c r="J155" s="5"/>
      <c r="M155" s="29"/>
    </row>
    <row r="156" spans="1:13" x14ac:dyDescent="0.2">
      <c r="D156" s="7"/>
      <c r="H156" s="7"/>
      <c r="I156" s="20"/>
      <c r="J156" s="5"/>
      <c r="M156" s="29"/>
    </row>
    <row r="157" spans="1:13" x14ac:dyDescent="0.2">
      <c r="D157" s="7"/>
      <c r="H157" s="7"/>
      <c r="I157" s="20"/>
      <c r="J157" s="5"/>
      <c r="M157" s="29"/>
    </row>
    <row r="158" spans="1:13" x14ac:dyDescent="0.2">
      <c r="D158" s="7"/>
      <c r="H158" s="7"/>
      <c r="I158" s="20"/>
      <c r="J158" s="5"/>
      <c r="M158" s="29"/>
    </row>
    <row r="159" spans="1:13" x14ac:dyDescent="0.2">
      <c r="D159" s="7"/>
      <c r="H159" s="7"/>
      <c r="I159" s="20"/>
      <c r="J159" s="5"/>
      <c r="M159" s="29"/>
    </row>
    <row r="160" spans="1:13" x14ac:dyDescent="0.2">
      <c r="D160" s="7"/>
      <c r="H160" s="7"/>
      <c r="I160" s="20"/>
      <c r="J160" s="5"/>
      <c r="M160" s="29"/>
    </row>
    <row r="161" spans="4:13" x14ac:dyDescent="0.2">
      <c r="D161" s="7"/>
      <c r="H161" s="7"/>
      <c r="I161" s="20"/>
      <c r="J161" s="5"/>
      <c r="M161" s="7"/>
    </row>
    <row r="162" spans="4:13" x14ac:dyDescent="0.2">
      <c r="D162" s="7"/>
      <c r="H162" s="7"/>
      <c r="I162" s="20"/>
      <c r="J162" s="5"/>
      <c r="M162" s="7"/>
    </row>
    <row r="163" spans="4:13" x14ac:dyDescent="0.2">
      <c r="D163" s="7"/>
      <c r="H163" s="7"/>
      <c r="I163" s="20"/>
      <c r="J163" s="5"/>
      <c r="M163" s="7"/>
    </row>
    <row r="164" spans="4:13" x14ac:dyDescent="0.2">
      <c r="D164" s="7"/>
      <c r="H164" s="7"/>
      <c r="I164" s="20"/>
      <c r="J164" s="5"/>
      <c r="M164" s="7"/>
    </row>
    <row r="165" spans="4:13" x14ac:dyDescent="0.2">
      <c r="D165" s="7"/>
      <c r="H165" s="7"/>
      <c r="I165" s="20"/>
      <c r="J165" s="5"/>
      <c r="M165" s="7"/>
    </row>
    <row r="166" spans="4:13" x14ac:dyDescent="0.2">
      <c r="D166" s="7"/>
      <c r="H166" s="7"/>
      <c r="I166" s="20"/>
      <c r="J166" s="5"/>
      <c r="M166" s="7"/>
    </row>
    <row r="167" spans="4:13" x14ac:dyDescent="0.2">
      <c r="D167" s="7"/>
      <c r="H167" s="7"/>
      <c r="I167" s="20"/>
      <c r="J167" s="5"/>
      <c r="M167" s="7"/>
    </row>
    <row r="168" spans="4:13" x14ac:dyDescent="0.2">
      <c r="D168" s="7"/>
      <c r="H168" s="7"/>
      <c r="I168" s="20"/>
      <c r="J168" s="5"/>
      <c r="M168" s="7"/>
    </row>
    <row r="169" spans="4:13" x14ac:dyDescent="0.2">
      <c r="D169" s="7"/>
      <c r="H169" s="7"/>
      <c r="I169" s="20"/>
      <c r="J169" s="5"/>
      <c r="M169" s="7"/>
    </row>
    <row r="170" spans="4:13" x14ac:dyDescent="0.2">
      <c r="D170" s="7"/>
      <c r="H170" s="7"/>
      <c r="I170" s="20"/>
      <c r="J170" s="5"/>
      <c r="M170" s="7"/>
    </row>
    <row r="171" spans="4:13" x14ac:dyDescent="0.2">
      <c r="D171" s="7"/>
      <c r="H171" s="7"/>
      <c r="I171" s="20"/>
      <c r="J171" s="5"/>
      <c r="M171" s="7"/>
    </row>
    <row r="172" spans="4:13" x14ac:dyDescent="0.2">
      <c r="D172" s="7"/>
      <c r="H172" s="7"/>
      <c r="I172" s="20"/>
      <c r="J172" s="5"/>
      <c r="M172" s="7"/>
    </row>
    <row r="173" spans="4:13" x14ac:dyDescent="0.2">
      <c r="D173" s="7"/>
      <c r="H173" s="7"/>
      <c r="I173" s="20"/>
      <c r="J173" s="5"/>
      <c r="M173" s="7"/>
    </row>
    <row r="174" spans="4:13" x14ac:dyDescent="0.2">
      <c r="D174" s="7"/>
      <c r="H174" s="7"/>
      <c r="I174" s="20"/>
      <c r="J174" s="5"/>
      <c r="M174" s="7"/>
    </row>
    <row r="175" spans="4:13" x14ac:dyDescent="0.2">
      <c r="D175" s="7"/>
      <c r="H175" s="7"/>
      <c r="I175" s="20"/>
      <c r="J175" s="5"/>
      <c r="M175" s="7"/>
    </row>
    <row r="176" spans="4:13" x14ac:dyDescent="0.2">
      <c r="D176" s="7"/>
      <c r="H176" s="7"/>
      <c r="I176" s="20"/>
      <c r="J176" s="5"/>
      <c r="M176" s="7"/>
    </row>
    <row r="177" spans="4:13" x14ac:dyDescent="0.2">
      <c r="D177" s="7"/>
      <c r="H177" s="7"/>
      <c r="I177" s="20"/>
      <c r="J177" s="5"/>
      <c r="M177" s="7"/>
    </row>
    <row r="178" spans="4:13" x14ac:dyDescent="0.2">
      <c r="D178" s="7"/>
      <c r="H178" s="7"/>
      <c r="I178" s="20"/>
      <c r="J178" s="5"/>
      <c r="M178" s="7"/>
    </row>
    <row r="179" spans="4:13" x14ac:dyDescent="0.2">
      <c r="D179" s="7"/>
      <c r="H179" s="7"/>
      <c r="I179" s="20"/>
      <c r="J179" s="5"/>
      <c r="M179" s="7"/>
    </row>
    <row r="180" spans="4:13" x14ac:dyDescent="0.2">
      <c r="D180" s="7"/>
      <c r="H180" s="7"/>
      <c r="I180" s="20"/>
      <c r="J180" s="5"/>
      <c r="M180" s="7"/>
    </row>
    <row r="181" spans="4:13" x14ac:dyDescent="0.2">
      <c r="H181" s="7"/>
      <c r="I181" s="20"/>
      <c r="J181" s="5"/>
      <c r="M181" s="7"/>
    </row>
    <row r="182" spans="4:13" x14ac:dyDescent="0.2">
      <c r="H182" s="7"/>
      <c r="I182" s="20"/>
      <c r="J182" s="5"/>
      <c r="M182" s="7"/>
    </row>
    <row r="183" spans="4:13" x14ac:dyDescent="0.2">
      <c r="H183" s="7"/>
      <c r="I183" s="20"/>
      <c r="J183" s="5"/>
      <c r="M183" s="7"/>
    </row>
    <row r="184" spans="4:13" x14ac:dyDescent="0.2">
      <c r="H184" s="7"/>
      <c r="I184" s="20"/>
      <c r="J184" s="5"/>
      <c r="M184" s="7"/>
    </row>
    <row r="185" spans="4:13" x14ac:dyDescent="0.2">
      <c r="H185" s="7"/>
      <c r="I185" s="20"/>
      <c r="J185" s="5"/>
      <c r="M185" s="7"/>
    </row>
    <row r="186" spans="4:13" x14ac:dyDescent="0.2">
      <c r="H186" s="7"/>
      <c r="I186" s="20"/>
      <c r="J186" s="5"/>
      <c r="M186" s="7"/>
    </row>
    <row r="187" spans="4:13" x14ac:dyDescent="0.2">
      <c r="H187" s="7"/>
      <c r="I187" s="20"/>
      <c r="J187" s="5"/>
      <c r="M187" s="7"/>
    </row>
    <row r="188" spans="4:13" x14ac:dyDescent="0.2">
      <c r="H188" s="7"/>
      <c r="I188" s="20"/>
      <c r="J188" s="5"/>
      <c r="M188" s="7"/>
    </row>
    <row r="189" spans="4:13" x14ac:dyDescent="0.2">
      <c r="H189" s="7"/>
      <c r="I189" s="20"/>
      <c r="J189" s="5"/>
      <c r="M189" s="7"/>
    </row>
    <row r="190" spans="4:13" x14ac:dyDescent="0.2">
      <c r="H190" s="7"/>
      <c r="I190" s="20"/>
      <c r="J190" s="5"/>
      <c r="M190" s="7"/>
    </row>
    <row r="191" spans="4:13" x14ac:dyDescent="0.2">
      <c r="H191" s="7"/>
      <c r="I191" s="20"/>
      <c r="J191" s="5"/>
      <c r="M191" s="7"/>
    </row>
    <row r="192" spans="4:13" x14ac:dyDescent="0.2">
      <c r="H192" s="7"/>
      <c r="I192" s="20"/>
      <c r="J192" s="5"/>
      <c r="M192" s="7"/>
    </row>
    <row r="193" spans="8:13" x14ac:dyDescent="0.2">
      <c r="H193" s="7"/>
      <c r="I193" s="20"/>
      <c r="J193" s="5"/>
      <c r="M193" s="7"/>
    </row>
    <row r="194" spans="8:13" x14ac:dyDescent="0.2">
      <c r="H194" s="7"/>
      <c r="I194" s="20"/>
      <c r="J194" s="5"/>
      <c r="M194" s="7"/>
    </row>
    <row r="195" spans="8:13" x14ac:dyDescent="0.2">
      <c r="H195" s="7"/>
      <c r="I195" s="20"/>
      <c r="J195" s="5"/>
      <c r="M195" s="7"/>
    </row>
    <row r="196" spans="8:13" x14ac:dyDescent="0.2">
      <c r="H196" s="7"/>
      <c r="I196" s="20"/>
      <c r="J196" s="5"/>
      <c r="M196" s="7"/>
    </row>
    <row r="197" spans="8:13" x14ac:dyDescent="0.2">
      <c r="H197" s="7"/>
      <c r="I197" s="20"/>
      <c r="J197" s="5"/>
      <c r="M197" s="7"/>
    </row>
    <row r="198" spans="8:13" x14ac:dyDescent="0.2">
      <c r="H198" s="7"/>
      <c r="I198" s="20"/>
      <c r="J198" s="5"/>
      <c r="M198" s="7"/>
    </row>
    <row r="199" spans="8:13" x14ac:dyDescent="0.2">
      <c r="H199" s="7"/>
      <c r="I199" s="20"/>
      <c r="J199" s="5"/>
      <c r="M199" s="7"/>
    </row>
    <row r="200" spans="8:13" x14ac:dyDescent="0.2">
      <c r="H200" s="7"/>
      <c r="I200" s="20"/>
      <c r="J200" s="5"/>
      <c r="M200" s="7"/>
    </row>
    <row r="201" spans="8:13" x14ac:dyDescent="0.2">
      <c r="H201" s="7"/>
      <c r="I201" s="20"/>
      <c r="J201" s="5"/>
      <c r="M201" s="7"/>
    </row>
    <row r="202" spans="8:13" x14ac:dyDescent="0.2">
      <c r="H202" s="7"/>
      <c r="I202" s="20"/>
      <c r="J202" s="5"/>
      <c r="M202" s="7"/>
    </row>
    <row r="203" spans="8:13" x14ac:dyDescent="0.2">
      <c r="H203" s="7"/>
      <c r="I203" s="20"/>
      <c r="J203" s="5"/>
      <c r="M203" s="7"/>
    </row>
    <row r="204" spans="8:13" x14ac:dyDescent="0.2">
      <c r="H204" s="7"/>
      <c r="M204" s="7"/>
    </row>
    <row r="205" spans="8:13" x14ac:dyDescent="0.2">
      <c r="H205" s="7"/>
    </row>
    <row r="206" spans="8:13" x14ac:dyDescent="0.2">
      <c r="H206" s="7"/>
    </row>
    <row r="207" spans="8:13" x14ac:dyDescent="0.2">
      <c r="H207" s="7"/>
    </row>
    <row r="208" spans="8:13" x14ac:dyDescent="0.2">
      <c r="H208" s="7"/>
    </row>
    <row r="209" spans="8:8" x14ac:dyDescent="0.2">
      <c r="H209" s="7"/>
    </row>
    <row r="210" spans="8:8" x14ac:dyDescent="0.2">
      <c r="H210" s="7"/>
    </row>
    <row r="211" spans="8:8" x14ac:dyDescent="0.2">
      <c r="H211" s="7"/>
    </row>
    <row r="212" spans="8:8" x14ac:dyDescent="0.2">
      <c r="H212" s="7"/>
    </row>
    <row r="213" spans="8:8" x14ac:dyDescent="0.2">
      <c r="H213" s="7"/>
    </row>
    <row r="214" spans="8:8" x14ac:dyDescent="0.2">
      <c r="H214" s="7"/>
    </row>
    <row r="215" spans="8:8" x14ac:dyDescent="0.2">
      <c r="H215" s="7"/>
    </row>
    <row r="216" spans="8:8" x14ac:dyDescent="0.2">
      <c r="H216" s="7"/>
    </row>
    <row r="217" spans="8:8" x14ac:dyDescent="0.2">
      <c r="H217" s="7"/>
    </row>
    <row r="218" spans="8:8" x14ac:dyDescent="0.2">
      <c r="H218" s="7"/>
    </row>
    <row r="219" spans="8:8" x14ac:dyDescent="0.2">
      <c r="H219" s="7"/>
    </row>
    <row r="220" spans="8:8" x14ac:dyDescent="0.2">
      <c r="H220" s="7"/>
    </row>
    <row r="221" spans="8:8" x14ac:dyDescent="0.2">
      <c r="H221" s="7"/>
    </row>
    <row r="222" spans="8:8" x14ac:dyDescent="0.2">
      <c r="H222" s="7"/>
    </row>
    <row r="223" spans="8:8" x14ac:dyDescent="0.2">
      <c r="H223" s="7"/>
    </row>
    <row r="224" spans="8:8" x14ac:dyDescent="0.2">
      <c r="H224" s="7"/>
    </row>
    <row r="225" spans="8:8" x14ac:dyDescent="0.2">
      <c r="H225" s="7"/>
    </row>
    <row r="226" spans="8:8" x14ac:dyDescent="0.2">
      <c r="H226" s="7"/>
    </row>
    <row r="227" spans="8:8" x14ac:dyDescent="0.2">
      <c r="H227" s="7"/>
    </row>
    <row r="228" spans="8:8" x14ac:dyDescent="0.2">
      <c r="H228" s="7"/>
    </row>
    <row r="229" spans="8:8" x14ac:dyDescent="0.2">
      <c r="H229" s="7"/>
    </row>
    <row r="230" spans="8:8" x14ac:dyDescent="0.2">
      <c r="H230" s="7"/>
    </row>
    <row r="231" spans="8:8" x14ac:dyDescent="0.2">
      <c r="H231" s="7"/>
    </row>
    <row r="232" spans="8:8" x14ac:dyDescent="0.2">
      <c r="H232" s="7"/>
    </row>
    <row r="233" spans="8:8" x14ac:dyDescent="0.2">
      <c r="H233" s="7"/>
    </row>
    <row r="234" spans="8:8" x14ac:dyDescent="0.2">
      <c r="H234" s="7"/>
    </row>
    <row r="235" spans="8:8" x14ac:dyDescent="0.2">
      <c r="H235" s="7"/>
    </row>
    <row r="236" spans="8:8" x14ac:dyDescent="0.2">
      <c r="H236" s="7"/>
    </row>
    <row r="237" spans="8:8" x14ac:dyDescent="0.2">
      <c r="H237" s="7"/>
    </row>
  </sheetData>
  <phoneticPr fontId="0" type="noConversion"/>
  <printOptions gridLines="1" gridLinesSet="0"/>
  <pageMargins left="0.75" right="0.75" top="0.75" bottom="0.75" header="0.5" footer="0.5"/>
  <pageSetup orientation="landscape" r:id="rId1"/>
  <headerFooter alignWithMargins="0">
    <oddFooter>Page &amp;P</oddFooter>
  </headerFooter>
  <rowBreaks count="3" manualBreakCount="3">
    <brk id="70" max="16383" man="1"/>
    <brk id="105" max="16383" man="1"/>
    <brk id="1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6"/>
  <sheetViews>
    <sheetView workbookViewId="0">
      <selection activeCell="C141" sqref="C141"/>
    </sheetView>
  </sheetViews>
  <sheetFormatPr defaultRowHeight="12.75" x14ac:dyDescent="0.2"/>
  <cols>
    <col min="1" max="1" width="16.42578125" customWidth="1"/>
    <col min="2" max="2" width="20.7109375" customWidth="1"/>
    <col min="4" max="4" width="13" customWidth="1"/>
    <col min="6" max="6" width="10.85546875" customWidth="1"/>
    <col min="7" max="7" width="12" customWidth="1"/>
    <col min="8" max="8" width="10.7109375" customWidth="1"/>
    <col min="10" max="10" width="10.42578125" customWidth="1"/>
    <col min="11" max="11" width="118" bestFit="1" customWidth="1"/>
  </cols>
  <sheetData>
    <row r="1" spans="1:11" ht="15" x14ac:dyDescent="0.25">
      <c r="A1" s="21"/>
      <c r="B1" s="12"/>
      <c r="C1" s="12"/>
      <c r="D1" s="12"/>
      <c r="E1" s="12"/>
      <c r="F1" s="12"/>
      <c r="G1" s="12"/>
      <c r="H1" s="12"/>
      <c r="I1" s="19"/>
      <c r="J1" s="12"/>
    </row>
    <row r="3" spans="1:11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1" x14ac:dyDescent="0.2">
      <c r="B4" s="2"/>
      <c r="K4" s="22"/>
    </row>
    <row r="7" spans="1:11" x14ac:dyDescent="0.2">
      <c r="A7" s="1"/>
      <c r="B7" s="1"/>
      <c r="C7" s="1"/>
      <c r="D7" s="1"/>
      <c r="E7" s="1"/>
      <c r="F7" s="4"/>
      <c r="G7" s="1"/>
      <c r="H7" s="4"/>
      <c r="I7" s="1"/>
      <c r="J7" s="1"/>
    </row>
    <row r="8" spans="1:11" x14ac:dyDescent="0.2">
      <c r="A8" s="4"/>
      <c r="B8" s="4"/>
      <c r="C8" s="4"/>
      <c r="D8" s="4"/>
      <c r="E8" s="4"/>
      <c r="F8" s="4"/>
      <c r="G8" s="4"/>
      <c r="H8" s="4"/>
      <c r="I8" s="4"/>
      <c r="J8" s="4"/>
    </row>
    <row r="9" spans="1:11" x14ac:dyDescent="0.2">
      <c r="A9" s="1"/>
      <c r="B9" s="1"/>
      <c r="C9" s="1"/>
      <c r="D9" s="1"/>
      <c r="E9" s="1"/>
      <c r="F9" s="1"/>
      <c r="G9" s="1"/>
      <c r="H9" s="4"/>
      <c r="I9" s="1"/>
      <c r="J9" s="1"/>
    </row>
    <row r="10" spans="1:11" x14ac:dyDescent="0.2">
      <c r="D10" s="7"/>
      <c r="F10" s="7"/>
      <c r="G10" s="20"/>
      <c r="H10" s="7"/>
      <c r="I10" s="13"/>
      <c r="J10" s="14"/>
    </row>
    <row r="11" spans="1:11" x14ac:dyDescent="0.2">
      <c r="A11" s="1"/>
      <c r="B11" s="1"/>
      <c r="C11" s="1"/>
      <c r="D11" s="8"/>
      <c r="E11" s="1"/>
      <c r="F11" s="8"/>
      <c r="G11" s="4"/>
      <c r="H11" s="8"/>
      <c r="I11" s="4"/>
      <c r="J11" s="9"/>
    </row>
    <row r="12" spans="1:11" x14ac:dyDescent="0.2">
      <c r="D12" s="7"/>
      <c r="F12" s="7"/>
      <c r="G12" s="2"/>
      <c r="H12" s="7"/>
      <c r="I12" s="13"/>
      <c r="J12" s="14"/>
    </row>
    <row r="13" spans="1:11" x14ac:dyDescent="0.2">
      <c r="A13" s="1"/>
      <c r="B13" s="1"/>
      <c r="C13" s="1"/>
      <c r="D13" s="8"/>
      <c r="E13" s="1"/>
      <c r="F13" s="8"/>
      <c r="G13" s="4"/>
      <c r="H13" s="8"/>
      <c r="I13" s="4"/>
      <c r="J13" s="9"/>
    </row>
    <row r="14" spans="1:11" x14ac:dyDescent="0.2">
      <c r="D14" s="7"/>
      <c r="F14" s="7"/>
      <c r="G14" s="2"/>
      <c r="H14" s="7"/>
      <c r="I14" s="13"/>
      <c r="J14" s="14"/>
    </row>
    <row r="15" spans="1:11" x14ac:dyDescent="0.2">
      <c r="A15" s="1"/>
      <c r="B15" s="1"/>
      <c r="C15" s="1"/>
      <c r="D15" s="8"/>
      <c r="E15" s="1"/>
      <c r="F15" s="8"/>
      <c r="G15" s="4"/>
      <c r="H15" s="8"/>
      <c r="I15" s="4"/>
      <c r="J15" s="9"/>
    </row>
    <row r="16" spans="1:11" x14ac:dyDescent="0.2">
      <c r="D16" s="7"/>
      <c r="F16" s="7"/>
      <c r="G16" s="2"/>
      <c r="H16" s="7"/>
      <c r="I16" s="13"/>
      <c r="J16" s="14"/>
    </row>
    <row r="17" spans="1:10" x14ac:dyDescent="0.2">
      <c r="A17" s="1"/>
      <c r="B17" s="1"/>
      <c r="C17" s="1"/>
      <c r="D17" s="8"/>
      <c r="E17" s="1"/>
      <c r="F17" s="8"/>
      <c r="G17" s="4"/>
      <c r="H17" s="8"/>
      <c r="I17" s="4"/>
      <c r="J17" s="9"/>
    </row>
    <row r="18" spans="1:10" x14ac:dyDescent="0.2">
      <c r="D18" s="7"/>
      <c r="F18" s="7"/>
      <c r="G18" s="2"/>
      <c r="H18" s="7"/>
      <c r="I18" s="13"/>
      <c r="J18" s="14"/>
    </row>
    <row r="19" spans="1:10" x14ac:dyDescent="0.2">
      <c r="A19" s="1"/>
      <c r="B19" s="1"/>
      <c r="C19" s="1"/>
      <c r="D19" s="8"/>
      <c r="E19" s="1"/>
      <c r="F19" s="8"/>
      <c r="G19" s="4"/>
      <c r="H19" s="8"/>
      <c r="I19" s="4"/>
      <c r="J19" s="9"/>
    </row>
    <row r="20" spans="1:10" x14ac:dyDescent="0.2">
      <c r="D20" s="7"/>
      <c r="F20" s="7"/>
      <c r="G20" s="2"/>
      <c r="H20" s="7"/>
      <c r="I20" s="13"/>
      <c r="J20" s="14"/>
    </row>
    <row r="21" spans="1:10" x14ac:dyDescent="0.2">
      <c r="A21" s="1"/>
      <c r="B21" s="1"/>
      <c r="C21" s="1"/>
      <c r="D21" s="8"/>
      <c r="E21" s="1"/>
      <c r="F21" s="8"/>
      <c r="G21" s="4"/>
      <c r="H21" s="8"/>
      <c r="I21" s="4"/>
      <c r="J21" s="9"/>
    </row>
    <row r="22" spans="1:10" x14ac:dyDescent="0.2">
      <c r="D22" s="7"/>
      <c r="F22" s="7"/>
      <c r="G22" s="2"/>
      <c r="H22" s="7"/>
      <c r="I22" s="13"/>
      <c r="J22" s="14"/>
    </row>
    <row r="23" spans="1:10" x14ac:dyDescent="0.2">
      <c r="A23" s="1"/>
      <c r="B23" s="1"/>
      <c r="C23" s="1"/>
      <c r="D23" s="8"/>
      <c r="E23" s="1"/>
      <c r="F23" s="8"/>
      <c r="G23" s="4"/>
      <c r="H23" s="8"/>
      <c r="I23" s="4"/>
      <c r="J23" s="9"/>
    </row>
    <row r="24" spans="1:10" x14ac:dyDescent="0.2">
      <c r="D24" s="7"/>
      <c r="F24" s="7"/>
      <c r="G24" s="2"/>
      <c r="H24" s="7"/>
      <c r="I24" s="13"/>
      <c r="J24" s="14"/>
    </row>
    <row r="25" spans="1:10" x14ac:dyDescent="0.2">
      <c r="A25" s="1"/>
      <c r="B25" s="1"/>
      <c r="C25" s="1"/>
      <c r="D25" s="8"/>
      <c r="E25" s="1"/>
      <c r="F25" s="8"/>
      <c r="G25" s="4"/>
      <c r="H25" s="8"/>
      <c r="I25" s="4"/>
      <c r="J25" s="15"/>
    </row>
    <row r="26" spans="1:10" x14ac:dyDescent="0.2">
      <c r="D26" s="7"/>
      <c r="F26" s="7"/>
      <c r="G26" s="2"/>
      <c r="H26" s="7"/>
      <c r="I26" s="13"/>
      <c r="J26" s="14"/>
    </row>
    <row r="27" spans="1:10" x14ac:dyDescent="0.2">
      <c r="A27" s="1"/>
      <c r="B27" s="1"/>
      <c r="C27" s="1"/>
      <c r="D27" s="8"/>
      <c r="E27" s="1"/>
      <c r="F27" s="8"/>
      <c r="G27" s="4"/>
      <c r="H27" s="8"/>
      <c r="I27" s="4"/>
      <c r="J27" s="15"/>
    </row>
    <row r="28" spans="1:10" x14ac:dyDescent="0.2">
      <c r="D28" s="7"/>
      <c r="F28" s="7"/>
      <c r="G28" s="2"/>
      <c r="H28" s="7"/>
      <c r="I28" s="13"/>
      <c r="J28" s="14"/>
    </row>
    <row r="29" spans="1:10" x14ac:dyDescent="0.2">
      <c r="A29" s="1"/>
      <c r="B29" s="1"/>
      <c r="C29" s="1"/>
      <c r="D29" s="8"/>
      <c r="E29" s="1"/>
      <c r="F29" s="8"/>
      <c r="G29" s="4"/>
      <c r="H29" s="8"/>
      <c r="I29" s="4"/>
      <c r="J29" s="15"/>
    </row>
    <row r="30" spans="1:10" x14ac:dyDescent="0.2">
      <c r="D30" s="7"/>
      <c r="F30" s="7"/>
      <c r="G30" s="2"/>
      <c r="H30" s="7"/>
      <c r="I30" s="13"/>
      <c r="J30" s="14"/>
    </row>
    <row r="31" spans="1:10" x14ac:dyDescent="0.2">
      <c r="A31" s="1"/>
      <c r="B31" s="1"/>
      <c r="C31" s="1"/>
      <c r="D31" s="8"/>
      <c r="E31" s="1"/>
      <c r="F31" s="8"/>
      <c r="G31" s="4"/>
      <c r="H31" s="8"/>
      <c r="I31" s="4"/>
      <c r="J31" s="15"/>
    </row>
    <row r="32" spans="1:10" x14ac:dyDescent="0.2">
      <c r="A32" s="1"/>
      <c r="B32" s="1"/>
      <c r="C32" s="1"/>
      <c r="D32" s="8"/>
      <c r="E32" s="1"/>
      <c r="F32" s="8"/>
      <c r="G32" s="4"/>
      <c r="H32" s="8"/>
      <c r="I32" s="4"/>
      <c r="J32" s="15"/>
    </row>
    <row r="33" spans="1:10" x14ac:dyDescent="0.2">
      <c r="D33" s="7"/>
      <c r="F33" s="7"/>
      <c r="G33" s="2"/>
      <c r="H33" s="7"/>
      <c r="I33" s="13"/>
      <c r="J33" s="14"/>
    </row>
    <row r="34" spans="1:10" x14ac:dyDescent="0.2">
      <c r="A34" s="1"/>
      <c r="B34" s="1"/>
      <c r="C34" s="1"/>
      <c r="D34" s="8"/>
      <c r="E34" s="1"/>
      <c r="F34" s="8"/>
      <c r="G34" s="4"/>
      <c r="H34" s="8"/>
      <c r="I34" s="4"/>
      <c r="J34" s="15"/>
    </row>
    <row r="35" spans="1:10" x14ac:dyDescent="0.2">
      <c r="D35" s="7"/>
      <c r="F35" s="7"/>
      <c r="G35" s="2"/>
      <c r="H35" s="7"/>
      <c r="I35" s="13"/>
      <c r="J35" s="14"/>
    </row>
    <row r="36" spans="1:10" x14ac:dyDescent="0.2">
      <c r="A36" s="1"/>
      <c r="B36" s="1"/>
      <c r="C36" s="1"/>
      <c r="D36" s="8"/>
      <c r="E36" s="1"/>
      <c r="F36" s="8"/>
      <c r="G36" s="4"/>
      <c r="H36" s="8"/>
      <c r="I36" s="4"/>
      <c r="J36" s="9"/>
    </row>
    <row r="37" spans="1:10" x14ac:dyDescent="0.2">
      <c r="A37" s="1"/>
      <c r="B37" s="1"/>
      <c r="C37" s="1"/>
      <c r="D37" s="8"/>
      <c r="E37" s="1"/>
      <c r="F37" s="8"/>
      <c r="G37" s="4"/>
      <c r="H37" s="8"/>
      <c r="I37" s="4"/>
      <c r="J37" s="9"/>
    </row>
    <row r="38" spans="1:10" x14ac:dyDescent="0.2">
      <c r="B38" s="2"/>
    </row>
    <row r="41" spans="1:1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2">
      <c r="D44" s="7"/>
      <c r="F44" s="7"/>
      <c r="G44" s="2"/>
      <c r="H44" s="7"/>
      <c r="I44" s="17"/>
      <c r="J44" s="14"/>
    </row>
    <row r="45" spans="1:10" x14ac:dyDescent="0.2">
      <c r="A45" s="1"/>
      <c r="B45" s="1"/>
      <c r="C45" s="1"/>
      <c r="D45" s="8"/>
      <c r="E45" s="1"/>
      <c r="F45" s="8"/>
      <c r="G45" s="4"/>
      <c r="H45" s="8"/>
      <c r="I45" s="4"/>
      <c r="J45" s="15"/>
    </row>
    <row r="46" spans="1:10" x14ac:dyDescent="0.2">
      <c r="D46" s="7"/>
      <c r="F46" s="7"/>
      <c r="G46" s="2"/>
      <c r="H46" s="7"/>
      <c r="I46" s="17"/>
      <c r="J46" s="14"/>
    </row>
    <row r="47" spans="1:10" x14ac:dyDescent="0.2">
      <c r="A47" s="1"/>
      <c r="B47" s="1"/>
      <c r="C47" s="1"/>
      <c r="D47" s="8"/>
      <c r="E47" s="1"/>
      <c r="F47" s="8"/>
      <c r="G47" s="4"/>
      <c r="H47" s="8"/>
      <c r="I47" s="4"/>
      <c r="J47" s="15"/>
    </row>
    <row r="48" spans="1:10" x14ac:dyDescent="0.2">
      <c r="A48" s="1"/>
      <c r="B48" s="1"/>
      <c r="C48" s="1"/>
      <c r="D48" s="8"/>
      <c r="E48" s="1"/>
      <c r="F48" s="8"/>
      <c r="G48" s="4"/>
      <c r="H48" s="8"/>
      <c r="I48" s="4"/>
      <c r="J48" s="15"/>
    </row>
    <row r="49" spans="1:10" x14ac:dyDescent="0.2">
      <c r="D49" s="7"/>
      <c r="F49" s="7"/>
      <c r="G49" s="2"/>
      <c r="H49" s="7"/>
      <c r="I49" s="13"/>
      <c r="J49" s="14"/>
    </row>
    <row r="50" spans="1:10" x14ac:dyDescent="0.2">
      <c r="D50" s="7"/>
      <c r="F50" s="7"/>
      <c r="G50" s="2"/>
      <c r="H50" s="7"/>
      <c r="I50" s="2"/>
      <c r="J50" s="14"/>
    </row>
    <row r="51" spans="1:10" x14ac:dyDescent="0.2">
      <c r="A51" s="1"/>
      <c r="B51" s="1"/>
      <c r="C51" s="1"/>
      <c r="D51" s="8"/>
      <c r="E51" s="1"/>
      <c r="F51" s="8"/>
      <c r="G51" s="4"/>
      <c r="H51" s="8"/>
      <c r="I51" s="4"/>
      <c r="J51" s="15"/>
    </row>
    <row r="52" spans="1:10" x14ac:dyDescent="0.2">
      <c r="D52" s="7"/>
      <c r="F52" s="7"/>
      <c r="G52" s="2"/>
      <c r="H52" s="7"/>
      <c r="I52" s="13"/>
      <c r="J52" s="14"/>
    </row>
    <row r="53" spans="1:10" x14ac:dyDescent="0.2">
      <c r="A53" s="1"/>
      <c r="B53" s="1"/>
      <c r="C53" s="1"/>
      <c r="D53" s="8"/>
      <c r="E53" s="1"/>
      <c r="F53" s="8"/>
      <c r="G53" s="4"/>
      <c r="H53" s="8"/>
      <c r="I53" s="4"/>
      <c r="J53" s="15"/>
    </row>
    <row r="54" spans="1:10" x14ac:dyDescent="0.2">
      <c r="D54" s="7"/>
      <c r="F54" s="7"/>
      <c r="G54" s="2"/>
      <c r="H54" s="7"/>
      <c r="I54" s="13"/>
      <c r="J54" s="14"/>
    </row>
    <row r="55" spans="1:10" x14ac:dyDescent="0.2">
      <c r="A55" s="1"/>
      <c r="B55" s="1"/>
      <c r="C55" s="1"/>
      <c r="D55" s="8"/>
      <c r="E55" s="1"/>
      <c r="F55" s="8"/>
      <c r="G55" s="4"/>
      <c r="H55" s="8"/>
      <c r="I55" s="4"/>
      <c r="J55" s="15"/>
    </row>
    <row r="56" spans="1:10" x14ac:dyDescent="0.2">
      <c r="D56" s="7"/>
      <c r="F56" s="7"/>
      <c r="G56" s="2"/>
      <c r="H56" s="7"/>
      <c r="I56" s="13"/>
      <c r="J56" s="14"/>
    </row>
    <row r="57" spans="1:10" x14ac:dyDescent="0.2">
      <c r="A57" s="1"/>
      <c r="B57" s="1"/>
      <c r="C57" s="1"/>
      <c r="D57" s="8"/>
      <c r="E57" s="1"/>
      <c r="F57" s="8"/>
      <c r="G57" s="4"/>
      <c r="H57" s="8"/>
      <c r="I57" s="4"/>
      <c r="J57" s="15"/>
    </row>
    <row r="58" spans="1:10" x14ac:dyDescent="0.2">
      <c r="D58" s="7"/>
      <c r="F58" s="7"/>
      <c r="G58" s="2"/>
      <c r="H58" s="7"/>
      <c r="I58" s="13"/>
      <c r="J58" s="14"/>
    </row>
    <row r="59" spans="1:10" x14ac:dyDescent="0.2">
      <c r="A59" s="1"/>
      <c r="B59" s="1"/>
      <c r="C59" s="1"/>
      <c r="D59" s="8"/>
      <c r="E59" s="1"/>
      <c r="F59" s="8"/>
      <c r="G59" s="4"/>
      <c r="H59" s="8"/>
      <c r="I59" s="4"/>
      <c r="J59" s="15"/>
    </row>
    <row r="60" spans="1:10" x14ac:dyDescent="0.2">
      <c r="D60" s="7"/>
      <c r="F60" s="7"/>
      <c r="G60" s="2"/>
      <c r="H60" s="7"/>
      <c r="I60" s="13"/>
      <c r="J60" s="14"/>
    </row>
    <row r="61" spans="1:10" x14ac:dyDescent="0.2">
      <c r="A61" s="1"/>
      <c r="B61" s="1"/>
      <c r="C61" s="1"/>
      <c r="D61" s="8"/>
      <c r="E61" s="1"/>
      <c r="F61" s="8"/>
      <c r="G61" s="4"/>
      <c r="H61" s="8"/>
      <c r="I61" s="4"/>
      <c r="J61" s="15"/>
    </row>
    <row r="62" spans="1:10" x14ac:dyDescent="0.2">
      <c r="D62" s="7"/>
      <c r="F62" s="7"/>
      <c r="G62" s="2"/>
      <c r="H62" s="7"/>
      <c r="I62" s="13"/>
      <c r="J62" s="14"/>
    </row>
    <row r="63" spans="1:10" x14ac:dyDescent="0.2">
      <c r="A63" s="1"/>
      <c r="B63" s="1"/>
      <c r="C63" s="1"/>
      <c r="D63" s="8"/>
      <c r="E63" s="1"/>
      <c r="F63" s="8"/>
      <c r="G63" s="4"/>
      <c r="H63" s="8"/>
      <c r="I63" s="4"/>
      <c r="J63" s="9"/>
    </row>
    <row r="64" spans="1:10" x14ac:dyDescent="0.2">
      <c r="A64" s="1"/>
      <c r="B64" s="1"/>
      <c r="C64" s="1"/>
      <c r="D64" s="8"/>
      <c r="E64" s="1"/>
      <c r="F64" s="8"/>
      <c r="G64" s="4"/>
      <c r="H64" s="8"/>
      <c r="I64" s="4"/>
      <c r="J64" s="9"/>
    </row>
    <row r="65" spans="1:10" x14ac:dyDescent="0.2">
      <c r="D65" s="7"/>
      <c r="F65" s="7"/>
      <c r="G65" s="2"/>
      <c r="H65" s="7"/>
      <c r="I65" s="13"/>
      <c r="J65" s="14"/>
    </row>
    <row r="66" spans="1:10" x14ac:dyDescent="0.2">
      <c r="A66" s="1"/>
      <c r="B66" s="1"/>
      <c r="C66" s="1"/>
      <c r="D66" s="8"/>
      <c r="E66" s="1"/>
      <c r="F66" s="8"/>
      <c r="G66" s="4"/>
      <c r="H66" s="8"/>
      <c r="I66" s="4"/>
      <c r="J66" s="15"/>
    </row>
    <row r="67" spans="1:10" x14ac:dyDescent="0.2">
      <c r="D67" s="7"/>
      <c r="F67" s="7"/>
      <c r="G67" s="2"/>
      <c r="H67" s="7"/>
      <c r="I67" s="13"/>
      <c r="J67" s="14"/>
    </row>
    <row r="68" spans="1:10" x14ac:dyDescent="0.2">
      <c r="A68" s="1"/>
      <c r="B68" s="1"/>
      <c r="C68" s="1"/>
      <c r="D68" s="8"/>
      <c r="E68" s="1"/>
      <c r="F68" s="8"/>
      <c r="G68" s="4"/>
      <c r="H68" s="8"/>
      <c r="I68" s="4"/>
      <c r="J68" s="15"/>
    </row>
    <row r="69" spans="1:10" x14ac:dyDescent="0.2">
      <c r="D69" s="7"/>
      <c r="F69" s="7"/>
      <c r="G69" s="2"/>
      <c r="H69" s="7"/>
      <c r="I69" s="13"/>
      <c r="J69" s="14"/>
    </row>
    <row r="70" spans="1:10" x14ac:dyDescent="0.2">
      <c r="A70" s="1"/>
      <c r="B70" s="1"/>
      <c r="C70" s="1"/>
      <c r="D70" s="8"/>
      <c r="E70" s="1"/>
      <c r="F70" s="8"/>
      <c r="G70" s="4"/>
      <c r="H70" s="8"/>
      <c r="I70" s="4"/>
      <c r="J70" s="15"/>
    </row>
    <row r="71" spans="1:10" x14ac:dyDescent="0.2">
      <c r="D71" s="7"/>
      <c r="F71" s="7"/>
      <c r="G71" s="2"/>
      <c r="H71" s="7"/>
      <c r="I71" s="13"/>
      <c r="J71" s="14"/>
    </row>
    <row r="72" spans="1:10" x14ac:dyDescent="0.2">
      <c r="A72" s="1"/>
      <c r="B72" s="1"/>
      <c r="C72" s="1"/>
      <c r="D72" s="8"/>
      <c r="E72" s="1"/>
      <c r="F72" s="8"/>
      <c r="G72" s="4"/>
      <c r="H72" s="8"/>
      <c r="I72" s="4"/>
      <c r="J72" s="15"/>
    </row>
    <row r="73" spans="1:10" x14ac:dyDescent="0.2">
      <c r="A73" s="1"/>
      <c r="B73" s="1"/>
      <c r="C73" s="1"/>
      <c r="D73" s="8"/>
      <c r="E73" s="1"/>
      <c r="F73" s="8"/>
      <c r="G73" s="4"/>
      <c r="H73" s="8"/>
      <c r="I73" s="4"/>
      <c r="J73" s="9"/>
    </row>
    <row r="74" spans="1:10" x14ac:dyDescent="0.2">
      <c r="B74" s="2"/>
    </row>
    <row r="77" spans="1:1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2">
      <c r="A78" s="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2">
      <c r="D80" s="7"/>
      <c r="F80" s="7"/>
      <c r="G80" s="2"/>
      <c r="H80" s="7"/>
      <c r="I80" s="13"/>
      <c r="J80" s="14"/>
    </row>
    <row r="81" spans="1:10" x14ac:dyDescent="0.2">
      <c r="A81" s="1"/>
      <c r="B81" s="1"/>
      <c r="C81" s="1"/>
      <c r="D81" s="8"/>
      <c r="E81" s="1"/>
      <c r="F81" s="8"/>
      <c r="G81" s="4"/>
      <c r="H81" s="8"/>
      <c r="I81" s="4"/>
      <c r="J81" s="15"/>
    </row>
    <row r="82" spans="1:10" x14ac:dyDescent="0.2">
      <c r="D82" s="7"/>
      <c r="F82" s="7"/>
      <c r="G82" s="2"/>
      <c r="H82" s="7"/>
      <c r="I82" s="13"/>
      <c r="J82" s="14"/>
    </row>
    <row r="83" spans="1:10" x14ac:dyDescent="0.2">
      <c r="A83" s="1"/>
      <c r="B83" s="1"/>
      <c r="C83" s="1"/>
      <c r="D83" s="8"/>
      <c r="E83" s="1"/>
      <c r="F83" s="8"/>
      <c r="G83" s="4"/>
      <c r="H83" s="8"/>
      <c r="I83" s="4"/>
      <c r="J83" s="15"/>
    </row>
    <row r="84" spans="1:10" x14ac:dyDescent="0.2">
      <c r="D84" s="7"/>
      <c r="F84" s="7"/>
      <c r="G84" s="2"/>
      <c r="H84" s="7"/>
      <c r="I84" s="13"/>
      <c r="J84" s="14"/>
    </row>
    <row r="85" spans="1:10" x14ac:dyDescent="0.2">
      <c r="A85" s="1"/>
      <c r="B85" s="1"/>
      <c r="C85" s="1"/>
      <c r="D85" s="8"/>
      <c r="E85" s="1"/>
      <c r="F85" s="8"/>
      <c r="G85" s="4"/>
      <c r="H85" s="8"/>
      <c r="I85" s="4"/>
      <c r="J85" s="15"/>
    </row>
    <row r="86" spans="1:10" x14ac:dyDescent="0.2">
      <c r="D86" s="7"/>
      <c r="F86" s="7"/>
      <c r="G86" s="2"/>
      <c r="H86" s="7"/>
      <c r="I86" s="13"/>
      <c r="J86" s="14"/>
    </row>
    <row r="87" spans="1:10" x14ac:dyDescent="0.2">
      <c r="A87" s="1"/>
      <c r="B87" s="1"/>
      <c r="C87" s="1"/>
      <c r="D87" s="8"/>
      <c r="E87" s="1"/>
      <c r="F87" s="8"/>
      <c r="G87" s="4"/>
      <c r="H87" s="8"/>
      <c r="I87" s="4"/>
      <c r="J87" s="15"/>
    </row>
    <row r="88" spans="1:10" x14ac:dyDescent="0.2">
      <c r="D88" s="7"/>
      <c r="F88" s="7"/>
      <c r="G88" s="2"/>
      <c r="H88" s="7"/>
      <c r="I88" s="13"/>
      <c r="J88" s="14"/>
    </row>
    <row r="89" spans="1:10" x14ac:dyDescent="0.2">
      <c r="A89" s="1"/>
      <c r="B89" s="1"/>
      <c r="C89" s="1"/>
      <c r="D89" s="8"/>
      <c r="E89" s="1"/>
      <c r="F89" s="8"/>
      <c r="G89" s="4"/>
      <c r="H89" s="8"/>
      <c r="I89" s="4"/>
      <c r="J89" s="15"/>
    </row>
    <row r="90" spans="1:10" x14ac:dyDescent="0.2">
      <c r="D90" s="7"/>
      <c r="F90" s="7"/>
      <c r="G90" s="2"/>
      <c r="H90" s="7"/>
      <c r="I90" s="13"/>
      <c r="J90" s="14"/>
    </row>
    <row r="91" spans="1:10" x14ac:dyDescent="0.2">
      <c r="A91" s="1"/>
      <c r="B91" s="1"/>
      <c r="C91" s="1"/>
      <c r="D91" s="8"/>
      <c r="E91" s="1"/>
      <c r="F91" s="8"/>
      <c r="G91" s="4"/>
      <c r="H91" s="8"/>
      <c r="I91" s="4"/>
      <c r="J91" s="15"/>
    </row>
    <row r="92" spans="1:10" x14ac:dyDescent="0.2">
      <c r="D92" s="7"/>
      <c r="F92" s="7"/>
      <c r="G92" s="2"/>
      <c r="H92" s="7"/>
      <c r="I92" s="13"/>
      <c r="J92" s="14"/>
    </row>
    <row r="93" spans="1:10" x14ac:dyDescent="0.2">
      <c r="D93" s="7"/>
      <c r="F93" s="7"/>
      <c r="G93" s="2"/>
      <c r="H93" s="7"/>
      <c r="I93" s="2"/>
      <c r="J93" s="14"/>
    </row>
    <row r="94" spans="1:10" x14ac:dyDescent="0.2">
      <c r="A94" s="1"/>
      <c r="B94" s="1"/>
      <c r="C94" s="1"/>
      <c r="D94" s="8"/>
      <c r="E94" s="1"/>
      <c r="F94" s="8"/>
      <c r="G94" s="4"/>
      <c r="H94" s="8"/>
      <c r="I94" s="4"/>
      <c r="J94" s="15"/>
    </row>
    <row r="95" spans="1:10" x14ac:dyDescent="0.2">
      <c r="A95" s="1"/>
      <c r="B95" s="1"/>
      <c r="C95" s="1"/>
      <c r="D95" s="8"/>
      <c r="E95" s="1"/>
      <c r="F95" s="8"/>
      <c r="G95" s="4"/>
      <c r="H95" s="8"/>
      <c r="I95" s="4"/>
      <c r="J95" s="15"/>
    </row>
    <row r="96" spans="1:10" x14ac:dyDescent="0.2">
      <c r="D96" s="7"/>
      <c r="F96" s="7"/>
      <c r="G96" s="2"/>
      <c r="H96" s="7"/>
      <c r="I96" s="13"/>
      <c r="J96" s="14"/>
    </row>
    <row r="97" spans="1:10" x14ac:dyDescent="0.2">
      <c r="A97" s="1"/>
      <c r="B97" s="1"/>
      <c r="C97" s="1"/>
      <c r="D97" s="8"/>
      <c r="E97" s="1"/>
      <c r="F97" s="8"/>
      <c r="G97" s="4"/>
      <c r="H97" s="8"/>
      <c r="I97" s="4"/>
      <c r="J97" s="15"/>
    </row>
    <row r="98" spans="1:10" x14ac:dyDescent="0.2">
      <c r="D98" s="7"/>
      <c r="F98" s="7"/>
      <c r="G98" s="2"/>
      <c r="H98" s="7"/>
      <c r="I98" s="18"/>
      <c r="J98" s="14"/>
    </row>
    <row r="99" spans="1:10" x14ac:dyDescent="0.2">
      <c r="A99" s="1"/>
      <c r="B99" s="1"/>
      <c r="C99" s="1"/>
      <c r="D99" s="8"/>
      <c r="E99" s="1"/>
      <c r="F99" s="8"/>
      <c r="G99" s="4"/>
      <c r="H99" s="8"/>
      <c r="I99" s="4"/>
      <c r="J99" s="15"/>
    </row>
    <row r="100" spans="1:10" x14ac:dyDescent="0.2">
      <c r="D100" s="7"/>
      <c r="F100" s="7"/>
      <c r="G100" s="2"/>
      <c r="H100" s="7"/>
      <c r="I100" s="13"/>
      <c r="J100" s="14"/>
    </row>
    <row r="101" spans="1:10" x14ac:dyDescent="0.2">
      <c r="A101" s="1"/>
      <c r="B101" s="1"/>
      <c r="C101" s="1"/>
      <c r="D101" s="8"/>
      <c r="E101" s="1"/>
      <c r="F101" s="8"/>
      <c r="G101" s="4"/>
      <c r="H101" s="8"/>
      <c r="I101" s="4"/>
      <c r="J101" s="15"/>
    </row>
    <row r="102" spans="1:10" x14ac:dyDescent="0.2">
      <c r="D102" s="7"/>
      <c r="F102" s="7"/>
      <c r="G102" s="2"/>
      <c r="H102" s="7"/>
      <c r="I102" s="13"/>
      <c r="J102" s="14"/>
    </row>
    <row r="103" spans="1:10" x14ac:dyDescent="0.2">
      <c r="A103" s="1"/>
      <c r="B103" s="1"/>
      <c r="C103" s="1"/>
      <c r="D103" s="8"/>
      <c r="E103" s="1"/>
      <c r="F103" s="8"/>
      <c r="G103" s="4"/>
      <c r="H103" s="8"/>
      <c r="I103" s="4"/>
      <c r="J103" s="9"/>
    </row>
    <row r="104" spans="1:10" x14ac:dyDescent="0.2">
      <c r="D104" s="7"/>
      <c r="F104" s="7"/>
      <c r="G104" s="2"/>
      <c r="H104" s="7"/>
      <c r="I104" s="13"/>
      <c r="J104" s="14"/>
    </row>
    <row r="105" spans="1:10" x14ac:dyDescent="0.2">
      <c r="A105" s="1"/>
      <c r="B105" s="1"/>
      <c r="C105" s="1"/>
      <c r="D105" s="8"/>
      <c r="E105" s="1"/>
      <c r="F105" s="8"/>
      <c r="G105" s="4"/>
      <c r="H105" s="8"/>
      <c r="I105" s="4"/>
      <c r="J105" s="15"/>
    </row>
    <row r="106" spans="1:10" x14ac:dyDescent="0.2">
      <c r="D106" s="7"/>
      <c r="F106" s="7"/>
      <c r="G106" s="2"/>
      <c r="H106" s="7"/>
      <c r="I106" s="13"/>
      <c r="J106" s="14"/>
    </row>
    <row r="107" spans="1:10" x14ac:dyDescent="0.2">
      <c r="A107" s="1"/>
      <c r="B107" s="1"/>
      <c r="C107" s="1"/>
      <c r="D107" s="8"/>
      <c r="E107" s="1"/>
      <c r="F107" s="8"/>
      <c r="G107" s="4"/>
      <c r="H107" s="8"/>
      <c r="I107" s="4"/>
      <c r="J107" s="15"/>
    </row>
    <row r="108" spans="1:10" x14ac:dyDescent="0.2">
      <c r="D108" s="7"/>
      <c r="F108" s="7"/>
      <c r="G108" s="2"/>
      <c r="H108" s="7"/>
      <c r="I108" s="13"/>
      <c r="J108" s="14"/>
    </row>
    <row r="109" spans="1:10" x14ac:dyDescent="0.2">
      <c r="A109" s="1"/>
      <c r="B109" s="1"/>
      <c r="C109" s="1"/>
      <c r="D109" s="8"/>
      <c r="E109" s="1"/>
      <c r="F109" s="8"/>
      <c r="G109" s="4"/>
      <c r="H109" s="8"/>
      <c r="I109" s="4"/>
      <c r="J109" s="9"/>
    </row>
    <row r="110" spans="1:10" x14ac:dyDescent="0.2">
      <c r="A110" s="1"/>
      <c r="B110" s="1"/>
      <c r="C110" s="1"/>
      <c r="D110" s="8"/>
      <c r="E110" s="1"/>
      <c r="F110" s="8"/>
      <c r="G110" s="4"/>
      <c r="H110" s="8"/>
      <c r="I110" s="4"/>
      <c r="J110" s="9"/>
    </row>
    <row r="111" spans="1:10" x14ac:dyDescent="0.2">
      <c r="B111" s="2"/>
      <c r="J111" s="16"/>
    </row>
    <row r="114" spans="1:1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x14ac:dyDescent="0.2">
      <c r="A116" s="1"/>
      <c r="B116" s="1"/>
      <c r="C116" s="1"/>
      <c r="D116" s="8"/>
      <c r="E116" s="1"/>
      <c r="F116" s="8"/>
      <c r="G116" s="4"/>
      <c r="H116" s="8"/>
      <c r="I116" s="4"/>
      <c r="J116" s="9"/>
    </row>
    <row r="117" spans="1:10" x14ac:dyDescent="0.2">
      <c r="D117" s="7"/>
      <c r="F117" s="7"/>
      <c r="G117" s="2"/>
      <c r="H117" s="7"/>
      <c r="I117" s="13"/>
      <c r="J117" s="14"/>
    </row>
    <row r="118" spans="1:10" x14ac:dyDescent="0.2">
      <c r="A118" s="10"/>
      <c r="B118" s="1"/>
      <c r="C118" s="1"/>
      <c r="D118" s="8"/>
      <c r="E118" s="1"/>
      <c r="F118" s="8"/>
      <c r="G118" s="4"/>
      <c r="H118" s="8"/>
      <c r="I118" s="4"/>
      <c r="J118" s="15"/>
    </row>
    <row r="119" spans="1:10" x14ac:dyDescent="0.2">
      <c r="D119" s="7"/>
      <c r="F119" s="7"/>
      <c r="G119" s="2"/>
      <c r="H119" s="7"/>
      <c r="I119" s="13"/>
      <c r="J119" s="14"/>
    </row>
    <row r="120" spans="1:10" x14ac:dyDescent="0.2">
      <c r="A120" s="1"/>
      <c r="B120" s="1"/>
      <c r="C120" s="1"/>
      <c r="D120" s="8"/>
      <c r="E120" s="1"/>
      <c r="F120" s="8"/>
      <c r="G120" s="4"/>
      <c r="H120" s="8"/>
      <c r="I120" s="4"/>
      <c r="J120" s="15"/>
    </row>
    <row r="121" spans="1:10" x14ac:dyDescent="0.2">
      <c r="D121" s="7"/>
      <c r="F121" s="7"/>
      <c r="G121" s="2"/>
      <c r="H121" s="7"/>
      <c r="I121" s="13"/>
      <c r="J121" s="14"/>
    </row>
    <row r="122" spans="1:10" x14ac:dyDescent="0.2">
      <c r="A122" s="1"/>
      <c r="B122" s="1"/>
      <c r="C122" s="1"/>
      <c r="D122" s="8"/>
      <c r="E122" s="1"/>
      <c r="F122" s="8"/>
      <c r="G122" s="4"/>
      <c r="H122" s="8"/>
      <c r="I122" s="4"/>
      <c r="J122" s="15"/>
    </row>
    <row r="123" spans="1:10" x14ac:dyDescent="0.2">
      <c r="D123" s="7"/>
      <c r="F123" s="7"/>
      <c r="G123" s="2"/>
      <c r="H123" s="7"/>
      <c r="I123" s="13"/>
      <c r="J123" s="14"/>
    </row>
    <row r="124" spans="1:10" x14ac:dyDescent="0.2">
      <c r="A124" s="6"/>
      <c r="B124" s="6"/>
      <c r="D124" s="7"/>
      <c r="F124" s="7"/>
      <c r="G124" s="2"/>
      <c r="H124" s="7"/>
      <c r="I124" s="2"/>
      <c r="J124" s="14"/>
    </row>
    <row r="125" spans="1:10" x14ac:dyDescent="0.2">
      <c r="A125" s="1"/>
      <c r="B125" s="1"/>
      <c r="C125" s="1"/>
      <c r="D125" s="8"/>
      <c r="E125" s="1"/>
      <c r="F125" s="8"/>
      <c r="G125" s="4"/>
      <c r="H125" s="8"/>
      <c r="I125" s="4"/>
      <c r="J125" s="15"/>
    </row>
    <row r="126" spans="1:10" x14ac:dyDescent="0.2">
      <c r="D126" s="7"/>
      <c r="F126" s="7"/>
      <c r="G126" s="2"/>
      <c r="H126" s="7"/>
      <c r="I126" s="13"/>
      <c r="J126" s="14"/>
    </row>
    <row r="127" spans="1:10" x14ac:dyDescent="0.2">
      <c r="A127" s="1"/>
      <c r="B127" s="1"/>
      <c r="C127" s="1"/>
      <c r="D127" s="8"/>
      <c r="E127" s="1"/>
      <c r="F127" s="8"/>
      <c r="G127" s="4"/>
      <c r="H127" s="8"/>
      <c r="I127" s="4"/>
      <c r="J127" s="15"/>
    </row>
    <row r="128" spans="1:10" x14ac:dyDescent="0.2">
      <c r="D128" s="7"/>
      <c r="F128" s="7"/>
      <c r="G128" s="2"/>
      <c r="H128" s="7"/>
      <c r="I128" s="13"/>
      <c r="J128" s="14"/>
    </row>
    <row r="129" spans="1:10" x14ac:dyDescent="0.2">
      <c r="A129" s="1"/>
      <c r="B129" s="1"/>
      <c r="C129" s="1"/>
      <c r="D129" s="8"/>
      <c r="E129" s="1"/>
      <c r="F129" s="8"/>
      <c r="G129" s="4"/>
      <c r="H129" s="8"/>
      <c r="I129" s="4"/>
      <c r="J129" s="15"/>
    </row>
    <row r="130" spans="1:10" x14ac:dyDescent="0.2">
      <c r="D130" s="7"/>
      <c r="F130" s="7"/>
      <c r="G130" s="2"/>
      <c r="H130" s="7"/>
      <c r="I130" s="13"/>
      <c r="J130" s="14"/>
    </row>
    <row r="131" spans="1:10" x14ac:dyDescent="0.2">
      <c r="A131" s="1"/>
      <c r="B131" s="1"/>
      <c r="C131" s="1"/>
      <c r="D131" s="8"/>
      <c r="E131" s="1"/>
      <c r="F131" s="8"/>
      <c r="G131" s="4"/>
      <c r="H131" s="8"/>
      <c r="I131" s="4"/>
      <c r="J131" s="15"/>
    </row>
    <row r="132" spans="1:10" x14ac:dyDescent="0.2">
      <c r="D132" s="7"/>
      <c r="F132" s="7"/>
      <c r="G132" s="2"/>
      <c r="H132" s="7"/>
      <c r="I132" s="13"/>
      <c r="J132" s="14"/>
    </row>
    <row r="133" spans="1:10" x14ac:dyDescent="0.2">
      <c r="A133" s="1"/>
      <c r="B133" s="1"/>
      <c r="C133" s="1"/>
      <c r="D133" s="8"/>
      <c r="E133" s="1"/>
      <c r="F133" s="8"/>
      <c r="G133" s="4"/>
      <c r="H133" s="8"/>
      <c r="I133" s="4"/>
      <c r="J133" s="15"/>
    </row>
    <row r="134" spans="1:10" x14ac:dyDescent="0.2">
      <c r="D134" s="7"/>
      <c r="F134" s="7"/>
      <c r="G134" s="2"/>
      <c r="H134" s="7"/>
      <c r="I134" s="13"/>
      <c r="J134" s="14"/>
    </row>
    <row r="135" spans="1:10" x14ac:dyDescent="0.2">
      <c r="A135" s="1"/>
      <c r="B135" s="1"/>
      <c r="C135" s="1"/>
      <c r="D135" s="8"/>
      <c r="E135" s="1"/>
      <c r="F135" s="8"/>
      <c r="G135" s="4"/>
      <c r="H135" s="8"/>
      <c r="I135" s="4"/>
      <c r="J135" s="15"/>
    </row>
    <row r="136" spans="1:10" x14ac:dyDescent="0.2">
      <c r="D136" s="7"/>
      <c r="F136" s="7"/>
      <c r="G136" s="2"/>
      <c r="H136" s="7"/>
      <c r="I136" s="13"/>
      <c r="J136" s="14"/>
    </row>
    <row r="137" spans="1:10" x14ac:dyDescent="0.2">
      <c r="A137" s="1"/>
      <c r="B137" s="1"/>
      <c r="C137" s="1"/>
      <c r="D137" s="8"/>
      <c r="E137" s="1"/>
      <c r="F137" s="8"/>
      <c r="G137" s="4"/>
      <c r="H137" s="8"/>
      <c r="I137" s="4"/>
      <c r="J137" s="15"/>
    </row>
    <row r="138" spans="1:10" x14ac:dyDescent="0.2">
      <c r="D138" s="7"/>
      <c r="F138" s="7"/>
      <c r="G138" s="2"/>
      <c r="H138" s="7"/>
      <c r="I138" s="13"/>
      <c r="J138" s="14"/>
    </row>
    <row r="139" spans="1:10" x14ac:dyDescent="0.2">
      <c r="A139" s="1"/>
      <c r="B139" s="1"/>
      <c r="C139" s="1"/>
      <c r="D139" s="8"/>
      <c r="E139" s="1"/>
      <c r="F139" s="8"/>
      <c r="G139" s="4"/>
      <c r="H139" s="8"/>
      <c r="I139" s="4"/>
      <c r="J139" s="15"/>
    </row>
    <row r="140" spans="1:10" x14ac:dyDescent="0.2">
      <c r="D140" s="7"/>
      <c r="F140" s="7"/>
      <c r="G140" s="2"/>
      <c r="H140" s="7"/>
      <c r="I140" s="13"/>
      <c r="J140" s="14"/>
    </row>
    <row r="141" spans="1:10" x14ac:dyDescent="0.2">
      <c r="A141" s="1"/>
      <c r="B141" s="1"/>
      <c r="C141" s="1"/>
      <c r="D141" s="8"/>
      <c r="E141" s="1"/>
      <c r="F141" s="8"/>
      <c r="G141" s="4"/>
      <c r="H141" s="8"/>
      <c r="I141" s="4"/>
      <c r="J141" s="9"/>
    </row>
    <row r="142" spans="1:10" x14ac:dyDescent="0.2">
      <c r="A142" s="1"/>
      <c r="B142" s="1"/>
      <c r="C142" s="1"/>
      <c r="D142" s="8"/>
      <c r="E142" s="1"/>
      <c r="F142" s="8"/>
      <c r="G142" s="4"/>
      <c r="H142" s="8"/>
      <c r="I142" s="4"/>
      <c r="J142" s="9"/>
    </row>
    <row r="143" spans="1:10" x14ac:dyDescent="0.2">
      <c r="D143" s="7"/>
      <c r="F143" s="7"/>
      <c r="G143" s="2"/>
      <c r="H143" s="7"/>
      <c r="I143" s="13"/>
      <c r="J143" s="14"/>
    </row>
    <row r="144" spans="1:10" x14ac:dyDescent="0.2">
      <c r="A144" s="1"/>
      <c r="B144" s="1"/>
      <c r="C144" s="1"/>
      <c r="D144" s="8"/>
      <c r="E144" s="1"/>
      <c r="F144" s="8"/>
      <c r="G144" s="4"/>
      <c r="H144" s="8"/>
      <c r="I144" s="4"/>
      <c r="J144" s="15"/>
    </row>
    <row r="145" spans="1:10" x14ac:dyDescent="0.2">
      <c r="D145" s="7"/>
      <c r="F145" s="7"/>
      <c r="G145" s="2"/>
      <c r="H145" s="7"/>
      <c r="I145" s="13"/>
      <c r="J145" s="14"/>
    </row>
    <row r="146" spans="1:10" x14ac:dyDescent="0.2">
      <c r="A146" s="1"/>
      <c r="B146" s="1"/>
      <c r="C146" s="1"/>
      <c r="D146" s="8"/>
      <c r="E146" s="1"/>
      <c r="F146" s="8"/>
      <c r="G146" s="4"/>
      <c r="H146" s="8"/>
      <c r="I146" s="4"/>
      <c r="J146" s="15"/>
    </row>
    <row r="147" spans="1:10" x14ac:dyDescent="0.2">
      <c r="A147" s="1"/>
      <c r="B147" s="1"/>
      <c r="C147" s="1"/>
      <c r="D147" s="8"/>
      <c r="E147" s="1"/>
      <c r="F147" s="8"/>
      <c r="G147" s="4"/>
      <c r="H147" s="8"/>
      <c r="I147" s="4"/>
      <c r="J147" s="9"/>
    </row>
    <row r="148" spans="1:10" x14ac:dyDescent="0.2">
      <c r="B148" s="2"/>
    </row>
    <row r="151" spans="1:10" x14ac:dyDescent="0.2">
      <c r="A151" s="1"/>
      <c r="B151" s="1"/>
      <c r="C151" s="1"/>
      <c r="D151" s="1"/>
      <c r="E151" s="1"/>
      <c r="F151" s="4"/>
      <c r="G151" s="4"/>
      <c r="H151" s="4"/>
      <c r="I151" s="1"/>
      <c r="J151" s="1"/>
    </row>
    <row r="152" spans="1:10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</row>
    <row r="153" spans="1:10" x14ac:dyDescent="0.2">
      <c r="A153" s="1"/>
      <c r="B153" s="1"/>
      <c r="C153" s="1"/>
      <c r="D153" s="8"/>
      <c r="E153" s="1"/>
      <c r="F153" s="8"/>
      <c r="G153" s="4"/>
      <c r="H153" s="8"/>
      <c r="I153" s="4"/>
      <c r="J153" s="9"/>
    </row>
    <row r="154" spans="1:10" x14ac:dyDescent="0.2">
      <c r="D154" s="7"/>
      <c r="F154" s="7"/>
      <c r="G154" s="2"/>
      <c r="H154" s="7"/>
      <c r="I154" s="13"/>
      <c r="J154" s="14"/>
    </row>
    <row r="155" spans="1:10" x14ac:dyDescent="0.2">
      <c r="A155" s="1"/>
      <c r="B155" s="1"/>
      <c r="C155" s="1"/>
      <c r="D155" s="8"/>
      <c r="E155" s="1"/>
      <c r="F155" s="8"/>
      <c r="G155" s="4"/>
      <c r="H155" s="8"/>
      <c r="I155" s="4"/>
      <c r="J155" s="15"/>
    </row>
    <row r="156" spans="1:10" x14ac:dyDescent="0.2">
      <c r="D156" s="7"/>
      <c r="F156" s="7"/>
      <c r="G156" s="2"/>
      <c r="H156" s="7"/>
      <c r="I156" s="18"/>
      <c r="J156" s="14"/>
    </row>
    <row r="157" spans="1:10" x14ac:dyDescent="0.2">
      <c r="A157" s="1"/>
      <c r="B157" s="1"/>
      <c r="C157" s="1"/>
      <c r="D157" s="8"/>
      <c r="E157" s="1"/>
      <c r="F157" s="8"/>
      <c r="G157" s="4"/>
      <c r="H157" s="8"/>
      <c r="I157" s="4"/>
      <c r="J157" s="15"/>
    </row>
    <row r="158" spans="1:10" x14ac:dyDescent="0.2">
      <c r="D158" s="7"/>
      <c r="F158" s="7"/>
      <c r="G158" s="2"/>
      <c r="H158" s="7"/>
      <c r="I158" s="13"/>
      <c r="J158" s="14"/>
    </row>
    <row r="159" spans="1:10" x14ac:dyDescent="0.2">
      <c r="A159" s="1"/>
      <c r="B159" s="1"/>
      <c r="C159" s="1"/>
      <c r="D159" s="8"/>
      <c r="E159" s="1"/>
      <c r="F159" s="8"/>
      <c r="G159" s="4"/>
      <c r="H159" s="8"/>
      <c r="I159" s="4"/>
      <c r="J159" s="9"/>
    </row>
    <row r="160" spans="1:10" x14ac:dyDescent="0.2">
      <c r="D160" s="7"/>
      <c r="F160" s="7"/>
      <c r="G160" s="2"/>
      <c r="H160" s="7"/>
      <c r="I160" s="2"/>
      <c r="J160" s="5"/>
    </row>
    <row r="161" spans="2:10" x14ac:dyDescent="0.2">
      <c r="B161" s="11"/>
      <c r="D161" s="7"/>
      <c r="F161" s="7"/>
      <c r="H161" s="7"/>
      <c r="I161" s="2"/>
      <c r="J161" s="13"/>
    </row>
    <row r="162" spans="2:10" x14ac:dyDescent="0.2">
      <c r="D162" s="7"/>
      <c r="F162" s="2"/>
      <c r="H162" s="7"/>
      <c r="I162" s="2"/>
      <c r="J162" s="5"/>
    </row>
    <row r="163" spans="2:10" x14ac:dyDescent="0.2">
      <c r="B163" s="11"/>
      <c r="D163" s="7"/>
      <c r="F163" s="2"/>
      <c r="H163" s="7"/>
      <c r="J163" s="13"/>
    </row>
    <row r="164" spans="2:10" x14ac:dyDescent="0.2">
      <c r="D164" s="7"/>
      <c r="F164" s="2"/>
      <c r="H164" s="7"/>
      <c r="I164" s="2"/>
      <c r="J164" s="5"/>
    </row>
    <row r="165" spans="2:10" x14ac:dyDescent="0.2">
      <c r="B165" s="11"/>
      <c r="D165" s="7"/>
      <c r="F165" s="7"/>
      <c r="H165" s="7"/>
      <c r="I165" s="2"/>
      <c r="J165" s="13"/>
    </row>
    <row r="166" spans="2:10" x14ac:dyDescent="0.2">
      <c r="D166" s="7"/>
      <c r="H166" s="7"/>
      <c r="I166" s="2"/>
      <c r="J166" s="5"/>
    </row>
  </sheetData>
  <phoneticPr fontId="0" type="noConversion"/>
  <printOptions gridLines="1" gridLinesSet="0"/>
  <pageMargins left="0.75" right="0.75" top="1" bottom="1" header="0.5" footer="0.5"/>
  <pageSetup pageOrder="overThenDown" orientation="landscape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USDA</dc:creator>
  <cp:lastModifiedBy>Brown, Kimble - RD, Washington, DC</cp:lastModifiedBy>
  <cp:lastPrinted>2016-08-24T18:08:52Z</cp:lastPrinted>
  <dcterms:created xsi:type="dcterms:W3CDTF">2005-01-06T13:38:05Z</dcterms:created>
  <dcterms:modified xsi:type="dcterms:W3CDTF">2016-10-17T15:09:50Z</dcterms:modified>
</cp:coreProperties>
</file>