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<sst xmlns="http://schemas.openxmlformats.org/spreadsheetml/2006/main" count="37" uniqueCount="36">
  <si>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</si>
  <si>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</si>
  <si>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</si>
  <si>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</si>
  <si>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</si>
  <si>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</si>
  <si>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</si>
  <si>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</si>
  <si>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</si>
  <si>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</si>
  <si>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</si>
  <si>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</si>
  <si>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</si>
  <si>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</si>
  <si>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</si>
  <si>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</si>
  <si>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</si>
  <si>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</si>
  <si>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</si>
  <si>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</si>
  <si>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</si>
  <si>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</si>
  <si>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</si>
  <si>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</si>
  <si>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</si>
  <si>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</si>
  <si>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</si>
  <si>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</si>
  <si>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</si>
  <si>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</si>
  <si>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11</t>
  </si>
  <si>
    <t>12</t>
  </si>
  <si>
    <t>Phytosanitary Certificates</t>
  </si>
  <si>
    <t xml:space="preserve">Written Agreements (CITES) </t>
  </si>
  <si>
    <t>Inspections</t>
  </si>
  <si>
    <t>Import of Orchids in Gorwing Media from taiwan into the Continental United States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</si>
</sst>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35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32</v>
      </c>
      <c r="C6" s="5">
        <v>60</v>
      </c>
      <c r="D6" s="29">
        <v>0.5</v>
      </c>
      <c r="E6" s="5">
        <v>30</v>
      </c>
      <c r="F6" s="21" t="s">
        <v>30</v>
      </c>
      <c r="G6" s="25">
        <v>34.08</v>
      </c>
      <c r="H6" s="26">
        <f aca="true" t="shared" si="0" ref="H6:H17">+E6*G6</f>
        <v>1022.4</v>
      </c>
      <c r="I6" s="26">
        <f aca="true" t="shared" si="1" ref="I6:I17">+H6*0.139</f>
        <v>142.11360000000002</v>
      </c>
      <c r="J6" s="26">
        <f aca="true" t="shared" si="2" ref="J6:J17">+H6+I6</f>
        <v>1164.5136</v>
      </c>
      <c r="K6" s="2"/>
    </row>
    <row r="7" spans="1:11" ht="12.75">
      <c r="A7" s="2"/>
      <c r="B7" s="2" t="s">
        <v>33</v>
      </c>
      <c r="C7" s="5">
        <v>1</v>
      </c>
      <c r="D7" s="29">
        <v>0.5</v>
      </c>
      <c r="E7" s="5">
        <f aca="true" t="shared" si="3" ref="E7:E17">+C7*D7</f>
        <v>0.5</v>
      </c>
      <c r="F7" s="21" t="s">
        <v>30</v>
      </c>
      <c r="G7" s="25">
        <v>34.08</v>
      </c>
      <c r="H7" s="26">
        <f t="shared" si="0"/>
        <v>17.04</v>
      </c>
      <c r="I7" s="26">
        <f t="shared" si="1"/>
        <v>2.36856</v>
      </c>
      <c r="J7" s="26">
        <f t="shared" si="2"/>
        <v>19.408559999999998</v>
      </c>
      <c r="K7" s="2"/>
    </row>
    <row r="8" spans="1:11" s="31" customFormat="1" ht="12.75">
      <c r="A8" s="30"/>
      <c r="B8" s="30" t="s">
        <v>34</v>
      </c>
      <c r="C8" s="32">
        <v>60</v>
      </c>
      <c r="D8" s="33">
        <v>2</v>
      </c>
      <c r="E8" s="32">
        <v>120</v>
      </c>
      <c r="F8" s="34" t="s">
        <v>31</v>
      </c>
      <c r="G8" s="35">
        <v>40.84</v>
      </c>
      <c r="H8" s="36">
        <f t="shared" si="0"/>
        <v>4900.8</v>
      </c>
      <c r="I8" s="36">
        <f t="shared" si="1"/>
        <v>681.2112000000001</v>
      </c>
      <c r="J8" s="36">
        <f t="shared" si="2"/>
        <v>5582.0112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2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3"/>
        <v>0</v>
      </c>
      <c r="F10" s="21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3"/>
        <v>0</v>
      </c>
      <c r="F11" s="21"/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  <c r="K11" s="2"/>
    </row>
    <row r="12" spans="1:11" ht="12.75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0"/>
        <v>0</v>
      </c>
      <c r="I12" s="26">
        <f t="shared" si="1"/>
        <v>0</v>
      </c>
      <c r="J12" s="26">
        <f t="shared" si="2"/>
        <v>0</v>
      </c>
      <c r="K12" s="2"/>
    </row>
    <row r="13" spans="1:11" ht="12.75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0"/>
        <v>0</v>
      </c>
      <c r="I15" s="36">
        <f t="shared" si="1"/>
        <v>0</v>
      </c>
      <c r="J15" s="36">
        <f t="shared" si="2"/>
        <v>0</v>
      </c>
      <c r="K15" s="30"/>
    </row>
    <row r="16" spans="1:11" ht="12.75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150.66</v>
      </c>
      <c r="F39" s="27"/>
      <c r="G39" s="25"/>
      <c r="H39" s="26">
        <f>SUM(H6:H38)</f>
        <v>5940.24</v>
      </c>
      <c r="I39" s="26">
        <f>SUM(I6:I38)</f>
        <v>825.6933600000001</v>
      </c>
      <c r="J39" s="26">
        <f>SUM(J6:J38)</f>
        <v>6765.93336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- APHIS</cp:lastModifiedBy>
  <cp:lastPrinted>2016-09-30T19:22:29Z</cp:lastPrinted>
  <dcterms:created xsi:type="dcterms:W3CDTF">2001-05-15T11:23:39Z</dcterms:created>
  <dcterms:modified xsi:type="dcterms:W3CDTF">2016-09-30T19:22:33Z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A7UXA6N55WET-2455-739</vt:lpwstr>
  </property>
  <property fmtid="{D5CDD505-2E9C-101B-9397-08002B2CF9AE}" pid="3" name="_dlc_DocIdItemGuid">
    <vt:lpwstr>d1d87e92-b0d3-44c6-b001-ad2b49dd8048</vt:lpwstr>
  </property>
  <property fmtid="{D5CDD505-2E9C-101B-9397-08002B2CF9AE}" pid="4" name="_dlc_DocIdUrl">
    <vt:lpwstr>http://sp.we.aphis.gov/PPQ/policy/php/PCC/Paperwork Burden/_layouts/DocIdRedir.aspx?ID=A7UXA6N55WET-2455-739, A7UXA6N55WET-2455-739</vt:lpwstr>
  </property>
  <property fmtid="{D5CDD505-2E9C-101B-9397-08002B2CF9AE}" pid="5" name="APHIS docket #">
    <vt:lpwstr>2016-0005</vt:lpwstr>
  </property>
  <property fmtid="{D5CDD505-2E9C-101B-9397-08002B2CF9AE}" pid="6" name="OMB control #">
    <vt:lpwstr/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New</vt:lpwstr>
  </property>
  <property fmtid="{D5CDD505-2E9C-101B-9397-08002B2CF9AE}" pid="10" name="Project Name">
    <vt:lpwstr>Taiwan Orchids</vt:lpwstr>
  </property>
</Properties>
</file>