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 codeName="{8C4F1C90-05EB-6A55-5F09-09C24B55AC0B}"/>
  <workbookPr codeName="ThisWorkbook" defaultThemeVersion="124226"/>
  <workbookProtection workbookPassword="CA59" lockStructure="1"/>
  <bookViews>
    <workbookView xWindow="615" yWindow="225" windowWidth="18165" windowHeight="8565"/>
  </bookViews>
  <sheets>
    <sheet name="Sheet1" sheetId="19" r:id="rId1"/>
  </sheets>
  <definedNames>
    <definedName name="_xlnm.Print_Area" localSheetId="0">Sheet1!$A$1:$O$91</definedName>
  </definedNames>
  <calcPr calcId="152511"/>
</workbook>
</file>

<file path=xl/calcChain.xml><?xml version="1.0" encoding="utf-8"?>
<calcChain xmlns="http://schemas.openxmlformats.org/spreadsheetml/2006/main">
  <c r="O64" i="19" l="1"/>
  <c r="J64" i="19"/>
  <c r="L64" i="19" s="1"/>
  <c r="O88" i="19"/>
  <c r="J88" i="19"/>
  <c r="L88" i="19" s="1"/>
  <c r="O63" i="19"/>
  <c r="J63" i="19"/>
  <c r="L63" i="19" s="1"/>
  <c r="O60" i="19"/>
  <c r="J60" i="19"/>
  <c r="L60" i="19" s="1"/>
  <c r="K32" i="19"/>
  <c r="O31" i="19"/>
  <c r="J31" i="19"/>
  <c r="L31" i="19" s="1"/>
  <c r="O61" i="19"/>
  <c r="J61" i="19"/>
  <c r="L61" i="19" s="1"/>
  <c r="O58" i="19"/>
  <c r="J58" i="19"/>
  <c r="L58" i="19" s="1"/>
  <c r="O57" i="19"/>
  <c r="J57" i="19"/>
  <c r="L57" i="19" s="1"/>
  <c r="K91" i="19" l="1"/>
  <c r="K65" i="19"/>
  <c r="K33" i="19" l="1"/>
  <c r="O23" i="19"/>
  <c r="O24" i="19"/>
  <c r="O25" i="19"/>
  <c r="O26" i="19"/>
  <c r="O27" i="19"/>
  <c r="O28" i="19"/>
  <c r="O29" i="19"/>
  <c r="O30" i="19"/>
  <c r="O59" i="19"/>
  <c r="O62" i="19"/>
  <c r="O89" i="19"/>
  <c r="O90" i="19"/>
  <c r="M32" i="19"/>
  <c r="M65" i="19"/>
  <c r="M91" i="19"/>
  <c r="J23" i="19"/>
  <c r="J24" i="19"/>
  <c r="L24" i="19" s="1"/>
  <c r="J25" i="19"/>
  <c r="L25" i="19" s="1"/>
  <c r="J26" i="19"/>
  <c r="L26" i="19" s="1"/>
  <c r="J27" i="19"/>
  <c r="L27" i="19" s="1"/>
  <c r="J28" i="19"/>
  <c r="L28" i="19" s="1"/>
  <c r="J29" i="19"/>
  <c r="L29" i="19" s="1"/>
  <c r="J30" i="19"/>
  <c r="L30" i="19" s="1"/>
  <c r="J59" i="19"/>
  <c r="L59" i="19" s="1"/>
  <c r="J62" i="19"/>
  <c r="L62" i="19" s="1"/>
  <c r="J89" i="19"/>
  <c r="L89" i="19" s="1"/>
  <c r="J90" i="19"/>
  <c r="L90" i="19" s="1"/>
  <c r="L23" i="19" l="1"/>
  <c r="L32" i="19" s="1"/>
  <c r="J32" i="19"/>
  <c r="O32" i="19"/>
  <c r="J65" i="19"/>
  <c r="L65" i="19"/>
  <c r="O91" i="19"/>
  <c r="O65" i="19"/>
  <c r="M33" i="19"/>
  <c r="L91" i="19"/>
  <c r="J91" i="19"/>
  <c r="O33" i="19" l="1"/>
  <c r="J33" i="19"/>
  <c r="J34" i="19" s="1"/>
  <c r="L33" i="19"/>
  <c r="L34" i="19" l="1"/>
</calcChain>
</file>

<file path=xl/sharedStrings.xml><?xml version="1.0" encoding="utf-8"?>
<sst xmlns="http://schemas.openxmlformats.org/spreadsheetml/2006/main" count="224" uniqueCount="101">
  <si>
    <t>IDENTIFICATION OF REPORTING OR RECORDKEEPING REQUIREMENT</t>
  </si>
  <si>
    <t>OMB NO.</t>
  </si>
  <si>
    <t>DATE PREPARED</t>
  </si>
  <si>
    <t>ANNUAL BURDEN</t>
  </si>
  <si>
    <t>REPORTS</t>
  </si>
  <si>
    <t>RECORDS</t>
  </si>
  <si>
    <t>FORMS NO (S)</t>
  </si>
  <si>
    <t>so state)</t>
  </si>
  <si>
    <t>(If "none"</t>
  </si>
  <si>
    <t>(C)</t>
  </si>
  <si>
    <t>(A)</t>
  </si>
  <si>
    <t>(B)</t>
  </si>
  <si>
    <t>DESCRIPTION</t>
  </si>
  <si>
    <t>SECTION OF</t>
  </si>
  <si>
    <t>REGS.</t>
  </si>
  <si>
    <t>(D)</t>
  </si>
  <si>
    <t>NO. OF</t>
  </si>
  <si>
    <t>RESPONDENTS</t>
  </si>
  <si>
    <t>NO OF</t>
  </si>
  <si>
    <t xml:space="preserve">PER </t>
  </si>
  <si>
    <t>RESPONDENT</t>
  </si>
  <si>
    <t>(E)</t>
  </si>
  <si>
    <t>TOTAL ANNUAL</t>
  </si>
  <si>
    <t>RESPONSES</t>
  </si>
  <si>
    <t>(F)</t>
  </si>
  <si>
    <t>HOURS</t>
  </si>
  <si>
    <t>(G)</t>
  </si>
  <si>
    <t xml:space="preserve">TOTAL </t>
  </si>
  <si>
    <t>(Col. F x G)</t>
  </si>
  <si>
    <t>(Col. D x E)</t>
  </si>
  <si>
    <t>(H)</t>
  </si>
  <si>
    <t xml:space="preserve">NO. OF </t>
  </si>
  <si>
    <t>RECORD-</t>
  </si>
  <si>
    <t>KEEPERS</t>
  </si>
  <si>
    <t>(I)</t>
  </si>
  <si>
    <t xml:space="preserve">ANNUAL </t>
  </si>
  <si>
    <t>HOURS PER</t>
  </si>
  <si>
    <t>KEEPER</t>
  </si>
  <si>
    <t>(K)</t>
  </si>
  <si>
    <t>TOTAL</t>
  </si>
  <si>
    <t>KEEPING HOURS</t>
  </si>
  <si>
    <t>(Col. I x J)</t>
  </si>
  <si>
    <t>(J)</t>
  </si>
  <si>
    <t>SUBTOTAL</t>
  </si>
  <si>
    <t xml:space="preserve">PER  </t>
  </si>
  <si>
    <t>RESPONSE</t>
  </si>
  <si>
    <t>TITLE OF INFORMATION COLLECTION DOCUMENT</t>
  </si>
  <si>
    <t>TOTAL OF ALL PAGES</t>
  </si>
  <si>
    <t>TOTAL - COLUMNS "F" AND "I" = OMB 831, 13 b; COLUMNS "H" AND "K" = OMB 831, 13c</t>
  </si>
  <si>
    <t>Tart Cherries Grown in the States of Michigan, New York, Pennsylvania, Oregon, Utah, Washington, and Wisconsin, Marketing Order No. 930</t>
  </si>
  <si>
    <t>0581-0177</t>
  </si>
  <si>
    <t>900.14</t>
  </si>
  <si>
    <t>900.14    930.83</t>
  </si>
  <si>
    <t>Producers Referendum Ballot (Amendment and Termination)</t>
  </si>
  <si>
    <t>900.14       930.83</t>
  </si>
  <si>
    <t>Cooperative Association of Producers Referendum Ballot (Amendment and Termination)</t>
  </si>
  <si>
    <t>Processor's Referendum Ballot (Amendment and Termination)</t>
  </si>
  <si>
    <t>Marketing Agreement</t>
  </si>
  <si>
    <t>Certificate of Resolution</t>
  </si>
  <si>
    <t>930.26</t>
  </si>
  <si>
    <t>Background/Acceptance Statement (Public Member/Alternate)</t>
  </si>
  <si>
    <t>Background/Acceptance Statement (Producer and Handler Member/Alternate)</t>
  </si>
  <si>
    <t>930.23</t>
  </si>
  <si>
    <t>Nomination Petition Forms</t>
  </si>
  <si>
    <t>Nomination Ballot</t>
  </si>
  <si>
    <t>Sales/Inventory Report</t>
  </si>
  <si>
    <t>Inventory Reserve Summary</t>
  </si>
  <si>
    <t>Cherries Acquired from Producers</t>
  </si>
  <si>
    <t>Weekly Raw Product Report</t>
  </si>
  <si>
    <t>Handler Reserve Plan and Final Pack Report</t>
  </si>
  <si>
    <t>Inventory Location Report</t>
  </si>
  <si>
    <t>930.58(c)</t>
  </si>
  <si>
    <t>Producer List for Referendum</t>
  </si>
  <si>
    <t>930.70(b)</t>
  </si>
  <si>
    <t>Report of Export Sales Activity</t>
  </si>
  <si>
    <t>CIAB 3A</t>
  </si>
  <si>
    <r>
      <t>INSTRUCTIONS:</t>
    </r>
    <r>
      <rPr>
        <sz val="8"/>
        <rFont val="Times New Roman"/>
        <family val="1"/>
      </rPr>
      <t xml:space="preserve">  Use this form when a single information collection document involves multiple reporting and recordkeeping requirements.  The totals of the figures in cols. (D), (F), (H), (I), &amp; (K) should be entered in                              items 17 &amp; 18 of OMB 83-1.  For cols. (E), (F), &amp; (J), the averages of the totals shall be computed, as follows, and then entered on the OMB 83-1.                                                                                                                                                                                                       (F) Total/Total = (E) Average   (H) Total/(F) Total = (G) Average    (K) Total/(I) Total = (J) Average                          </t>
    </r>
    <r>
      <rPr>
        <b/>
        <sz val="8"/>
        <rFont val="Times New Roman"/>
        <family val="1"/>
      </rPr>
      <t xml:space="preserve">NOTE: </t>
    </r>
    <r>
      <rPr>
        <sz val="8"/>
        <rFont val="Times New Roman"/>
        <family val="1"/>
      </rPr>
      <t xml:space="preserve"> The columns will calculate automatically.  If Col. E's response is something other than annually, i.e., 1/6 years, list as "1/6" &amp; decimal will display.    </t>
    </r>
  </si>
  <si>
    <t>CIAB 3</t>
  </si>
  <si>
    <t>CIAB 5A</t>
  </si>
  <si>
    <t>CIAB 2</t>
  </si>
  <si>
    <t>CIAB 1</t>
  </si>
  <si>
    <t>CIAB 4</t>
  </si>
  <si>
    <t>CIAB 5B</t>
  </si>
  <si>
    <t>No form number</t>
  </si>
  <si>
    <t>Memorandum of Agreement between Handlers Regarding Responsibilities for Tart Cherry Production under the Marketing Order for Red Tart Cherries</t>
  </si>
  <si>
    <t>Tart Cherry Orchard Map and Grower Diversion Application</t>
  </si>
  <si>
    <t xml:space="preserve"> Tart Cherries Grown in the States of Michigan, New York, Pennsylvania, Oregon, Utah, Washington, and Wisconsin, Marketing Order No. 930</t>
  </si>
  <si>
    <t>930.70(a)</t>
  </si>
  <si>
    <t>CIAB 7</t>
  </si>
  <si>
    <t>930.59, 930.162(c)</t>
  </si>
  <si>
    <t>SC-43</t>
  </si>
  <si>
    <t>SC-43A</t>
  </si>
  <si>
    <t>SC-44</t>
  </si>
  <si>
    <t>SC-45</t>
  </si>
  <si>
    <t>SC-45A</t>
  </si>
  <si>
    <t>SC-46</t>
  </si>
  <si>
    <t>SC-47</t>
  </si>
  <si>
    <t>SC-48</t>
  </si>
  <si>
    <t>SC-49</t>
  </si>
  <si>
    <t>New Market Application for Handlers</t>
  </si>
  <si>
    <t>CIAB 6 (formerly no form no.)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</si>
</sst>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mmmm\ d\,\ yyyy"/>
  </numFmts>
  <fonts count="15" x14ac:knownFonts="1">
    <font>
      <sz val="10"/>
      <name val="Arial"/>
    </font>
    <font>
      <sz val="6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b/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/>
    <xf numFmtId="0" fontId="1" fillId="0" borderId="1" xfId="0" applyFont="1" applyBorder="1"/>
    <xf numFmtId="0" fontId="5" fillId="0" borderId="0" xfId="0" applyFont="1"/>
    <xf numFmtId="4" fontId="5" fillId="0" borderId="2" xfId="0" applyNumberFormat="1" applyFont="1" applyBorder="1" applyAlignment="1">
      <alignment vertical="center"/>
    </xf>
    <xf numFmtId="4" fontId="1" fillId="0" borderId="0" xfId="0" applyNumberFormat="1" applyFont="1"/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3" fontId="5" fillId="0" borderId="3" xfId="0" applyNumberFormat="1" applyFont="1" applyBorder="1" applyAlignment="1" applyProtection="1">
      <alignment vertical="center"/>
      <protection locked="0"/>
    </xf>
    <xf numFmtId="165" fontId="5" fillId="0" borderId="2" xfId="0" applyNumberFormat="1" applyFont="1" applyBorder="1" applyAlignment="1" applyProtection="1">
      <alignment vertical="center"/>
      <protection locked="0"/>
    </xf>
    <xf numFmtId="3" fontId="5" fillId="0" borderId="2" xfId="0" applyNumberFormat="1" applyFont="1" applyBorder="1" applyAlignment="1" applyProtection="1">
      <alignment vertical="center"/>
      <protection locked="0"/>
    </xf>
    <xf numFmtId="164" fontId="5" fillId="0" borderId="2" xfId="0" applyNumberFormat="1" applyFont="1" applyBorder="1" applyAlignment="1" applyProtection="1">
      <alignment vertical="center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Protection="1"/>
    <xf numFmtId="0" fontId="1" fillId="0" borderId="5" xfId="0" applyFont="1" applyBorder="1" applyProtection="1"/>
    <xf numFmtId="0" fontId="1" fillId="0" borderId="0" xfId="0" applyFont="1" applyBorder="1" applyProtection="1"/>
    <xf numFmtId="0" fontId="1" fillId="0" borderId="3" xfId="0" applyFont="1" applyBorder="1" applyProtection="1"/>
    <xf numFmtId="0" fontId="1" fillId="0" borderId="2" xfId="0" applyFont="1" applyBorder="1" applyProtection="1"/>
    <xf numFmtId="0" fontId="1" fillId="0" borderId="6" xfId="0" applyFont="1" applyBorder="1" applyProtection="1"/>
    <xf numFmtId="0" fontId="1" fillId="0" borderId="5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 vertical="top" wrapText="1"/>
    </xf>
    <xf numFmtId="0" fontId="1" fillId="0" borderId="0" xfId="0" applyFont="1" applyProtection="1"/>
    <xf numFmtId="0" fontId="5" fillId="0" borderId="0" xfId="0" applyFont="1" applyProtection="1"/>
    <xf numFmtId="0" fontId="1" fillId="0" borderId="1" xfId="0" applyFont="1" applyBorder="1" applyProtection="1"/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" fontId="5" fillId="0" borderId="0" xfId="0" applyNumberFormat="1" applyFont="1" applyAlignment="1" applyProtection="1">
      <alignment vertical="center"/>
    </xf>
    <xf numFmtId="4" fontId="5" fillId="0" borderId="5" xfId="0" applyNumberFormat="1" applyFont="1" applyBorder="1" applyAlignment="1" applyProtection="1">
      <alignment vertical="center"/>
    </xf>
    <xf numFmtId="4" fontId="5" fillId="0" borderId="9" xfId="0" applyNumberFormat="1" applyFont="1" applyBorder="1" applyAlignment="1" applyProtection="1">
      <alignment vertical="center"/>
    </xf>
    <xf numFmtId="4" fontId="5" fillId="0" borderId="10" xfId="0" applyNumberFormat="1" applyFont="1" applyBorder="1" applyAlignment="1" applyProtection="1">
      <alignment vertical="center"/>
    </xf>
    <xf numFmtId="1" fontId="5" fillId="0" borderId="5" xfId="0" applyNumberFormat="1" applyFont="1" applyBorder="1" applyAlignment="1" applyProtection="1">
      <alignment horizontal="left" vertical="center"/>
    </xf>
    <xf numFmtId="3" fontId="5" fillId="0" borderId="6" xfId="0" applyNumberFormat="1" applyFont="1" applyBorder="1" applyAlignment="1" applyProtection="1">
      <alignment vertical="center"/>
    </xf>
    <xf numFmtId="1" fontId="5" fillId="0" borderId="5" xfId="0" applyNumberFormat="1" applyFont="1" applyBorder="1" applyAlignment="1" applyProtection="1">
      <alignment vertical="center"/>
    </xf>
    <xf numFmtId="3" fontId="5" fillId="0" borderId="5" xfId="0" applyNumberFormat="1" applyFont="1" applyBorder="1" applyAlignment="1" applyProtection="1">
      <alignment vertical="center"/>
    </xf>
    <xf numFmtId="0" fontId="1" fillId="0" borderId="11" xfId="0" applyFont="1" applyBorder="1" applyProtection="1"/>
    <xf numFmtId="1" fontId="5" fillId="0" borderId="9" xfId="0" applyNumberFormat="1" applyFont="1" applyBorder="1" applyAlignment="1" applyProtection="1">
      <alignment horizontal="left" vertical="center"/>
    </xf>
    <xf numFmtId="3" fontId="5" fillId="0" borderId="12" xfId="0" applyNumberFormat="1" applyFont="1" applyBorder="1" applyAlignment="1" applyProtection="1">
      <alignment vertical="center"/>
    </xf>
    <xf numFmtId="1" fontId="5" fillId="0" borderId="9" xfId="0" applyNumberFormat="1" applyFont="1" applyBorder="1" applyAlignment="1" applyProtection="1">
      <alignment vertical="center"/>
    </xf>
    <xf numFmtId="0" fontId="1" fillId="0" borderId="13" xfId="0" applyFont="1" applyBorder="1" applyProtection="1"/>
    <xf numFmtId="0" fontId="1" fillId="0" borderId="14" xfId="0" applyFont="1" applyBorder="1" applyProtection="1"/>
    <xf numFmtId="1" fontId="5" fillId="0" borderId="10" xfId="0" applyNumberFormat="1" applyFont="1" applyBorder="1" applyAlignment="1" applyProtection="1">
      <alignment horizontal="left" vertical="center"/>
    </xf>
    <xf numFmtId="3" fontId="5" fillId="0" borderId="15" xfId="0" applyNumberFormat="1" applyFont="1" applyBorder="1" applyAlignment="1" applyProtection="1">
      <alignment vertical="center"/>
    </xf>
    <xf numFmtId="1" fontId="5" fillId="0" borderId="10" xfId="0" applyNumberFormat="1" applyFont="1" applyBorder="1" applyAlignment="1" applyProtection="1">
      <alignment vertical="center"/>
    </xf>
    <xf numFmtId="3" fontId="5" fillId="0" borderId="10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wrapText="1"/>
    </xf>
    <xf numFmtId="0" fontId="1" fillId="0" borderId="2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wrapText="1"/>
    </xf>
    <xf numFmtId="0" fontId="3" fillId="0" borderId="7" xfId="0" applyFont="1" applyBorder="1" applyAlignment="1" applyProtection="1">
      <alignment horizontal="center" wrapText="1"/>
    </xf>
    <xf numFmtId="49" fontId="5" fillId="0" borderId="5" xfId="0" applyNumberFormat="1" applyFont="1" applyBorder="1" applyAlignment="1" applyProtection="1">
      <alignment horizontal="left" vertical="center" wrapText="1"/>
    </xf>
    <xf numFmtId="49" fontId="5" fillId="0" borderId="9" xfId="0" applyNumberFormat="1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wrapText="1"/>
    </xf>
    <xf numFmtId="0" fontId="1" fillId="0" borderId="1" xfId="0" applyFont="1" applyBorder="1" applyAlignment="1" applyProtection="1">
      <alignment wrapText="1"/>
    </xf>
    <xf numFmtId="49" fontId="5" fillId="0" borderId="10" xfId="0" applyNumberFormat="1" applyFont="1" applyBorder="1" applyAlignment="1" applyProtection="1">
      <alignment horizontal="left" vertical="center" wrapText="1"/>
    </xf>
    <xf numFmtId="2" fontId="1" fillId="0" borderId="0" xfId="0" applyNumberFormat="1" applyFont="1" applyBorder="1"/>
    <xf numFmtId="2" fontId="1" fillId="0" borderId="3" xfId="0" applyNumberFormat="1" applyFont="1" applyBorder="1"/>
    <xf numFmtId="2" fontId="7" fillId="0" borderId="3" xfId="0" applyNumberFormat="1" applyFont="1" applyBorder="1" applyAlignment="1" applyProtection="1">
      <alignment horizontal="center"/>
    </xf>
    <xf numFmtId="2" fontId="3" fillId="0" borderId="2" xfId="0" applyNumberFormat="1" applyFont="1" applyBorder="1" applyAlignment="1" applyProtection="1">
      <alignment horizontal="center"/>
    </xf>
    <xf numFmtId="2" fontId="3" fillId="0" borderId="8" xfId="0" applyNumberFormat="1" applyFont="1" applyBorder="1" applyAlignment="1" applyProtection="1">
      <alignment horizontal="center"/>
    </xf>
    <xf numFmtId="2" fontId="5" fillId="0" borderId="9" xfId="0" applyNumberFormat="1" applyFont="1" applyBorder="1" applyAlignment="1" applyProtection="1">
      <alignment vertical="center"/>
    </xf>
    <xf numFmtId="2" fontId="1" fillId="0" borderId="0" xfId="0" applyNumberFormat="1" applyFont="1" applyBorder="1" applyProtection="1"/>
    <xf numFmtId="2" fontId="1" fillId="0" borderId="1" xfId="0" applyNumberFormat="1" applyFont="1" applyBorder="1" applyProtection="1"/>
    <xf numFmtId="2" fontId="1" fillId="0" borderId="3" xfId="0" applyNumberFormat="1" applyFont="1" applyBorder="1" applyProtection="1"/>
    <xf numFmtId="2" fontId="1" fillId="0" borderId="8" xfId="0" applyNumberFormat="1" applyFont="1" applyBorder="1" applyProtection="1"/>
    <xf numFmtId="0" fontId="1" fillId="0" borderId="0" xfId="0" applyFont="1" applyBorder="1" applyProtection="1">
      <protection locked="0"/>
    </xf>
    <xf numFmtId="0" fontId="0" fillId="0" borderId="0" xfId="0" applyBorder="1" applyAlignment="1" applyProtection="1"/>
    <xf numFmtId="0" fontId="12" fillId="0" borderId="16" xfId="0" applyFont="1" applyBorder="1" applyAlignment="1" applyProtection="1">
      <alignment horizontal="left" vertical="top" wrapText="1"/>
    </xf>
    <xf numFmtId="4" fontId="5" fillId="0" borderId="0" xfId="0" applyNumberFormat="1" applyFont="1" applyBorder="1" applyAlignment="1" applyProtection="1">
      <alignment vertical="center"/>
    </xf>
    <xf numFmtId="164" fontId="5" fillId="0" borderId="10" xfId="0" applyNumberFormat="1" applyFont="1" applyBorder="1" applyAlignment="1" applyProtection="1">
      <alignment vertical="center"/>
      <protection locked="0"/>
    </xf>
    <xf numFmtId="0" fontId="5" fillId="0" borderId="0" xfId="0" applyFont="1" applyBorder="1" applyProtection="1"/>
    <xf numFmtId="0" fontId="8" fillId="0" borderId="0" xfId="0" applyFont="1" applyBorder="1" applyProtection="1"/>
    <xf numFmtId="4" fontId="5" fillId="0" borderId="3" xfId="0" applyNumberFormat="1" applyFont="1" applyBorder="1" applyAlignment="1" applyProtection="1">
      <alignment vertical="center"/>
      <protection locked="0"/>
    </xf>
    <xf numFmtId="164" fontId="5" fillId="0" borderId="10" xfId="0" applyNumberFormat="1" applyFont="1" applyBorder="1" applyAlignment="1" applyProtection="1">
      <alignment vertical="center"/>
    </xf>
    <xf numFmtId="4" fontId="6" fillId="0" borderId="9" xfId="0" applyNumberFormat="1" applyFont="1" applyBorder="1" applyAlignment="1" applyProtection="1">
      <alignment vertical="center"/>
    </xf>
    <xf numFmtId="3" fontId="6" fillId="0" borderId="9" xfId="0" applyNumberFormat="1" applyFont="1" applyBorder="1" applyAlignment="1" applyProtection="1">
      <alignment vertical="center"/>
    </xf>
    <xf numFmtId="0" fontId="14" fillId="0" borderId="6" xfId="0" applyFont="1" applyBorder="1" applyAlignment="1" applyProtection="1"/>
    <xf numFmtId="165" fontId="5" fillId="0" borderId="9" xfId="0" applyNumberFormat="1" applyFont="1" applyBorder="1" applyAlignment="1" applyProtection="1">
      <alignment vertical="center"/>
    </xf>
    <xf numFmtId="165" fontId="5" fillId="0" borderId="5" xfId="0" applyNumberFormat="1" applyFont="1" applyBorder="1" applyAlignment="1" applyProtection="1">
      <alignment vertical="center"/>
    </xf>
    <xf numFmtId="165" fontId="5" fillId="0" borderId="10" xfId="0" applyNumberFormat="1" applyFont="1" applyBorder="1" applyAlignment="1" applyProtection="1">
      <alignment vertical="center"/>
    </xf>
    <xf numFmtId="49" fontId="5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3" fontId="5" fillId="0" borderId="3" xfId="0" applyNumberFormat="1" applyFont="1" applyFill="1" applyBorder="1" applyAlignment="1" applyProtection="1">
      <alignment vertical="center"/>
      <protection locked="0"/>
    </xf>
    <xf numFmtId="165" fontId="5" fillId="0" borderId="2" xfId="0" applyNumberFormat="1" applyFont="1" applyFill="1" applyBorder="1" applyAlignment="1" applyProtection="1">
      <alignment vertical="center"/>
      <protection locked="0"/>
    </xf>
    <xf numFmtId="4" fontId="5" fillId="0" borderId="0" xfId="0" applyNumberFormat="1" applyFont="1" applyFill="1" applyAlignment="1" applyProtection="1">
      <alignment vertical="center"/>
    </xf>
    <xf numFmtId="4" fontId="5" fillId="0" borderId="0" xfId="0" applyNumberFormat="1" applyFont="1" applyFill="1" applyBorder="1" applyAlignment="1" applyProtection="1">
      <alignment vertical="center"/>
    </xf>
    <xf numFmtId="3" fontId="5" fillId="0" borderId="2" xfId="0" applyNumberFormat="1" applyFont="1" applyFill="1" applyBorder="1" applyAlignment="1" applyProtection="1">
      <alignment vertical="center"/>
      <protection locked="0"/>
    </xf>
    <xf numFmtId="164" fontId="5" fillId="0" borderId="2" xfId="0" applyNumberFormat="1" applyFont="1" applyFill="1" applyBorder="1" applyAlignment="1" applyProtection="1">
      <alignment vertical="center"/>
      <protection locked="0"/>
    </xf>
    <xf numFmtId="4" fontId="5" fillId="0" borderId="3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/>
    <xf numFmtId="0" fontId="1" fillId="0" borderId="0" xfId="0" applyFont="1" applyFill="1"/>
    <xf numFmtId="0" fontId="1" fillId="0" borderId="0" xfId="0" applyFont="1" applyFill="1" applyProtection="1"/>
    <xf numFmtId="49" fontId="5" fillId="0" borderId="2" xfId="0" applyNumberFormat="1" applyFont="1" applyBorder="1" applyAlignment="1" applyProtection="1">
      <alignment horizontal="left" vertical="center" wrapText="1"/>
      <protection locked="0"/>
    </xf>
    <xf numFmtId="49" fontId="13" fillId="0" borderId="4" xfId="0" applyNumberFormat="1" applyFont="1" applyBorder="1" applyAlignment="1" applyProtection="1">
      <alignment horizontal="left" vertical="center" wrapText="1"/>
      <protection locked="0"/>
    </xf>
    <xf numFmtId="49" fontId="13" fillId="0" borderId="0" xfId="0" applyNumberFormat="1" applyFont="1" applyBorder="1" applyAlignment="1" applyProtection="1">
      <alignment horizontal="left" vertical="center" wrapText="1"/>
      <protection locked="0"/>
    </xf>
    <xf numFmtId="49" fontId="13" fillId="0" borderId="3" xfId="0" applyNumberFormat="1" applyFont="1" applyBorder="1" applyAlignment="1" applyProtection="1">
      <alignment horizontal="left" vertical="center" wrapText="1"/>
      <protection locked="0"/>
    </xf>
    <xf numFmtId="0" fontId="11" fillId="0" borderId="16" xfId="0" applyFont="1" applyBorder="1" applyAlignment="1" applyProtection="1">
      <alignment horizontal="left" vertical="top" wrapText="1"/>
    </xf>
    <xf numFmtId="0" fontId="14" fillId="0" borderId="11" xfId="0" applyFont="1" applyBorder="1" applyAlignment="1" applyProtection="1">
      <alignment horizontal="left" vertical="top" wrapText="1"/>
    </xf>
    <xf numFmtId="0" fontId="14" fillId="0" borderId="6" xfId="0" applyFont="1" applyBorder="1" applyAlignment="1" applyProtection="1">
      <alignment horizontal="left" vertical="top" wrapText="1"/>
    </xf>
    <xf numFmtId="0" fontId="14" fillId="0" borderId="4" xfId="0" applyFont="1" applyBorder="1" applyAlignment="1" applyProtection="1">
      <alignment horizontal="left" vertical="top" wrapText="1"/>
    </xf>
    <xf numFmtId="0" fontId="14" fillId="0" borderId="0" xfId="0" applyFont="1" applyBorder="1" applyAlignment="1" applyProtection="1">
      <alignment horizontal="left" vertical="top" wrapText="1"/>
    </xf>
    <xf numFmtId="0" fontId="14" fillId="0" borderId="3" xfId="0" applyFont="1" applyBorder="1" applyAlignment="1" applyProtection="1">
      <alignment horizontal="left" vertical="top" wrapText="1"/>
    </xf>
    <xf numFmtId="0" fontId="14" fillId="0" borderId="17" xfId="0" applyFont="1" applyBorder="1" applyAlignment="1" applyProtection="1">
      <alignment horizontal="left" vertical="top" wrapText="1"/>
    </xf>
    <xf numFmtId="0" fontId="14" fillId="0" borderId="1" xfId="0" applyFont="1" applyBorder="1" applyAlignment="1" applyProtection="1">
      <alignment horizontal="left" vertical="top" wrapText="1"/>
    </xf>
    <xf numFmtId="0" fontId="14" fillId="0" borderId="8" xfId="0" applyFont="1" applyBorder="1" applyAlignment="1" applyProtection="1">
      <alignment horizontal="left" vertical="top" wrapText="1"/>
    </xf>
    <xf numFmtId="0" fontId="12" fillId="0" borderId="11" xfId="0" applyFont="1" applyBorder="1" applyAlignment="1" applyProtection="1">
      <alignment horizontal="left" vertical="top" wrapText="1"/>
    </xf>
    <xf numFmtId="0" fontId="14" fillId="0" borderId="11" xfId="0" applyFont="1" applyBorder="1" applyAlignment="1" applyProtection="1"/>
    <xf numFmtId="0" fontId="14" fillId="0" borderId="6" xfId="0" applyFont="1" applyBorder="1" applyAlignment="1" applyProtection="1"/>
    <xf numFmtId="165" fontId="14" fillId="0" borderId="4" xfId="0" applyNumberFormat="1" applyFont="1" applyBorder="1" applyAlignment="1" applyProtection="1">
      <alignment horizontal="left" vertical="top" wrapText="1"/>
    </xf>
    <xf numFmtId="0" fontId="14" fillId="0" borderId="0" xfId="0" applyFont="1" applyBorder="1" applyAlignment="1" applyProtection="1">
      <alignment wrapText="1"/>
    </xf>
    <xf numFmtId="0" fontId="14" fillId="0" borderId="3" xfId="0" applyFont="1" applyBorder="1" applyAlignment="1" applyProtection="1">
      <alignment wrapText="1"/>
    </xf>
    <xf numFmtId="0" fontId="14" fillId="0" borderId="4" xfId="0" applyFont="1" applyBorder="1" applyAlignment="1" applyProtection="1">
      <alignment wrapText="1"/>
    </xf>
    <xf numFmtId="0" fontId="14" fillId="0" borderId="17" xfId="0" applyFont="1" applyBorder="1" applyAlignment="1" applyProtection="1">
      <alignment wrapText="1"/>
    </xf>
    <xf numFmtId="0" fontId="14" fillId="0" borderId="1" xfId="0" applyFont="1" applyBorder="1" applyAlignment="1" applyProtection="1">
      <alignment wrapText="1"/>
    </xf>
    <xf numFmtId="0" fontId="14" fillId="0" borderId="8" xfId="0" applyFont="1" applyBorder="1" applyAlignment="1" applyProtection="1">
      <alignment wrapText="1"/>
    </xf>
    <xf numFmtId="166" fontId="5" fillId="0" borderId="0" xfId="0" applyNumberFormat="1" applyFont="1" applyFill="1" applyBorder="1" applyAlignment="1" applyProtection="1">
      <alignment horizontal="center" vertical="center"/>
    </xf>
    <xf numFmtId="166" fontId="5" fillId="0" borderId="3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5" fillId="0" borderId="8" xfId="0" applyNumberFormat="1" applyFont="1" applyFill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2" fontId="8" fillId="0" borderId="16" xfId="0" applyNumberFormat="1" applyFont="1" applyBorder="1" applyAlignment="1" applyProtection="1">
      <alignment horizontal="center" vertical="center"/>
    </xf>
    <xf numFmtId="2" fontId="4" fillId="0" borderId="11" xfId="0" applyNumberFormat="1" applyFont="1" applyBorder="1" applyAlignment="1" applyProtection="1">
      <alignment horizontal="center" vertical="center"/>
    </xf>
    <xf numFmtId="2" fontId="4" fillId="0" borderId="6" xfId="0" applyNumberFormat="1" applyFont="1" applyBorder="1" applyAlignment="1" applyProtection="1">
      <alignment horizontal="center" vertical="center"/>
    </xf>
    <xf numFmtId="2" fontId="4" fillId="0" borderId="17" xfId="0" applyNumberFormat="1" applyFont="1" applyBorder="1" applyAlignment="1" applyProtection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/>
    </xf>
    <xf numFmtId="2" fontId="4" fillId="0" borderId="8" xfId="0" applyNumberFormat="1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2" fontId="9" fillId="0" borderId="16" xfId="0" applyNumberFormat="1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49" fontId="13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1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18" xfId="0" applyNumberFormat="1" applyFont="1" applyBorder="1" applyAlignment="1" applyProtection="1">
      <alignment horizontal="right" vertical="center"/>
    </xf>
    <xf numFmtId="0" fontId="0" fillId="0" borderId="13" xfId="0" applyBorder="1" applyAlignment="1" applyProtection="1">
      <alignment horizontal="right" vertical="center"/>
    </xf>
    <xf numFmtId="0" fontId="0" fillId="0" borderId="15" xfId="0" applyBorder="1" applyAlignment="1" applyProtection="1">
      <alignment horizontal="right" vertical="center"/>
    </xf>
    <xf numFmtId="0" fontId="14" fillId="0" borderId="13" xfId="0" applyFont="1" applyBorder="1" applyAlignment="1" applyProtection="1">
      <alignment horizontal="right" vertical="center"/>
    </xf>
    <xf numFmtId="0" fontId="14" fillId="0" borderId="15" xfId="0" applyFont="1" applyBorder="1" applyAlignment="1" applyProtection="1">
      <alignment horizontal="right" vertical="center"/>
    </xf>
    <xf numFmtId="49" fontId="13" fillId="0" borderId="16" xfId="0" applyNumberFormat="1" applyFont="1" applyBorder="1" applyAlignment="1" applyProtection="1">
      <alignment horizontal="left" vertical="center" wrapText="1"/>
      <protection locked="0"/>
    </xf>
    <xf numFmtId="49" fontId="13" fillId="0" borderId="11" xfId="0" applyNumberFormat="1" applyFont="1" applyBorder="1" applyAlignment="1" applyProtection="1">
      <alignment horizontal="left" vertical="center" wrapText="1"/>
      <protection locked="0"/>
    </xf>
    <xf numFmtId="49" fontId="13" fillId="0" borderId="6" xfId="0" applyNumberFormat="1" applyFont="1" applyBorder="1" applyAlignment="1" applyProtection="1">
      <alignment horizontal="left" vertical="center" wrapText="1"/>
      <protection locked="0"/>
    </xf>
    <xf numFmtId="49" fontId="6" fillId="0" borderId="19" xfId="0" applyNumberFormat="1" applyFont="1" applyBorder="1" applyAlignment="1" applyProtection="1">
      <alignment horizontal="right" vertical="center"/>
    </xf>
    <xf numFmtId="0" fontId="14" fillId="0" borderId="14" xfId="0" applyFont="1" applyBorder="1" applyAlignment="1" applyProtection="1">
      <alignment horizontal="right" vertical="center"/>
    </xf>
    <xf numFmtId="0" fontId="14" fillId="0" borderId="12" xfId="0" applyFont="1" applyBorder="1" applyAlignment="1" applyProtection="1">
      <alignment horizontal="right" vertical="center"/>
    </xf>
    <xf numFmtId="49" fontId="6" fillId="0" borderId="19" xfId="0" applyNumberFormat="1" applyFont="1" applyBorder="1" applyAlignment="1" applyProtection="1">
      <alignment horizontal="right" vertical="center" wrapText="1"/>
    </xf>
    <xf numFmtId="0" fontId="14" fillId="0" borderId="14" xfId="0" applyFont="1" applyBorder="1" applyAlignment="1" applyProtection="1">
      <alignment vertical="center" wrapText="1"/>
    </xf>
    <xf numFmtId="0" fontId="14" fillId="0" borderId="12" xfId="0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111111"/>
  <dimension ref="A1:IV91"/>
  <sheetViews>
    <sheetView tabSelected="1" view="pageBreakPreview" zoomScale="110" zoomScaleNormal="145" zoomScaleSheetLayoutView="110" workbookViewId="0">
      <selection activeCell="H89" sqref="H89"/>
    </sheetView>
  </sheetViews>
  <sheetFormatPr defaultColWidth="9.140625" defaultRowHeight="8.25" x14ac:dyDescent="0.15"/>
  <cols>
    <col min="1" max="1" width="11.140625" style="1" customWidth="1"/>
    <col min="2" max="6" width="7.7109375" style="1" customWidth="1"/>
    <col min="7" max="7" width="10.28515625" style="47" customWidth="1"/>
    <col min="8" max="8" width="9.140625" style="6"/>
    <col min="9" max="9" width="11.5703125" style="6" bestFit="1" customWidth="1"/>
    <col min="10" max="10" width="14" style="25" customWidth="1"/>
    <col min="11" max="11" width="9.140625" style="6"/>
    <col min="12" max="12" width="9.42578125" style="1" bestFit="1" customWidth="1"/>
    <col min="13" max="14" width="9.140625" style="6"/>
    <col min="15" max="15" width="9.140625" style="60"/>
    <col min="16" max="16384" width="9.140625" style="1"/>
  </cols>
  <sheetData>
    <row r="1" spans="1:18" x14ac:dyDescent="0.15">
      <c r="O1" s="59"/>
    </row>
    <row r="2" spans="1:18" x14ac:dyDescent="0.15">
      <c r="O2" s="59"/>
    </row>
    <row r="3" spans="1:18" x14ac:dyDescent="0.15">
      <c r="A3" s="2"/>
      <c r="B3" s="2"/>
      <c r="C3" s="2"/>
      <c r="D3" s="2"/>
      <c r="E3" s="2"/>
      <c r="F3" s="2"/>
      <c r="G3" s="48"/>
      <c r="H3" s="7"/>
      <c r="I3" s="7"/>
      <c r="J3" s="27"/>
      <c r="K3" s="7"/>
      <c r="L3" s="2"/>
      <c r="M3" s="7"/>
      <c r="N3" s="69"/>
      <c r="O3" s="59"/>
    </row>
    <row r="4" spans="1:18" ht="9" customHeight="1" x14ac:dyDescent="0.2">
      <c r="A4" s="100" t="s">
        <v>76</v>
      </c>
      <c r="B4" s="101"/>
      <c r="C4" s="101"/>
      <c r="D4" s="101"/>
      <c r="E4" s="101"/>
      <c r="F4" s="101"/>
      <c r="G4" s="101"/>
      <c r="H4" s="102"/>
      <c r="I4" s="109" t="s">
        <v>46</v>
      </c>
      <c r="J4" s="110"/>
      <c r="K4" s="110"/>
      <c r="L4" s="110"/>
      <c r="M4" s="111"/>
      <c r="N4" s="71" t="s">
        <v>1</v>
      </c>
      <c r="O4" s="80"/>
      <c r="P4" s="70"/>
      <c r="Q4" s="70"/>
      <c r="R4" s="70"/>
    </row>
    <row r="5" spans="1:18" ht="8.25" customHeight="1" x14ac:dyDescent="0.15">
      <c r="A5" s="103"/>
      <c r="B5" s="104"/>
      <c r="C5" s="104"/>
      <c r="D5" s="104"/>
      <c r="E5" s="104"/>
      <c r="F5" s="104"/>
      <c r="G5" s="104"/>
      <c r="H5" s="105"/>
      <c r="I5" s="24"/>
      <c r="K5" s="25"/>
      <c r="L5" s="25"/>
      <c r="M5" s="16"/>
      <c r="N5" s="25"/>
      <c r="O5" s="67"/>
    </row>
    <row r="6" spans="1:18" ht="12.75" customHeight="1" x14ac:dyDescent="0.2">
      <c r="A6" s="103"/>
      <c r="B6" s="104"/>
      <c r="C6" s="104"/>
      <c r="D6" s="104"/>
      <c r="E6" s="104"/>
      <c r="F6" s="104"/>
      <c r="G6" s="104"/>
      <c r="H6" s="105"/>
      <c r="I6" s="112" t="s">
        <v>86</v>
      </c>
      <c r="J6" s="113"/>
      <c r="K6" s="113"/>
      <c r="L6" s="113"/>
      <c r="M6" s="114"/>
      <c r="N6" s="26" t="s">
        <v>50</v>
      </c>
      <c r="O6" s="67"/>
    </row>
    <row r="7" spans="1:18" ht="8.25" customHeight="1" x14ac:dyDescent="0.15">
      <c r="A7" s="103"/>
      <c r="B7" s="104"/>
      <c r="C7" s="104"/>
      <c r="D7" s="104"/>
      <c r="E7" s="104"/>
      <c r="F7" s="104"/>
      <c r="G7" s="104"/>
      <c r="H7" s="105"/>
      <c r="I7" s="115"/>
      <c r="J7" s="113"/>
      <c r="K7" s="113"/>
      <c r="L7" s="113"/>
      <c r="M7" s="114"/>
      <c r="N7" s="25"/>
      <c r="O7" s="67"/>
    </row>
    <row r="8" spans="1:18" ht="8.25" customHeight="1" x14ac:dyDescent="0.15">
      <c r="A8" s="103"/>
      <c r="B8" s="104"/>
      <c r="C8" s="104"/>
      <c r="D8" s="104"/>
      <c r="E8" s="104"/>
      <c r="F8" s="104"/>
      <c r="G8" s="104"/>
      <c r="H8" s="105"/>
      <c r="I8" s="115"/>
      <c r="J8" s="113"/>
      <c r="K8" s="113"/>
      <c r="L8" s="113"/>
      <c r="M8" s="114"/>
      <c r="N8" s="27"/>
      <c r="O8" s="68"/>
    </row>
    <row r="9" spans="1:18" ht="9" customHeight="1" x14ac:dyDescent="0.15">
      <c r="A9" s="103"/>
      <c r="B9" s="104"/>
      <c r="C9" s="104"/>
      <c r="D9" s="104"/>
      <c r="E9" s="104"/>
      <c r="F9" s="104"/>
      <c r="G9" s="104"/>
      <c r="H9" s="105"/>
      <c r="I9" s="115"/>
      <c r="J9" s="113"/>
      <c r="K9" s="113"/>
      <c r="L9" s="113"/>
      <c r="M9" s="114"/>
      <c r="N9" s="13" t="s">
        <v>2</v>
      </c>
      <c r="O9" s="67"/>
    </row>
    <row r="10" spans="1:18" ht="8.25" customHeight="1" x14ac:dyDescent="0.15">
      <c r="A10" s="103"/>
      <c r="B10" s="104"/>
      <c r="C10" s="104"/>
      <c r="D10" s="104"/>
      <c r="E10" s="104"/>
      <c r="F10" s="104"/>
      <c r="G10" s="104"/>
      <c r="H10" s="105"/>
      <c r="I10" s="115"/>
      <c r="J10" s="113"/>
      <c r="K10" s="113"/>
      <c r="L10" s="113"/>
      <c r="M10" s="114"/>
      <c r="N10" s="25"/>
      <c r="O10" s="67"/>
    </row>
    <row r="11" spans="1:18" ht="8.25" customHeight="1" x14ac:dyDescent="0.15">
      <c r="A11" s="103"/>
      <c r="B11" s="104"/>
      <c r="C11" s="104"/>
      <c r="D11" s="104"/>
      <c r="E11" s="104"/>
      <c r="F11" s="104"/>
      <c r="G11" s="104"/>
      <c r="H11" s="105"/>
      <c r="I11" s="115"/>
      <c r="J11" s="113"/>
      <c r="K11" s="113"/>
      <c r="L11" s="113"/>
      <c r="M11" s="114"/>
      <c r="N11" s="119">
        <v>42551</v>
      </c>
      <c r="O11" s="120"/>
    </row>
    <row r="12" spans="1:18" ht="8.25" customHeight="1" x14ac:dyDescent="0.15">
      <c r="A12" s="106"/>
      <c r="B12" s="107"/>
      <c r="C12" s="107"/>
      <c r="D12" s="107"/>
      <c r="E12" s="107"/>
      <c r="F12" s="107"/>
      <c r="G12" s="107"/>
      <c r="H12" s="108"/>
      <c r="I12" s="116"/>
      <c r="J12" s="117"/>
      <c r="K12" s="117"/>
      <c r="L12" s="117"/>
      <c r="M12" s="118"/>
      <c r="N12" s="121"/>
      <c r="O12" s="122"/>
    </row>
    <row r="13" spans="1:18" x14ac:dyDescent="0.15">
      <c r="A13" s="123" t="s">
        <v>0</v>
      </c>
      <c r="B13" s="124"/>
      <c r="C13" s="124"/>
      <c r="D13" s="124"/>
      <c r="E13" s="124"/>
      <c r="F13" s="125"/>
      <c r="G13" s="49"/>
      <c r="H13" s="129" t="s">
        <v>3</v>
      </c>
      <c r="I13" s="130"/>
      <c r="J13" s="130"/>
      <c r="K13" s="130"/>
      <c r="L13" s="130"/>
      <c r="M13" s="130"/>
      <c r="N13" s="130"/>
      <c r="O13" s="131"/>
    </row>
    <row r="14" spans="1:18" x14ac:dyDescent="0.15">
      <c r="A14" s="126"/>
      <c r="B14" s="127"/>
      <c r="C14" s="127"/>
      <c r="D14" s="127"/>
      <c r="E14" s="127"/>
      <c r="F14" s="128"/>
      <c r="G14" s="49"/>
      <c r="H14" s="132"/>
      <c r="I14" s="133"/>
      <c r="J14" s="133"/>
      <c r="K14" s="133"/>
      <c r="L14" s="133"/>
      <c r="M14" s="133"/>
      <c r="N14" s="133"/>
      <c r="O14" s="134"/>
    </row>
    <row r="15" spans="1:18" x14ac:dyDescent="0.15">
      <c r="A15" s="14"/>
      <c r="B15" s="15"/>
      <c r="C15" s="15"/>
      <c r="D15" s="15"/>
      <c r="E15" s="15"/>
      <c r="F15" s="16"/>
      <c r="G15" s="49"/>
      <c r="H15" s="135" t="s">
        <v>4</v>
      </c>
      <c r="I15" s="136"/>
      <c r="J15" s="136"/>
      <c r="K15" s="136"/>
      <c r="L15" s="137"/>
      <c r="M15" s="141" t="s">
        <v>5</v>
      </c>
      <c r="N15" s="130"/>
      <c r="O15" s="131"/>
    </row>
    <row r="16" spans="1:18" x14ac:dyDescent="0.15">
      <c r="A16" s="17"/>
      <c r="B16" s="15"/>
      <c r="C16" s="15"/>
      <c r="D16" s="15"/>
      <c r="E16" s="15"/>
      <c r="F16" s="16"/>
      <c r="G16" s="49"/>
      <c r="H16" s="138"/>
      <c r="I16" s="139"/>
      <c r="J16" s="139"/>
      <c r="K16" s="139"/>
      <c r="L16" s="140"/>
      <c r="M16" s="132"/>
      <c r="N16" s="133"/>
      <c r="O16" s="134"/>
    </row>
    <row r="17" spans="1:256" x14ac:dyDescent="0.15">
      <c r="A17" s="17"/>
      <c r="B17" s="15"/>
      <c r="C17" s="15"/>
      <c r="D17" s="15"/>
      <c r="E17" s="15"/>
      <c r="F17" s="16"/>
      <c r="G17" s="50"/>
      <c r="H17" s="18"/>
      <c r="I17" s="14"/>
      <c r="J17" s="14"/>
      <c r="K17" s="14"/>
      <c r="L17" s="19"/>
      <c r="M17" s="14"/>
      <c r="N17" s="14"/>
      <c r="O17" s="61" t="s">
        <v>39</v>
      </c>
    </row>
    <row r="18" spans="1:256" x14ac:dyDescent="0.15">
      <c r="A18" s="17"/>
      <c r="B18" s="15"/>
      <c r="C18" s="15"/>
      <c r="D18" s="15"/>
      <c r="E18" s="15"/>
      <c r="F18" s="16"/>
      <c r="G18" s="51" t="s">
        <v>6</v>
      </c>
      <c r="H18" s="21" t="s">
        <v>16</v>
      </c>
      <c r="I18" s="20" t="s">
        <v>18</v>
      </c>
      <c r="J18" s="20" t="s">
        <v>22</v>
      </c>
      <c r="K18" s="20" t="s">
        <v>25</v>
      </c>
      <c r="L18" s="20" t="s">
        <v>27</v>
      </c>
      <c r="M18" s="20" t="s">
        <v>31</v>
      </c>
      <c r="N18" s="20" t="s">
        <v>35</v>
      </c>
      <c r="O18" s="61" t="s">
        <v>32</v>
      </c>
    </row>
    <row r="19" spans="1:256" x14ac:dyDescent="0.15">
      <c r="A19" s="20" t="s">
        <v>13</v>
      </c>
      <c r="B19" s="142" t="s">
        <v>12</v>
      </c>
      <c r="C19" s="143"/>
      <c r="D19" s="143"/>
      <c r="E19" s="143"/>
      <c r="F19" s="144"/>
      <c r="G19" s="51" t="s">
        <v>8</v>
      </c>
      <c r="H19" s="21" t="s">
        <v>17</v>
      </c>
      <c r="I19" s="20" t="s">
        <v>23</v>
      </c>
      <c r="J19" s="20" t="s">
        <v>23</v>
      </c>
      <c r="K19" s="20" t="s">
        <v>44</v>
      </c>
      <c r="L19" s="20" t="s">
        <v>25</v>
      </c>
      <c r="M19" s="20" t="s">
        <v>32</v>
      </c>
      <c r="N19" s="20" t="s">
        <v>36</v>
      </c>
      <c r="O19" s="61" t="s">
        <v>40</v>
      </c>
    </row>
    <row r="20" spans="1:256" ht="8.25" customHeight="1" x14ac:dyDescent="0.15">
      <c r="A20" s="20" t="s">
        <v>14</v>
      </c>
      <c r="B20" s="15"/>
      <c r="C20" s="15"/>
      <c r="D20" s="15"/>
      <c r="E20" s="15"/>
      <c r="F20" s="16"/>
      <c r="G20" s="51" t="s">
        <v>7</v>
      </c>
      <c r="H20" s="16"/>
      <c r="I20" s="20" t="s">
        <v>19</v>
      </c>
      <c r="J20" s="20" t="s">
        <v>29</v>
      </c>
      <c r="K20" s="20" t="s">
        <v>45</v>
      </c>
      <c r="L20" s="20" t="s">
        <v>28</v>
      </c>
      <c r="M20" s="20" t="s">
        <v>33</v>
      </c>
      <c r="N20" s="20" t="s">
        <v>32</v>
      </c>
      <c r="O20" s="62" t="s">
        <v>41</v>
      </c>
      <c r="V20" s="5"/>
    </row>
    <row r="21" spans="1:256" ht="12.75" customHeight="1" x14ac:dyDescent="0.15">
      <c r="A21" s="17"/>
      <c r="B21" s="15"/>
      <c r="C21" s="15"/>
      <c r="D21" s="15"/>
      <c r="E21" s="15"/>
      <c r="F21" s="16"/>
      <c r="G21" s="52"/>
      <c r="H21" s="16"/>
      <c r="I21" s="20" t="s">
        <v>20</v>
      </c>
      <c r="J21" s="20"/>
      <c r="K21" s="20"/>
      <c r="L21" s="20"/>
      <c r="M21" s="20"/>
      <c r="N21" s="20" t="s">
        <v>37</v>
      </c>
      <c r="O21" s="61"/>
      <c r="V21" s="5"/>
    </row>
    <row r="22" spans="1:256" ht="12.75" customHeight="1" x14ac:dyDescent="0.15">
      <c r="A22" s="22" t="s">
        <v>10</v>
      </c>
      <c r="B22" s="142" t="s">
        <v>11</v>
      </c>
      <c r="C22" s="143"/>
      <c r="D22" s="143"/>
      <c r="E22" s="143"/>
      <c r="F22" s="144"/>
      <c r="G22" s="53" t="s">
        <v>9</v>
      </c>
      <c r="H22" s="23" t="s">
        <v>15</v>
      </c>
      <c r="I22" s="22" t="s">
        <v>21</v>
      </c>
      <c r="J22" s="22" t="s">
        <v>24</v>
      </c>
      <c r="K22" s="22" t="s">
        <v>26</v>
      </c>
      <c r="L22" s="22" t="s">
        <v>30</v>
      </c>
      <c r="M22" s="22" t="s">
        <v>34</v>
      </c>
      <c r="N22" s="22" t="s">
        <v>42</v>
      </c>
      <c r="O22" s="63" t="s">
        <v>38</v>
      </c>
      <c r="V22" s="5"/>
    </row>
    <row r="23" spans="1:256" s="3" customFormat="1" ht="31.5" customHeight="1" x14ac:dyDescent="0.2">
      <c r="A23" s="12" t="s">
        <v>52</v>
      </c>
      <c r="B23" s="153" t="s">
        <v>53</v>
      </c>
      <c r="C23" s="154"/>
      <c r="D23" s="154"/>
      <c r="E23" s="154"/>
      <c r="F23" s="155"/>
      <c r="G23" s="28" t="s">
        <v>90</v>
      </c>
      <c r="H23" s="8">
        <v>600</v>
      </c>
      <c r="I23" s="9">
        <v>0.16666666666666666</v>
      </c>
      <c r="J23" s="29">
        <f>SUM(H23*I23)</f>
        <v>100</v>
      </c>
      <c r="K23" s="9">
        <v>0.33</v>
      </c>
      <c r="L23" s="4">
        <f>SUM(J23*K23)</f>
        <v>33</v>
      </c>
      <c r="M23" s="10"/>
      <c r="N23" s="11"/>
      <c r="O23" s="76">
        <f>SUM(M23*N23)</f>
        <v>0</v>
      </c>
      <c r="Q23" s="1"/>
      <c r="R23" s="1"/>
      <c r="S23" s="1"/>
      <c r="T23" s="1"/>
      <c r="U23" s="1"/>
      <c r="V23" s="5"/>
      <c r="W23" s="1"/>
      <c r="X23" s="1"/>
    </row>
    <row r="24" spans="1:256" s="3" customFormat="1" ht="31.5" customHeight="1" x14ac:dyDescent="0.2">
      <c r="A24" s="12" t="s">
        <v>54</v>
      </c>
      <c r="B24" s="97" t="s">
        <v>55</v>
      </c>
      <c r="C24" s="98"/>
      <c r="D24" s="98"/>
      <c r="E24" s="98"/>
      <c r="F24" s="99"/>
      <c r="G24" s="28" t="s">
        <v>91</v>
      </c>
      <c r="H24" s="8">
        <v>10</v>
      </c>
      <c r="I24" s="9">
        <v>0.16666666666666666</v>
      </c>
      <c r="J24" s="29">
        <f t="shared" ref="J24:J30" si="0">SUM(H24*I24)</f>
        <v>1.6666666666666665</v>
      </c>
      <c r="K24" s="9">
        <v>0.33</v>
      </c>
      <c r="L24" s="29">
        <f t="shared" ref="L24:L30" si="1">SUM(J24*K24)</f>
        <v>0.54999999999999993</v>
      </c>
      <c r="M24" s="10"/>
      <c r="N24" s="11"/>
      <c r="O24" s="76">
        <f t="shared" ref="O24:O30" si="2">SUM(M24*N24)</f>
        <v>0</v>
      </c>
      <c r="Q24" s="1"/>
      <c r="R24" s="1"/>
      <c r="S24" s="1"/>
      <c r="T24" s="1"/>
      <c r="U24" s="1"/>
      <c r="V24" s="5"/>
      <c r="W24" s="1"/>
      <c r="X24" s="1"/>
    </row>
    <row r="25" spans="1:256" s="3" customFormat="1" ht="31.5" customHeight="1" x14ac:dyDescent="0.2">
      <c r="A25" s="12" t="s">
        <v>52</v>
      </c>
      <c r="B25" s="97" t="s">
        <v>56</v>
      </c>
      <c r="C25" s="98"/>
      <c r="D25" s="98"/>
      <c r="E25" s="98"/>
      <c r="F25" s="99"/>
      <c r="G25" s="28" t="s">
        <v>92</v>
      </c>
      <c r="H25" s="8">
        <v>40</v>
      </c>
      <c r="I25" s="9">
        <v>0.16666666666666666</v>
      </c>
      <c r="J25" s="29">
        <f t="shared" si="0"/>
        <v>6.6666666666666661</v>
      </c>
      <c r="K25" s="9">
        <v>0.33</v>
      </c>
      <c r="L25" s="29">
        <f t="shared" si="1"/>
        <v>2.1999999999999997</v>
      </c>
      <c r="M25" s="10"/>
      <c r="N25" s="11"/>
      <c r="O25" s="76">
        <f t="shared" si="2"/>
        <v>0</v>
      </c>
      <c r="Q25" s="1"/>
      <c r="R25" s="1"/>
      <c r="S25" s="1"/>
      <c r="T25" s="1"/>
      <c r="U25" s="1"/>
    </row>
    <row r="26" spans="1:256" s="3" customFormat="1" ht="31.5" customHeight="1" x14ac:dyDescent="0.2">
      <c r="A26" s="12" t="s">
        <v>51</v>
      </c>
      <c r="B26" s="97" t="s">
        <v>57</v>
      </c>
      <c r="C26" s="98"/>
      <c r="D26" s="98"/>
      <c r="E26" s="98"/>
      <c r="F26" s="99"/>
      <c r="G26" s="28" t="s">
        <v>93</v>
      </c>
      <c r="H26" s="8">
        <v>40</v>
      </c>
      <c r="I26" s="9">
        <v>0.16666666666666666</v>
      </c>
      <c r="J26" s="29">
        <f t="shared" si="0"/>
        <v>6.6666666666666661</v>
      </c>
      <c r="K26" s="9">
        <v>0.13</v>
      </c>
      <c r="L26" s="29">
        <f t="shared" si="1"/>
        <v>0.86666666666666659</v>
      </c>
      <c r="M26" s="10"/>
      <c r="N26" s="11"/>
      <c r="O26" s="76">
        <f t="shared" si="2"/>
        <v>0</v>
      </c>
      <c r="Q26" s="1"/>
      <c r="R26" s="1"/>
      <c r="S26" s="1"/>
      <c r="T26" s="1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  <c r="GP26" s="25"/>
      <c r="GQ26" s="25"/>
      <c r="GR26" s="25"/>
      <c r="GS26" s="25"/>
      <c r="GT26" s="25"/>
      <c r="GU26" s="25"/>
      <c r="GV26" s="25"/>
      <c r="GW26" s="25"/>
      <c r="GX26" s="25"/>
      <c r="GY26" s="25"/>
      <c r="GZ26" s="25"/>
      <c r="HA26" s="25"/>
      <c r="HB26" s="25"/>
      <c r="HC26" s="25"/>
      <c r="HD26" s="25"/>
      <c r="HE26" s="25"/>
      <c r="HF26" s="25"/>
      <c r="HG26" s="25"/>
      <c r="HH26" s="25"/>
      <c r="HI26" s="25"/>
      <c r="HJ26" s="25"/>
      <c r="HK26" s="25"/>
      <c r="HL26" s="25"/>
      <c r="HM26" s="25"/>
      <c r="HN26" s="25"/>
      <c r="HO26" s="25"/>
      <c r="HP26" s="25"/>
      <c r="HQ26" s="25"/>
      <c r="HR26" s="25"/>
      <c r="HS26" s="25"/>
      <c r="HT26" s="25"/>
      <c r="HU26" s="25"/>
      <c r="HV26" s="25"/>
      <c r="HW26" s="25"/>
      <c r="HX26" s="25"/>
      <c r="HY26" s="25"/>
      <c r="HZ26" s="25"/>
      <c r="IA26" s="25"/>
      <c r="IB26" s="25"/>
      <c r="IC26" s="25"/>
      <c r="ID26" s="25"/>
      <c r="IE26" s="25"/>
      <c r="IF26" s="25"/>
      <c r="IG26" s="25"/>
      <c r="IH26" s="25"/>
      <c r="II26" s="25"/>
      <c r="IJ26" s="25"/>
      <c r="IK26" s="25"/>
      <c r="IL26" s="25"/>
      <c r="IM26" s="25"/>
      <c r="IN26" s="25"/>
      <c r="IO26" s="25"/>
      <c r="IP26" s="25"/>
      <c r="IQ26" s="25"/>
      <c r="IR26" s="25"/>
      <c r="IS26" s="25"/>
      <c r="IT26" s="25"/>
      <c r="IU26" s="25"/>
      <c r="IV26" s="25"/>
    </row>
    <row r="27" spans="1:256" s="3" customFormat="1" ht="31.5" customHeight="1" x14ac:dyDescent="0.2">
      <c r="A27" s="12" t="s">
        <v>51</v>
      </c>
      <c r="B27" s="97" t="s">
        <v>58</v>
      </c>
      <c r="C27" s="98"/>
      <c r="D27" s="98"/>
      <c r="E27" s="98"/>
      <c r="F27" s="99"/>
      <c r="G27" s="28" t="s">
        <v>94</v>
      </c>
      <c r="H27" s="8">
        <v>40</v>
      </c>
      <c r="I27" s="9">
        <v>0.16666666666666666</v>
      </c>
      <c r="J27" s="29">
        <f t="shared" si="0"/>
        <v>6.6666666666666661</v>
      </c>
      <c r="K27" s="9">
        <v>8.3000000000000004E-2</v>
      </c>
      <c r="L27" s="29">
        <f t="shared" si="1"/>
        <v>0.55333333333333334</v>
      </c>
      <c r="M27" s="10"/>
      <c r="N27" s="11"/>
      <c r="O27" s="76">
        <f t="shared" si="2"/>
        <v>0</v>
      </c>
      <c r="Q27" s="1"/>
      <c r="R27" s="1"/>
      <c r="S27" s="1"/>
      <c r="T27" s="1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  <c r="GR27" s="25"/>
      <c r="GS27" s="25"/>
      <c r="GT27" s="25"/>
      <c r="GU27" s="25"/>
      <c r="GV27" s="25"/>
      <c r="GW27" s="25"/>
      <c r="GX27" s="25"/>
      <c r="GY27" s="25"/>
      <c r="GZ27" s="25"/>
      <c r="HA27" s="25"/>
      <c r="HB27" s="25"/>
      <c r="HC27" s="25"/>
      <c r="HD27" s="25"/>
      <c r="HE27" s="25"/>
      <c r="HF27" s="25"/>
      <c r="HG27" s="25"/>
      <c r="HH27" s="25"/>
      <c r="HI27" s="25"/>
      <c r="HJ27" s="25"/>
      <c r="HK27" s="25"/>
      <c r="HL27" s="25"/>
      <c r="HM27" s="25"/>
      <c r="HN27" s="25"/>
      <c r="HO27" s="25"/>
      <c r="HP27" s="25"/>
      <c r="HQ27" s="25"/>
      <c r="HR27" s="25"/>
      <c r="HS27" s="25"/>
      <c r="HT27" s="25"/>
      <c r="HU27" s="25"/>
      <c r="HV27" s="25"/>
      <c r="HW27" s="25"/>
      <c r="HX27" s="25"/>
      <c r="HY27" s="25"/>
      <c r="HZ27" s="25"/>
      <c r="IA27" s="25"/>
      <c r="IB27" s="25"/>
      <c r="IC27" s="25"/>
      <c r="ID27" s="25"/>
      <c r="IE27" s="25"/>
      <c r="IF27" s="25"/>
      <c r="IG27" s="25"/>
      <c r="IH27" s="25"/>
      <c r="II27" s="25"/>
      <c r="IJ27" s="25"/>
      <c r="IK27" s="25"/>
      <c r="IL27" s="25"/>
      <c r="IM27" s="25"/>
      <c r="IN27" s="25"/>
      <c r="IO27" s="25"/>
      <c r="IP27" s="25"/>
      <c r="IQ27" s="25"/>
      <c r="IR27" s="25"/>
      <c r="IS27" s="25"/>
      <c r="IT27" s="25"/>
      <c r="IU27" s="25"/>
      <c r="IV27" s="25"/>
    </row>
    <row r="28" spans="1:256" s="3" customFormat="1" ht="31.5" customHeight="1" x14ac:dyDescent="0.2">
      <c r="A28" s="12" t="s">
        <v>59</v>
      </c>
      <c r="B28" s="97" t="s">
        <v>61</v>
      </c>
      <c r="C28" s="98"/>
      <c r="D28" s="98"/>
      <c r="E28" s="98"/>
      <c r="F28" s="99"/>
      <c r="G28" s="28" t="s">
        <v>95</v>
      </c>
      <c r="H28" s="8">
        <v>34</v>
      </c>
      <c r="I28" s="9">
        <v>0.33333333333333331</v>
      </c>
      <c r="J28" s="29">
        <f t="shared" si="0"/>
        <v>11.333333333333332</v>
      </c>
      <c r="K28" s="9">
        <v>8.3000000000000004E-2</v>
      </c>
      <c r="L28" s="29">
        <f t="shared" si="1"/>
        <v>0.94066666666666665</v>
      </c>
      <c r="M28" s="10"/>
      <c r="N28" s="11"/>
      <c r="O28" s="76">
        <f t="shared" si="2"/>
        <v>0</v>
      </c>
      <c r="Q28" s="1"/>
      <c r="R28" s="1"/>
      <c r="S28" s="1"/>
      <c r="T28" s="1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  <c r="GR28" s="25"/>
      <c r="GS28" s="25"/>
      <c r="GT28" s="25"/>
      <c r="GU28" s="25"/>
      <c r="GV28" s="25"/>
      <c r="GW28" s="25"/>
      <c r="GX28" s="25"/>
      <c r="GY28" s="25"/>
      <c r="GZ28" s="25"/>
      <c r="HA28" s="25"/>
      <c r="HB28" s="25"/>
      <c r="HC28" s="25"/>
      <c r="HD28" s="25"/>
      <c r="HE28" s="25"/>
      <c r="HF28" s="25"/>
      <c r="HG28" s="25"/>
      <c r="HH28" s="25"/>
      <c r="HI28" s="25"/>
      <c r="HJ28" s="25"/>
      <c r="HK28" s="25"/>
      <c r="HL28" s="25"/>
      <c r="HM28" s="25"/>
      <c r="HN28" s="25"/>
      <c r="HO28" s="25"/>
      <c r="HP28" s="25"/>
      <c r="HQ28" s="25"/>
      <c r="HR28" s="25"/>
      <c r="HS28" s="25"/>
      <c r="HT28" s="25"/>
      <c r="HU28" s="25"/>
      <c r="HV28" s="25"/>
      <c r="HW28" s="25"/>
      <c r="HX28" s="25"/>
      <c r="HY28" s="25"/>
      <c r="HZ28" s="25"/>
      <c r="IA28" s="25"/>
      <c r="IB28" s="25"/>
      <c r="IC28" s="25"/>
      <c r="ID28" s="25"/>
      <c r="IE28" s="25"/>
      <c r="IF28" s="25"/>
      <c r="IG28" s="25"/>
      <c r="IH28" s="25"/>
      <c r="II28" s="25"/>
      <c r="IJ28" s="25"/>
      <c r="IK28" s="25"/>
      <c r="IL28" s="25"/>
      <c r="IM28" s="25"/>
      <c r="IN28" s="25"/>
      <c r="IO28" s="25"/>
      <c r="IP28" s="25"/>
      <c r="IQ28" s="25"/>
      <c r="IR28" s="25"/>
      <c r="IS28" s="25"/>
      <c r="IT28" s="25"/>
      <c r="IU28" s="25"/>
      <c r="IV28" s="25"/>
    </row>
    <row r="29" spans="1:256" s="3" customFormat="1" ht="31.5" customHeight="1" x14ac:dyDescent="0.2">
      <c r="A29" s="12" t="s">
        <v>59</v>
      </c>
      <c r="B29" s="97" t="s">
        <v>60</v>
      </c>
      <c r="C29" s="98"/>
      <c r="D29" s="98"/>
      <c r="E29" s="98"/>
      <c r="F29" s="99"/>
      <c r="G29" s="28" t="s">
        <v>96</v>
      </c>
      <c r="H29" s="8">
        <v>2</v>
      </c>
      <c r="I29" s="9">
        <v>0.33333333333333331</v>
      </c>
      <c r="J29" s="29">
        <f t="shared" si="0"/>
        <v>0.66666666666666663</v>
      </c>
      <c r="K29" s="9">
        <v>8.3000000000000004E-2</v>
      </c>
      <c r="L29" s="29">
        <f t="shared" si="1"/>
        <v>5.5333333333333332E-2</v>
      </c>
      <c r="M29" s="10"/>
      <c r="N29" s="11"/>
      <c r="O29" s="76">
        <f t="shared" si="2"/>
        <v>0</v>
      </c>
      <c r="Q29" s="1"/>
      <c r="R29" s="1"/>
      <c r="S29" s="1"/>
      <c r="T29" s="1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25"/>
      <c r="GN29" s="25"/>
      <c r="GO29" s="25"/>
      <c r="GP29" s="25"/>
      <c r="GQ29" s="25"/>
      <c r="GR29" s="25"/>
      <c r="GS29" s="25"/>
      <c r="GT29" s="25"/>
      <c r="GU29" s="25"/>
      <c r="GV29" s="25"/>
      <c r="GW29" s="25"/>
      <c r="GX29" s="25"/>
      <c r="GY29" s="25"/>
      <c r="GZ29" s="25"/>
      <c r="HA29" s="25"/>
      <c r="HB29" s="25"/>
      <c r="HC29" s="25"/>
      <c r="HD29" s="25"/>
      <c r="HE29" s="25"/>
      <c r="HF29" s="25"/>
      <c r="HG29" s="25"/>
      <c r="HH29" s="25"/>
      <c r="HI29" s="25"/>
      <c r="HJ29" s="25"/>
      <c r="HK29" s="25"/>
      <c r="HL29" s="25"/>
      <c r="HM29" s="25"/>
      <c r="HN29" s="25"/>
      <c r="HO29" s="25"/>
      <c r="HP29" s="25"/>
      <c r="HQ29" s="25"/>
      <c r="HR29" s="25"/>
      <c r="HS29" s="25"/>
      <c r="HT29" s="25"/>
      <c r="HU29" s="25"/>
      <c r="HV29" s="25"/>
      <c r="HW29" s="25"/>
      <c r="HX29" s="25"/>
      <c r="HY29" s="25"/>
      <c r="HZ29" s="25"/>
      <c r="IA29" s="25"/>
      <c r="IB29" s="25"/>
      <c r="IC29" s="25"/>
      <c r="ID29" s="25"/>
      <c r="IE29" s="25"/>
      <c r="IF29" s="25"/>
      <c r="IG29" s="25"/>
      <c r="IH29" s="25"/>
      <c r="II29" s="25"/>
      <c r="IJ29" s="25"/>
      <c r="IK29" s="25"/>
      <c r="IL29" s="25"/>
      <c r="IM29" s="25"/>
      <c r="IN29" s="25"/>
      <c r="IO29" s="25"/>
      <c r="IP29" s="25"/>
      <c r="IQ29" s="25"/>
      <c r="IR29" s="25"/>
      <c r="IS29" s="25"/>
      <c r="IT29" s="25"/>
      <c r="IU29" s="25"/>
      <c r="IV29" s="25"/>
    </row>
    <row r="30" spans="1:256" s="3" customFormat="1" ht="31.5" customHeight="1" x14ac:dyDescent="0.2">
      <c r="A30" s="96" t="s">
        <v>62</v>
      </c>
      <c r="B30" s="97" t="s">
        <v>63</v>
      </c>
      <c r="C30" s="98"/>
      <c r="D30" s="98"/>
      <c r="E30" s="98"/>
      <c r="F30" s="99"/>
      <c r="G30" s="28" t="s">
        <v>97</v>
      </c>
      <c r="H30" s="8">
        <v>640</v>
      </c>
      <c r="I30" s="9">
        <v>0.33333333333333331</v>
      </c>
      <c r="J30" s="29">
        <f t="shared" si="0"/>
        <v>213.33333333333331</v>
      </c>
      <c r="K30" s="9">
        <v>0.33</v>
      </c>
      <c r="L30" s="29">
        <f t="shared" si="1"/>
        <v>70.399999999999991</v>
      </c>
      <c r="M30" s="10"/>
      <c r="N30" s="11"/>
      <c r="O30" s="76">
        <f t="shared" si="2"/>
        <v>0</v>
      </c>
      <c r="Q30" s="1"/>
      <c r="R30" s="1"/>
      <c r="S30" s="1"/>
      <c r="T30" s="1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  <c r="GR30" s="25"/>
      <c r="GS30" s="25"/>
      <c r="GT30" s="25"/>
      <c r="GU30" s="25"/>
      <c r="GV30" s="25"/>
      <c r="GW30" s="25"/>
      <c r="GX30" s="25"/>
      <c r="GY30" s="25"/>
      <c r="GZ30" s="25"/>
      <c r="HA30" s="25"/>
      <c r="HB30" s="25"/>
      <c r="HC30" s="25"/>
      <c r="HD30" s="25"/>
      <c r="HE30" s="25"/>
      <c r="HF30" s="25"/>
      <c r="HG30" s="25"/>
      <c r="HH30" s="25"/>
      <c r="HI30" s="25"/>
      <c r="HJ30" s="25"/>
      <c r="HK30" s="25"/>
      <c r="HL30" s="25"/>
      <c r="HM30" s="25"/>
      <c r="HN30" s="25"/>
      <c r="HO30" s="25"/>
      <c r="HP30" s="25"/>
      <c r="HQ30" s="25"/>
      <c r="HR30" s="25"/>
      <c r="HS30" s="25"/>
      <c r="HT30" s="25"/>
      <c r="HU30" s="25"/>
      <c r="HV30" s="25"/>
      <c r="HW30" s="25"/>
      <c r="HX30" s="25"/>
      <c r="HY30" s="25"/>
      <c r="HZ30" s="25"/>
      <c r="IA30" s="25"/>
      <c r="IB30" s="25"/>
      <c r="IC30" s="25"/>
      <c r="ID30" s="25"/>
      <c r="IE30" s="25"/>
      <c r="IF30" s="25"/>
      <c r="IG30" s="25"/>
      <c r="IH30" s="25"/>
      <c r="II30" s="25"/>
      <c r="IJ30" s="25"/>
      <c r="IK30" s="25"/>
      <c r="IL30" s="25"/>
      <c r="IM30" s="25"/>
      <c r="IN30" s="25"/>
      <c r="IO30" s="25"/>
      <c r="IP30" s="25"/>
      <c r="IQ30" s="25"/>
      <c r="IR30" s="25"/>
      <c r="IS30" s="25"/>
      <c r="IT30" s="25"/>
      <c r="IU30" s="25"/>
      <c r="IV30" s="25"/>
    </row>
    <row r="31" spans="1:256" s="3" customFormat="1" ht="31.5" customHeight="1" x14ac:dyDescent="0.2">
      <c r="A31" s="12" t="s">
        <v>62</v>
      </c>
      <c r="B31" s="97" t="s">
        <v>64</v>
      </c>
      <c r="C31" s="98"/>
      <c r="D31" s="98"/>
      <c r="E31" s="98"/>
      <c r="F31" s="99"/>
      <c r="G31" s="28" t="s">
        <v>98</v>
      </c>
      <c r="H31" s="8">
        <v>640</v>
      </c>
      <c r="I31" s="9">
        <v>0.33333333333333331</v>
      </c>
      <c r="J31" s="29">
        <f t="shared" ref="J31" si="3">SUM(H31*I31)</f>
        <v>213.33333333333331</v>
      </c>
      <c r="K31" s="9">
        <v>0.16700000000000001</v>
      </c>
      <c r="L31" s="72">
        <f t="shared" ref="L31" si="4">SUM(J31*K31)</f>
        <v>35.626666666666665</v>
      </c>
      <c r="M31" s="10"/>
      <c r="N31" s="11"/>
      <c r="O31" s="76">
        <f t="shared" ref="O31" si="5">SUM(M31*N31)</f>
        <v>0</v>
      </c>
      <c r="Q31" s="1"/>
      <c r="R31" s="1"/>
      <c r="S31" s="1"/>
      <c r="T31" s="1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  <c r="GR31" s="25"/>
      <c r="GS31" s="25"/>
      <c r="GT31" s="25"/>
      <c r="GU31" s="25"/>
      <c r="GV31" s="25"/>
      <c r="GW31" s="25"/>
      <c r="GX31" s="25"/>
      <c r="GY31" s="25"/>
      <c r="GZ31" s="25"/>
      <c r="HA31" s="25"/>
      <c r="HB31" s="25"/>
      <c r="HC31" s="25"/>
      <c r="HD31" s="25"/>
      <c r="HE31" s="25"/>
      <c r="HF31" s="25"/>
      <c r="HG31" s="25"/>
      <c r="HH31" s="25"/>
      <c r="HI31" s="25"/>
      <c r="HJ31" s="25"/>
      <c r="HK31" s="25"/>
      <c r="HL31" s="25"/>
      <c r="HM31" s="25"/>
      <c r="HN31" s="25"/>
      <c r="HO31" s="25"/>
      <c r="HP31" s="25"/>
      <c r="HQ31" s="25"/>
      <c r="HR31" s="25"/>
      <c r="HS31" s="25"/>
      <c r="HT31" s="25"/>
      <c r="HU31" s="25"/>
      <c r="HV31" s="25"/>
      <c r="HW31" s="25"/>
      <c r="HX31" s="25"/>
      <c r="HY31" s="25"/>
      <c r="HZ31" s="25"/>
      <c r="IA31" s="25"/>
      <c r="IB31" s="25"/>
      <c r="IC31" s="25"/>
      <c r="ID31" s="25"/>
      <c r="IE31" s="25"/>
      <c r="IF31" s="25"/>
      <c r="IG31" s="25"/>
      <c r="IH31" s="25"/>
      <c r="II31" s="25"/>
      <c r="IJ31" s="25"/>
      <c r="IK31" s="25"/>
      <c r="IL31" s="25"/>
      <c r="IM31" s="25"/>
      <c r="IN31" s="25"/>
      <c r="IO31" s="25"/>
      <c r="IP31" s="25"/>
      <c r="IQ31" s="25"/>
      <c r="IR31" s="25"/>
      <c r="IS31" s="25"/>
      <c r="IT31" s="25"/>
      <c r="IU31" s="25"/>
      <c r="IV31" s="25"/>
    </row>
    <row r="32" spans="1:256" s="37" customFormat="1" ht="20.100000000000001" customHeight="1" thickBot="1" x14ac:dyDescent="0.25">
      <c r="A32" s="33"/>
      <c r="B32" s="148" t="s">
        <v>43</v>
      </c>
      <c r="C32" s="151"/>
      <c r="D32" s="151"/>
      <c r="E32" s="151"/>
      <c r="F32" s="152"/>
      <c r="G32" s="54"/>
      <c r="H32" s="34"/>
      <c r="I32" s="35"/>
      <c r="J32" s="30">
        <f>SUM(J23:J31)</f>
        <v>560.33333333333326</v>
      </c>
      <c r="K32" s="82">
        <f>AVERAGE(K23:K31)</f>
        <v>0.20733333333333334</v>
      </c>
      <c r="L32" s="36">
        <f>SUM(L23:L31)</f>
        <v>144.19266666666664</v>
      </c>
      <c r="M32" s="30">
        <f>SUM(M23:M30)</f>
        <v>0</v>
      </c>
      <c r="N32" s="35"/>
      <c r="O32" s="32">
        <f>SUM(O23:O31)</f>
        <v>0</v>
      </c>
      <c r="P32" s="25"/>
      <c r="Q32" s="26"/>
      <c r="R32" s="26"/>
      <c r="S32" s="26"/>
      <c r="T32" s="26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  <c r="GR32" s="25"/>
      <c r="GS32" s="25"/>
      <c r="GT32" s="25"/>
      <c r="GU32" s="25"/>
      <c r="GV32" s="25"/>
      <c r="GW32" s="25"/>
      <c r="GX32" s="25"/>
      <c r="GY32" s="25"/>
      <c r="GZ32" s="25"/>
      <c r="HA32" s="25"/>
      <c r="HB32" s="25"/>
      <c r="HC32" s="25"/>
      <c r="HD32" s="25"/>
      <c r="HE32" s="25"/>
      <c r="HF32" s="25"/>
      <c r="HG32" s="25"/>
      <c r="HH32" s="25"/>
      <c r="HI32" s="25"/>
      <c r="HJ32" s="25"/>
      <c r="HK32" s="25"/>
      <c r="HL32" s="25"/>
      <c r="HM32" s="25"/>
      <c r="HN32" s="25"/>
      <c r="HO32" s="25"/>
      <c r="HP32" s="25"/>
      <c r="HQ32" s="25"/>
      <c r="HR32" s="25"/>
      <c r="HS32" s="25"/>
      <c r="HT32" s="25"/>
      <c r="HU32" s="25"/>
      <c r="HV32" s="25"/>
      <c r="HW32" s="25"/>
      <c r="HX32" s="25"/>
      <c r="HY32" s="25"/>
      <c r="HZ32" s="25"/>
      <c r="IA32" s="25"/>
      <c r="IB32" s="25"/>
      <c r="IC32" s="25"/>
      <c r="ID32" s="25"/>
      <c r="IE32" s="25"/>
      <c r="IF32" s="25"/>
      <c r="IG32" s="25"/>
      <c r="IH32" s="25"/>
      <c r="II32" s="25"/>
      <c r="IJ32" s="25"/>
      <c r="IK32" s="25"/>
      <c r="IL32" s="25"/>
      <c r="IM32" s="25"/>
      <c r="IN32" s="25"/>
      <c r="IO32" s="25"/>
      <c r="IP32" s="25"/>
      <c r="IQ32" s="25"/>
      <c r="IR32" s="25"/>
      <c r="IS32" s="25"/>
      <c r="IT32" s="25"/>
      <c r="IU32" s="25"/>
      <c r="IV32" s="25"/>
    </row>
    <row r="33" spans="1:256" s="42" customFormat="1" ht="19.5" customHeight="1" thickBot="1" x14ac:dyDescent="0.2">
      <c r="A33" s="38"/>
      <c r="B33" s="156" t="s">
        <v>47</v>
      </c>
      <c r="C33" s="157"/>
      <c r="D33" s="157"/>
      <c r="E33" s="157"/>
      <c r="F33" s="158"/>
      <c r="G33" s="55"/>
      <c r="H33" s="39"/>
      <c r="I33" s="40"/>
      <c r="J33" s="31">
        <f>SUM(J32+J65+J91)</f>
        <v>3270.333333333333</v>
      </c>
      <c r="K33" s="81">
        <f>AVERAGE(K32,K65,K91)</f>
        <v>0.22240277777777775</v>
      </c>
      <c r="L33" s="31">
        <f>SUM(L32+L65+L91)</f>
        <v>740.66266666666672</v>
      </c>
      <c r="M33" s="31">
        <f>SUM(M32+M65+M91)</f>
        <v>0</v>
      </c>
      <c r="N33" s="40"/>
      <c r="O33" s="31">
        <f>SUM(O32+O65+O91)</f>
        <v>0</v>
      </c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25"/>
      <c r="IA33" s="25"/>
      <c r="IB33" s="25"/>
      <c r="IC33" s="25"/>
      <c r="ID33" s="25"/>
      <c r="IE33" s="25"/>
      <c r="IF33" s="25"/>
      <c r="IG33" s="25"/>
      <c r="IH33" s="25"/>
      <c r="II33" s="25"/>
      <c r="IJ33" s="25"/>
      <c r="IK33" s="25"/>
      <c r="IL33" s="25"/>
      <c r="IM33" s="25"/>
      <c r="IN33" s="25"/>
      <c r="IO33" s="25"/>
      <c r="IP33" s="25"/>
      <c r="IQ33" s="25"/>
      <c r="IR33" s="25"/>
      <c r="IS33" s="25"/>
      <c r="IT33" s="25"/>
      <c r="IU33" s="25"/>
      <c r="IV33" s="25"/>
    </row>
    <row r="34" spans="1:256" s="37" customFormat="1" ht="44.25" customHeight="1" thickBot="1" x14ac:dyDescent="0.25">
      <c r="A34" s="159" t="s">
        <v>48</v>
      </c>
      <c r="B34" s="160"/>
      <c r="C34" s="160"/>
      <c r="D34" s="160"/>
      <c r="E34" s="160"/>
      <c r="F34" s="161"/>
      <c r="G34" s="55"/>
      <c r="H34" s="39"/>
      <c r="I34" s="40"/>
      <c r="J34" s="78">
        <f>SUM(J33+M33)</f>
        <v>3270.333333333333</v>
      </c>
      <c r="K34" s="81"/>
      <c r="L34" s="79">
        <f>SUM(L33+O33)</f>
        <v>740.66266666666672</v>
      </c>
      <c r="M34" s="31"/>
      <c r="N34" s="40"/>
      <c r="O34" s="64"/>
      <c r="P34" s="25"/>
      <c r="Q34" s="26"/>
      <c r="R34" s="26"/>
      <c r="S34" s="26"/>
      <c r="T34" s="26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  <c r="GR34" s="25"/>
      <c r="GS34" s="25"/>
      <c r="GT34" s="25"/>
      <c r="GU34" s="25"/>
      <c r="GV34" s="25"/>
      <c r="GW34" s="25"/>
      <c r="GX34" s="25"/>
      <c r="GY34" s="25"/>
      <c r="GZ34" s="25"/>
      <c r="HA34" s="25"/>
      <c r="HB34" s="25"/>
      <c r="HC34" s="25"/>
      <c r="HD34" s="25"/>
      <c r="HE34" s="25"/>
      <c r="HF34" s="25"/>
      <c r="HG34" s="25"/>
      <c r="HH34" s="25"/>
      <c r="HI34" s="25"/>
      <c r="HJ34" s="25"/>
      <c r="HK34" s="25"/>
      <c r="HL34" s="25"/>
      <c r="HM34" s="25"/>
      <c r="HN34" s="25"/>
      <c r="HO34" s="25"/>
      <c r="HP34" s="25"/>
      <c r="HQ34" s="25"/>
      <c r="HR34" s="25"/>
      <c r="HS34" s="25"/>
      <c r="HT34" s="25"/>
      <c r="HU34" s="25"/>
      <c r="HV34" s="25"/>
      <c r="HW34" s="25"/>
      <c r="HX34" s="25"/>
      <c r="HY34" s="25"/>
      <c r="HZ34" s="25"/>
      <c r="IA34" s="25"/>
      <c r="IB34" s="25"/>
      <c r="IC34" s="25"/>
      <c r="ID34" s="25"/>
      <c r="IE34" s="25"/>
      <c r="IF34" s="25"/>
      <c r="IG34" s="25"/>
      <c r="IH34" s="25"/>
      <c r="II34" s="25"/>
      <c r="IJ34" s="25"/>
      <c r="IK34" s="25"/>
      <c r="IL34" s="25"/>
      <c r="IM34" s="25"/>
      <c r="IN34" s="25"/>
      <c r="IO34" s="25"/>
      <c r="IP34" s="25"/>
      <c r="IQ34" s="25"/>
      <c r="IR34" s="25"/>
      <c r="IS34" s="25"/>
      <c r="IT34" s="25"/>
      <c r="IU34" s="25"/>
      <c r="IV34" s="25"/>
    </row>
    <row r="35" spans="1:256" s="25" customFormat="1" x14ac:dyDescent="0.15">
      <c r="G35" s="56"/>
      <c r="O35" s="65"/>
    </row>
    <row r="36" spans="1:256" s="25" customFormat="1" x14ac:dyDescent="0.15">
      <c r="G36" s="56"/>
      <c r="O36" s="65"/>
    </row>
    <row r="37" spans="1:256" s="25" customFormat="1" x14ac:dyDescent="0.15">
      <c r="A37" s="27"/>
      <c r="B37" s="27"/>
      <c r="C37" s="27"/>
      <c r="D37" s="27"/>
      <c r="E37" s="27"/>
      <c r="F37" s="27"/>
      <c r="G37" s="57"/>
      <c r="H37" s="27"/>
      <c r="I37" s="27"/>
      <c r="J37" s="27"/>
      <c r="K37" s="27"/>
      <c r="L37" s="27"/>
      <c r="M37" s="27"/>
      <c r="N37" s="27"/>
      <c r="O37" s="66"/>
    </row>
    <row r="38" spans="1:256" s="25" customFormat="1" ht="9" customHeight="1" x14ac:dyDescent="0.2">
      <c r="A38" s="100" t="s">
        <v>76</v>
      </c>
      <c r="B38" s="101"/>
      <c r="C38" s="101"/>
      <c r="D38" s="101"/>
      <c r="E38" s="101"/>
      <c r="F38" s="101"/>
      <c r="G38" s="101"/>
      <c r="H38" s="102"/>
      <c r="I38" s="109" t="s">
        <v>46</v>
      </c>
      <c r="J38" s="110"/>
      <c r="K38" s="110"/>
      <c r="L38" s="110"/>
      <c r="M38" s="111"/>
      <c r="N38" s="71" t="s">
        <v>1</v>
      </c>
      <c r="O38" s="80"/>
    </row>
    <row r="39" spans="1:256" s="25" customFormat="1" ht="8.25" customHeight="1" x14ac:dyDescent="0.15">
      <c r="A39" s="103"/>
      <c r="B39" s="104"/>
      <c r="C39" s="104"/>
      <c r="D39" s="104"/>
      <c r="E39" s="104"/>
      <c r="F39" s="104"/>
      <c r="G39" s="104"/>
      <c r="H39" s="105"/>
      <c r="I39" s="24"/>
      <c r="J39" s="15"/>
      <c r="K39" s="15"/>
      <c r="L39" s="15"/>
      <c r="M39" s="16"/>
      <c r="N39" s="15"/>
      <c r="O39" s="67"/>
    </row>
    <row r="40" spans="1:256" s="25" customFormat="1" ht="12.75" customHeight="1" x14ac:dyDescent="0.2">
      <c r="A40" s="103"/>
      <c r="B40" s="104"/>
      <c r="C40" s="104"/>
      <c r="D40" s="104"/>
      <c r="E40" s="104"/>
      <c r="F40" s="104"/>
      <c r="G40" s="104"/>
      <c r="H40" s="105"/>
      <c r="I40" s="112" t="s">
        <v>49</v>
      </c>
      <c r="J40" s="113"/>
      <c r="K40" s="113"/>
      <c r="L40" s="113"/>
      <c r="M40" s="114"/>
      <c r="N40" s="74" t="s">
        <v>50</v>
      </c>
      <c r="O40" s="67"/>
      <c r="U40" s="26"/>
    </row>
    <row r="41" spans="1:256" s="25" customFormat="1" ht="8.25" customHeight="1" x14ac:dyDescent="0.2">
      <c r="A41" s="103"/>
      <c r="B41" s="104"/>
      <c r="C41" s="104"/>
      <c r="D41" s="104"/>
      <c r="E41" s="104"/>
      <c r="F41" s="104"/>
      <c r="G41" s="104"/>
      <c r="H41" s="105"/>
      <c r="I41" s="115"/>
      <c r="J41" s="113"/>
      <c r="K41" s="113"/>
      <c r="L41" s="113"/>
      <c r="M41" s="114"/>
      <c r="N41" s="15"/>
      <c r="O41" s="67"/>
      <c r="U41" s="26"/>
    </row>
    <row r="42" spans="1:256" s="25" customFormat="1" ht="8.25" customHeight="1" x14ac:dyDescent="0.2">
      <c r="A42" s="103"/>
      <c r="B42" s="104"/>
      <c r="C42" s="104"/>
      <c r="D42" s="104"/>
      <c r="E42" s="104"/>
      <c r="F42" s="104"/>
      <c r="G42" s="104"/>
      <c r="H42" s="105"/>
      <c r="I42" s="115"/>
      <c r="J42" s="113"/>
      <c r="K42" s="113"/>
      <c r="L42" s="113"/>
      <c r="M42" s="114"/>
      <c r="N42" s="27"/>
      <c r="O42" s="68"/>
      <c r="U42" s="26"/>
    </row>
    <row r="43" spans="1:256" s="25" customFormat="1" ht="9" customHeight="1" x14ac:dyDescent="0.2">
      <c r="A43" s="103"/>
      <c r="B43" s="104"/>
      <c r="C43" s="104"/>
      <c r="D43" s="104"/>
      <c r="E43" s="104"/>
      <c r="F43" s="104"/>
      <c r="G43" s="104"/>
      <c r="H43" s="105"/>
      <c r="I43" s="115"/>
      <c r="J43" s="113"/>
      <c r="K43" s="113"/>
      <c r="L43" s="113"/>
      <c r="M43" s="114"/>
      <c r="N43" s="75" t="s">
        <v>2</v>
      </c>
      <c r="O43" s="67"/>
      <c r="U43" s="26"/>
    </row>
    <row r="44" spans="1:256" s="25" customFormat="1" ht="8.25" customHeight="1" x14ac:dyDescent="0.2">
      <c r="A44" s="103"/>
      <c r="B44" s="104"/>
      <c r="C44" s="104"/>
      <c r="D44" s="104"/>
      <c r="E44" s="104"/>
      <c r="F44" s="104"/>
      <c r="G44" s="104"/>
      <c r="H44" s="105"/>
      <c r="I44" s="115"/>
      <c r="J44" s="113"/>
      <c r="K44" s="113"/>
      <c r="L44" s="113"/>
      <c r="M44" s="114"/>
      <c r="N44" s="15"/>
      <c r="O44" s="67"/>
      <c r="U44" s="26"/>
    </row>
    <row r="45" spans="1:256" s="25" customFormat="1" ht="8.25" customHeight="1" x14ac:dyDescent="0.2">
      <c r="A45" s="103"/>
      <c r="B45" s="104"/>
      <c r="C45" s="104"/>
      <c r="D45" s="104"/>
      <c r="E45" s="104"/>
      <c r="F45" s="104"/>
      <c r="G45" s="104"/>
      <c r="H45" s="105"/>
      <c r="I45" s="115"/>
      <c r="J45" s="113"/>
      <c r="K45" s="113"/>
      <c r="L45" s="113"/>
      <c r="M45" s="114"/>
      <c r="N45" s="119">
        <v>42551</v>
      </c>
      <c r="O45" s="120"/>
      <c r="U45" s="26"/>
      <c r="V45" s="26"/>
    </row>
    <row r="46" spans="1:256" s="25" customFormat="1" ht="8.25" customHeight="1" x14ac:dyDescent="0.2">
      <c r="A46" s="106"/>
      <c r="B46" s="107"/>
      <c r="C46" s="107"/>
      <c r="D46" s="107"/>
      <c r="E46" s="107"/>
      <c r="F46" s="107"/>
      <c r="G46" s="107"/>
      <c r="H46" s="108"/>
      <c r="I46" s="116"/>
      <c r="J46" s="117"/>
      <c r="K46" s="117"/>
      <c r="L46" s="117"/>
      <c r="M46" s="118"/>
      <c r="N46" s="121"/>
      <c r="O46" s="122"/>
      <c r="U46" s="26"/>
      <c r="V46" s="26"/>
    </row>
    <row r="47" spans="1:256" s="25" customFormat="1" ht="12.75" x14ac:dyDescent="0.2">
      <c r="A47" s="123" t="s">
        <v>0</v>
      </c>
      <c r="B47" s="124"/>
      <c r="C47" s="124"/>
      <c r="D47" s="124"/>
      <c r="E47" s="124"/>
      <c r="F47" s="125"/>
      <c r="G47" s="49"/>
      <c r="H47" s="129" t="s">
        <v>3</v>
      </c>
      <c r="I47" s="130"/>
      <c r="J47" s="130"/>
      <c r="K47" s="130"/>
      <c r="L47" s="130"/>
      <c r="M47" s="130"/>
      <c r="N47" s="130"/>
      <c r="O47" s="131"/>
      <c r="U47" s="26"/>
      <c r="V47" s="26"/>
    </row>
    <row r="48" spans="1:256" s="25" customFormat="1" ht="12.75" x14ac:dyDescent="0.2">
      <c r="A48" s="126"/>
      <c r="B48" s="127"/>
      <c r="C48" s="127"/>
      <c r="D48" s="127"/>
      <c r="E48" s="127"/>
      <c r="F48" s="128"/>
      <c r="G48" s="49"/>
      <c r="H48" s="132"/>
      <c r="I48" s="133"/>
      <c r="J48" s="133"/>
      <c r="K48" s="133"/>
      <c r="L48" s="133"/>
      <c r="M48" s="133"/>
      <c r="N48" s="133"/>
      <c r="O48" s="134"/>
      <c r="U48" s="1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</row>
    <row r="49" spans="1:252" s="25" customFormat="1" ht="12.75" x14ac:dyDescent="0.2">
      <c r="A49" s="14"/>
      <c r="B49" s="15"/>
      <c r="C49" s="15"/>
      <c r="D49" s="15"/>
      <c r="E49" s="15"/>
      <c r="F49" s="16"/>
      <c r="G49" s="49"/>
      <c r="H49" s="135" t="s">
        <v>4</v>
      </c>
      <c r="I49" s="136"/>
      <c r="J49" s="136"/>
      <c r="K49" s="136"/>
      <c r="L49" s="137"/>
      <c r="M49" s="141" t="s">
        <v>5</v>
      </c>
      <c r="N49" s="130"/>
      <c r="O49" s="131"/>
      <c r="Q49" s="26"/>
      <c r="R49" s="26"/>
      <c r="S49" s="26"/>
      <c r="T49" s="26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</row>
    <row r="50" spans="1:252" s="25" customFormat="1" ht="12.75" x14ac:dyDescent="0.2">
      <c r="A50" s="17"/>
      <c r="B50" s="15"/>
      <c r="C50" s="15"/>
      <c r="D50" s="15"/>
      <c r="E50" s="15"/>
      <c r="F50" s="16"/>
      <c r="G50" s="49"/>
      <c r="H50" s="138"/>
      <c r="I50" s="139"/>
      <c r="J50" s="139"/>
      <c r="K50" s="139"/>
      <c r="L50" s="140"/>
      <c r="M50" s="132"/>
      <c r="N50" s="133"/>
      <c r="O50" s="134"/>
      <c r="Q50" s="26"/>
      <c r="R50" s="26"/>
      <c r="S50" s="26"/>
      <c r="T50" s="26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</row>
    <row r="51" spans="1:252" s="25" customFormat="1" ht="13.5" thickBot="1" x14ac:dyDescent="0.25">
      <c r="A51" s="17"/>
      <c r="B51" s="15"/>
      <c r="C51" s="15"/>
      <c r="D51" s="15"/>
      <c r="E51" s="15"/>
      <c r="F51" s="16"/>
      <c r="G51" s="50"/>
      <c r="H51" s="18"/>
      <c r="I51" s="14"/>
      <c r="J51" s="14"/>
      <c r="K51" s="14"/>
      <c r="L51" s="19"/>
      <c r="M51" s="14"/>
      <c r="N51" s="14"/>
      <c r="O51" s="61" t="s">
        <v>39</v>
      </c>
      <c r="Q51" s="26"/>
      <c r="R51" s="26"/>
      <c r="S51" s="26"/>
      <c r="T51" s="26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41"/>
      <c r="ID51" s="41"/>
      <c r="IE51" s="41"/>
      <c r="IF51" s="41"/>
      <c r="IG51" s="41"/>
      <c r="IH51" s="41"/>
      <c r="II51" s="41"/>
      <c r="IJ51" s="41"/>
      <c r="IK51" s="41"/>
      <c r="IL51" s="41"/>
      <c r="IM51" s="41"/>
      <c r="IN51" s="41"/>
      <c r="IO51" s="41"/>
      <c r="IP51" s="41"/>
      <c r="IQ51" s="41"/>
      <c r="IR51" s="41"/>
    </row>
    <row r="52" spans="1:252" s="25" customFormat="1" ht="12.75" x14ac:dyDescent="0.2">
      <c r="A52" s="17"/>
      <c r="B52" s="15"/>
      <c r="C52" s="15"/>
      <c r="D52" s="15"/>
      <c r="E52" s="15"/>
      <c r="F52" s="16"/>
      <c r="G52" s="51" t="s">
        <v>6</v>
      </c>
      <c r="H52" s="21" t="s">
        <v>16</v>
      </c>
      <c r="I52" s="20" t="s">
        <v>18</v>
      </c>
      <c r="J52" s="20" t="s">
        <v>22</v>
      </c>
      <c r="K52" s="20" t="s">
        <v>25</v>
      </c>
      <c r="L52" s="20" t="s">
        <v>27</v>
      </c>
      <c r="M52" s="20" t="s">
        <v>31</v>
      </c>
      <c r="N52" s="20" t="s">
        <v>35</v>
      </c>
      <c r="O52" s="61" t="s">
        <v>32</v>
      </c>
      <c r="Q52" s="26"/>
      <c r="R52" s="26"/>
      <c r="S52" s="26"/>
      <c r="T52" s="26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</row>
    <row r="53" spans="1:252" s="25" customFormat="1" ht="12.75" x14ac:dyDescent="0.2">
      <c r="A53" s="20" t="s">
        <v>13</v>
      </c>
      <c r="B53" s="142" t="s">
        <v>12</v>
      </c>
      <c r="C53" s="143"/>
      <c r="D53" s="143"/>
      <c r="E53" s="143"/>
      <c r="F53" s="144"/>
      <c r="G53" s="51" t="s">
        <v>8</v>
      </c>
      <c r="H53" s="21" t="s">
        <v>17</v>
      </c>
      <c r="I53" s="20" t="s">
        <v>23</v>
      </c>
      <c r="J53" s="20" t="s">
        <v>23</v>
      </c>
      <c r="K53" s="20" t="s">
        <v>44</v>
      </c>
      <c r="L53" s="20" t="s">
        <v>25</v>
      </c>
      <c r="M53" s="20" t="s">
        <v>32</v>
      </c>
      <c r="N53" s="20" t="s">
        <v>36</v>
      </c>
      <c r="O53" s="61" t="s">
        <v>40</v>
      </c>
      <c r="P53" s="26"/>
      <c r="Q53" s="26"/>
      <c r="R53" s="26"/>
      <c r="S53" s="26"/>
      <c r="T53" s="26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</row>
    <row r="54" spans="1:252" s="25" customFormat="1" ht="12.75" x14ac:dyDescent="0.2">
      <c r="A54" s="20" t="s">
        <v>14</v>
      </c>
      <c r="B54" s="15"/>
      <c r="C54" s="15"/>
      <c r="D54" s="15"/>
      <c r="E54" s="15"/>
      <c r="F54" s="16"/>
      <c r="G54" s="51" t="s">
        <v>7</v>
      </c>
      <c r="H54" s="16"/>
      <c r="I54" s="20" t="s">
        <v>19</v>
      </c>
      <c r="J54" s="20" t="s">
        <v>29</v>
      </c>
      <c r="K54" s="20" t="s">
        <v>45</v>
      </c>
      <c r="L54" s="20" t="s">
        <v>28</v>
      </c>
      <c r="M54" s="20" t="s">
        <v>33</v>
      </c>
      <c r="N54" s="20" t="s">
        <v>32</v>
      </c>
      <c r="O54" s="62" t="s">
        <v>41</v>
      </c>
      <c r="P54" s="26"/>
      <c r="Q54" s="26"/>
      <c r="R54" s="26"/>
      <c r="S54" s="26"/>
      <c r="T54" s="26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</row>
    <row r="55" spans="1:252" s="25" customFormat="1" ht="12.75" x14ac:dyDescent="0.2">
      <c r="A55" s="17"/>
      <c r="B55" s="15"/>
      <c r="C55" s="15"/>
      <c r="D55" s="15"/>
      <c r="E55" s="15"/>
      <c r="F55" s="16"/>
      <c r="G55" s="52"/>
      <c r="H55" s="16"/>
      <c r="I55" s="20" t="s">
        <v>20</v>
      </c>
      <c r="J55" s="20"/>
      <c r="K55" s="20"/>
      <c r="L55" s="20"/>
      <c r="M55" s="20"/>
      <c r="N55" s="20" t="s">
        <v>37</v>
      </c>
      <c r="O55" s="61"/>
      <c r="P55" s="26"/>
      <c r="Q55" s="26"/>
      <c r="R55" s="26"/>
      <c r="S55" s="26"/>
      <c r="T55" s="26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</row>
    <row r="56" spans="1:252" s="25" customFormat="1" ht="12.75" x14ac:dyDescent="0.2">
      <c r="A56" s="22" t="s">
        <v>10</v>
      </c>
      <c r="B56" s="142" t="s">
        <v>11</v>
      </c>
      <c r="C56" s="143"/>
      <c r="D56" s="143"/>
      <c r="E56" s="143"/>
      <c r="F56" s="144"/>
      <c r="G56" s="53" t="s">
        <v>9</v>
      </c>
      <c r="H56" s="23" t="s">
        <v>15</v>
      </c>
      <c r="I56" s="22" t="s">
        <v>21</v>
      </c>
      <c r="J56" s="22" t="s">
        <v>24</v>
      </c>
      <c r="K56" s="22" t="s">
        <v>26</v>
      </c>
      <c r="L56" s="22" t="s">
        <v>30</v>
      </c>
      <c r="M56" s="22" t="s">
        <v>34</v>
      </c>
      <c r="N56" s="22" t="s">
        <v>42</v>
      </c>
      <c r="O56" s="63" t="s">
        <v>38</v>
      </c>
      <c r="P56" s="26"/>
      <c r="Q56" s="26"/>
      <c r="R56" s="26"/>
      <c r="S56" s="26"/>
      <c r="T56" s="26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</row>
    <row r="57" spans="1:252" s="3" customFormat="1" ht="45.75" customHeight="1" x14ac:dyDescent="0.2">
      <c r="A57" s="12" t="s">
        <v>87</v>
      </c>
      <c r="B57" s="153" t="s">
        <v>68</v>
      </c>
      <c r="C57" s="154"/>
      <c r="D57" s="154"/>
      <c r="E57" s="154"/>
      <c r="F57" s="155"/>
      <c r="G57" s="28" t="s">
        <v>80</v>
      </c>
      <c r="H57" s="8">
        <v>40</v>
      </c>
      <c r="I57" s="9">
        <v>14</v>
      </c>
      <c r="J57" s="29">
        <f t="shared" ref="J57:J58" si="6">SUM(H57*I57)</f>
        <v>560</v>
      </c>
      <c r="K57" s="9">
        <v>0.25</v>
      </c>
      <c r="L57" s="72">
        <f t="shared" ref="L57:L58" si="7">SUM(J57*K57)</f>
        <v>140</v>
      </c>
      <c r="M57" s="10"/>
      <c r="N57" s="11"/>
      <c r="O57" s="76">
        <f t="shared" ref="O57:O58" si="8">SUM(M57*N57)</f>
        <v>0</v>
      </c>
      <c r="Q57" s="1"/>
      <c r="R57" s="1"/>
      <c r="S57" s="1"/>
      <c r="T57" s="1"/>
      <c r="U57" s="25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25"/>
      <c r="ID57" s="25"/>
      <c r="IE57" s="25"/>
      <c r="IF57" s="25"/>
      <c r="IG57" s="25"/>
      <c r="IH57" s="25"/>
      <c r="II57" s="25"/>
      <c r="IJ57" s="25"/>
      <c r="IK57" s="25"/>
      <c r="IL57" s="25"/>
      <c r="IM57" s="25"/>
      <c r="IN57" s="25"/>
      <c r="IO57" s="25"/>
      <c r="IP57" s="25"/>
      <c r="IQ57" s="25"/>
      <c r="IR57" s="25"/>
    </row>
    <row r="58" spans="1:252" s="3" customFormat="1" ht="45.75" customHeight="1" x14ac:dyDescent="0.2">
      <c r="A58" s="12" t="s">
        <v>87</v>
      </c>
      <c r="B58" s="97" t="s">
        <v>67</v>
      </c>
      <c r="C58" s="98"/>
      <c r="D58" s="98"/>
      <c r="E58" s="98"/>
      <c r="F58" s="99"/>
      <c r="G58" s="28" t="s">
        <v>79</v>
      </c>
      <c r="H58" s="8">
        <v>40</v>
      </c>
      <c r="I58" s="9">
        <v>1</v>
      </c>
      <c r="J58" s="29">
        <f t="shared" si="6"/>
        <v>40</v>
      </c>
      <c r="K58" s="9">
        <v>0.25</v>
      </c>
      <c r="L58" s="72">
        <f t="shared" si="7"/>
        <v>10</v>
      </c>
      <c r="M58" s="10"/>
      <c r="N58" s="11"/>
      <c r="O58" s="76">
        <f t="shared" si="8"/>
        <v>0</v>
      </c>
      <c r="Q58" s="1"/>
      <c r="R58" s="1"/>
      <c r="S58" s="1"/>
      <c r="T58" s="1"/>
      <c r="U58" s="25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25"/>
      <c r="ID58" s="25"/>
      <c r="IE58" s="25"/>
      <c r="IF58" s="25"/>
      <c r="IG58" s="25"/>
      <c r="IH58" s="25"/>
      <c r="II58" s="25"/>
      <c r="IJ58" s="25"/>
      <c r="IK58" s="25"/>
      <c r="IL58" s="25"/>
      <c r="IM58" s="25"/>
      <c r="IN58" s="25"/>
      <c r="IO58" s="25"/>
      <c r="IP58" s="25"/>
      <c r="IQ58" s="25"/>
      <c r="IR58" s="25"/>
    </row>
    <row r="59" spans="1:252" s="3" customFormat="1" ht="45.75" customHeight="1" x14ac:dyDescent="0.2">
      <c r="A59" s="12" t="s">
        <v>87</v>
      </c>
      <c r="B59" s="97" t="s">
        <v>65</v>
      </c>
      <c r="C59" s="98"/>
      <c r="D59" s="98"/>
      <c r="E59" s="98"/>
      <c r="F59" s="99"/>
      <c r="G59" s="28" t="s">
        <v>77</v>
      </c>
      <c r="H59" s="8">
        <v>40</v>
      </c>
      <c r="I59" s="9">
        <v>4</v>
      </c>
      <c r="J59" s="29">
        <f t="shared" ref="J59:J62" si="9">SUM(H59*I59)</f>
        <v>160</v>
      </c>
      <c r="K59" s="9">
        <v>0.41599999999999998</v>
      </c>
      <c r="L59" s="72">
        <f t="shared" ref="L59:L62" si="10">SUM(J59*K59)</f>
        <v>66.56</v>
      </c>
      <c r="M59" s="10"/>
      <c r="N59" s="11"/>
      <c r="O59" s="76">
        <f t="shared" ref="O59:O62" si="11">SUM(M59*N59)</f>
        <v>0</v>
      </c>
      <c r="Q59" s="1"/>
      <c r="R59" s="1"/>
      <c r="S59" s="1"/>
      <c r="T59" s="1"/>
      <c r="U59" s="25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25"/>
      <c r="ID59" s="25"/>
      <c r="IE59" s="25"/>
      <c r="IF59" s="25"/>
      <c r="IG59" s="25"/>
      <c r="IH59" s="25"/>
      <c r="II59" s="25"/>
      <c r="IJ59" s="25"/>
      <c r="IK59" s="25"/>
      <c r="IL59" s="25"/>
      <c r="IM59" s="25"/>
      <c r="IN59" s="25"/>
      <c r="IO59" s="25"/>
      <c r="IP59" s="25"/>
      <c r="IQ59" s="25"/>
      <c r="IR59" s="25"/>
    </row>
    <row r="60" spans="1:252" s="3" customFormat="1" ht="45.75" customHeight="1" x14ac:dyDescent="0.2">
      <c r="A60" s="12" t="s">
        <v>73</v>
      </c>
      <c r="B60" s="97" t="s">
        <v>74</v>
      </c>
      <c r="C60" s="98"/>
      <c r="D60" s="98"/>
      <c r="E60" s="98"/>
      <c r="F60" s="99"/>
      <c r="G60" s="28" t="s">
        <v>75</v>
      </c>
      <c r="H60" s="8">
        <v>40</v>
      </c>
      <c r="I60" s="9">
        <v>1</v>
      </c>
      <c r="J60" s="29">
        <f>SUM(H60*I60)</f>
        <v>40</v>
      </c>
      <c r="K60" s="9">
        <v>8.3000000000000004E-2</v>
      </c>
      <c r="L60" s="72">
        <f>SUM(J60*K60)</f>
        <v>3.3200000000000003</v>
      </c>
      <c r="M60" s="10"/>
      <c r="N60" s="11"/>
      <c r="O60" s="76">
        <f>SUM(M60*N60)</f>
        <v>0</v>
      </c>
      <c r="Q60" s="1"/>
      <c r="R60" s="1"/>
      <c r="S60" s="1"/>
      <c r="T60" s="1"/>
      <c r="U60" s="25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25"/>
      <c r="ID60" s="25"/>
      <c r="IE60" s="25"/>
      <c r="IF60" s="25"/>
      <c r="IG60" s="25"/>
      <c r="IH60" s="25"/>
      <c r="II60" s="25"/>
      <c r="IJ60" s="25"/>
      <c r="IK60" s="25"/>
      <c r="IL60" s="25"/>
      <c r="IM60" s="25"/>
      <c r="IN60" s="25"/>
      <c r="IO60" s="25"/>
      <c r="IP60" s="25"/>
      <c r="IQ60" s="25"/>
      <c r="IR60" s="25"/>
    </row>
    <row r="61" spans="1:252" s="3" customFormat="1" ht="45.75" customHeight="1" x14ac:dyDescent="0.2">
      <c r="A61" s="12" t="s">
        <v>87</v>
      </c>
      <c r="B61" s="97" t="s">
        <v>69</v>
      </c>
      <c r="C61" s="98"/>
      <c r="D61" s="98"/>
      <c r="E61" s="98"/>
      <c r="F61" s="99"/>
      <c r="G61" s="28" t="s">
        <v>81</v>
      </c>
      <c r="H61" s="8">
        <v>40</v>
      </c>
      <c r="I61" s="9">
        <v>1</v>
      </c>
      <c r="J61" s="29">
        <f t="shared" ref="J61" si="12">SUM(H61*I61)</f>
        <v>40</v>
      </c>
      <c r="K61" s="9">
        <v>0.25</v>
      </c>
      <c r="L61" s="72">
        <f t="shared" ref="L61" si="13">SUM(J61*K61)</f>
        <v>10</v>
      </c>
      <c r="M61" s="10"/>
      <c r="N61" s="11"/>
      <c r="O61" s="76">
        <f t="shared" ref="O61" si="14">SUM(M61*N61)</f>
        <v>0</v>
      </c>
      <c r="Q61" s="1"/>
      <c r="R61" s="1"/>
      <c r="S61" s="1"/>
      <c r="T61" s="1"/>
      <c r="U61" s="25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25"/>
      <c r="ID61" s="25"/>
      <c r="IE61" s="25"/>
      <c r="IF61" s="25"/>
      <c r="IG61" s="25"/>
      <c r="IH61" s="25"/>
      <c r="II61" s="25"/>
      <c r="IJ61" s="25"/>
      <c r="IK61" s="25"/>
      <c r="IL61" s="25"/>
      <c r="IM61" s="25"/>
      <c r="IN61" s="25"/>
      <c r="IO61" s="25"/>
      <c r="IP61" s="25"/>
      <c r="IQ61" s="25"/>
      <c r="IR61" s="25"/>
    </row>
    <row r="62" spans="1:252" s="3" customFormat="1" ht="45.75" customHeight="1" x14ac:dyDescent="0.2">
      <c r="A62" s="96" t="s">
        <v>87</v>
      </c>
      <c r="B62" s="97" t="s">
        <v>66</v>
      </c>
      <c r="C62" s="98"/>
      <c r="D62" s="98"/>
      <c r="E62" s="98"/>
      <c r="F62" s="99"/>
      <c r="G62" s="28" t="s">
        <v>78</v>
      </c>
      <c r="H62" s="8">
        <v>40</v>
      </c>
      <c r="I62" s="9">
        <v>14</v>
      </c>
      <c r="J62" s="29">
        <f t="shared" si="9"/>
        <v>560</v>
      </c>
      <c r="K62" s="9">
        <v>0.25</v>
      </c>
      <c r="L62" s="72">
        <f t="shared" si="10"/>
        <v>140</v>
      </c>
      <c r="M62" s="10"/>
      <c r="N62" s="11"/>
      <c r="O62" s="76">
        <f t="shared" si="11"/>
        <v>0</v>
      </c>
      <c r="Q62" s="1"/>
      <c r="R62" s="1"/>
      <c r="S62" s="1"/>
      <c r="T62" s="1"/>
      <c r="U62" s="25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25"/>
      <c r="ID62" s="25"/>
      <c r="IE62" s="25"/>
      <c r="IF62" s="25"/>
      <c r="IG62" s="25"/>
      <c r="IH62" s="25"/>
      <c r="II62" s="25"/>
      <c r="IJ62" s="25"/>
      <c r="IK62" s="25"/>
      <c r="IL62" s="25"/>
      <c r="IM62" s="25"/>
      <c r="IN62" s="25"/>
      <c r="IO62" s="25"/>
      <c r="IP62" s="25"/>
      <c r="IQ62" s="25"/>
      <c r="IR62" s="25"/>
    </row>
    <row r="63" spans="1:252" s="3" customFormat="1" ht="45.75" customHeight="1" x14ac:dyDescent="0.2">
      <c r="A63" s="12" t="s">
        <v>73</v>
      </c>
      <c r="B63" s="97" t="s">
        <v>70</v>
      </c>
      <c r="C63" s="98"/>
      <c r="D63" s="98"/>
      <c r="E63" s="98"/>
      <c r="F63" s="99"/>
      <c r="G63" s="28" t="s">
        <v>82</v>
      </c>
      <c r="H63" s="8">
        <v>40</v>
      </c>
      <c r="I63" s="9">
        <v>15</v>
      </c>
      <c r="J63" s="29">
        <f>SUM(H63*I63)</f>
        <v>600</v>
      </c>
      <c r="K63" s="9">
        <v>0.16600000000000001</v>
      </c>
      <c r="L63" s="72">
        <f>SUM(J63*K63)</f>
        <v>99.600000000000009</v>
      </c>
      <c r="M63" s="10"/>
      <c r="N63" s="11"/>
      <c r="O63" s="76">
        <f>SUM(M63*N63)</f>
        <v>0</v>
      </c>
      <c r="Q63" s="1"/>
      <c r="R63" s="1"/>
      <c r="S63" s="1"/>
      <c r="T63" s="1"/>
      <c r="U63" s="25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25"/>
      <c r="ID63" s="2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25"/>
    </row>
    <row r="64" spans="1:252" s="93" customFormat="1" ht="45.75" customHeight="1" x14ac:dyDescent="0.2">
      <c r="A64" s="12" t="s">
        <v>71</v>
      </c>
      <c r="B64" s="97" t="s">
        <v>85</v>
      </c>
      <c r="C64" s="98"/>
      <c r="D64" s="98"/>
      <c r="E64" s="98"/>
      <c r="F64" s="99"/>
      <c r="G64" s="28" t="s">
        <v>100</v>
      </c>
      <c r="H64" s="8">
        <v>600</v>
      </c>
      <c r="I64" s="9">
        <v>1</v>
      </c>
      <c r="J64" s="29">
        <f>SUM(H64*I64)</f>
        <v>600</v>
      </c>
      <c r="K64" s="9">
        <v>0.16600000000000001</v>
      </c>
      <c r="L64" s="72">
        <f>SUM(J64*K64)</f>
        <v>99.600000000000009</v>
      </c>
      <c r="M64" s="10"/>
      <c r="N64" s="11"/>
      <c r="O64" s="76">
        <f>SUM(M64*N64)</f>
        <v>0</v>
      </c>
      <c r="Q64" s="94"/>
      <c r="R64" s="94"/>
      <c r="S64" s="94"/>
      <c r="T64" s="94"/>
      <c r="U64" s="95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4"/>
      <c r="BO64" s="94"/>
      <c r="BP64" s="94"/>
      <c r="BQ64" s="94"/>
      <c r="BR64" s="94"/>
      <c r="BS64" s="94"/>
      <c r="BT64" s="94"/>
      <c r="BU64" s="94"/>
      <c r="BV64" s="94"/>
      <c r="BW64" s="94"/>
      <c r="BX64" s="94"/>
      <c r="BY64" s="94"/>
      <c r="BZ64" s="94"/>
      <c r="CA64" s="94"/>
      <c r="CB64" s="94"/>
      <c r="CC64" s="94"/>
      <c r="CD64" s="94"/>
      <c r="CE64" s="94"/>
      <c r="CF64" s="94"/>
      <c r="CG64" s="94"/>
      <c r="CH64" s="94"/>
      <c r="CI64" s="94"/>
      <c r="CJ64" s="94"/>
      <c r="CK64" s="94"/>
      <c r="CL64" s="94"/>
      <c r="CM64" s="94"/>
      <c r="CN64" s="94"/>
      <c r="CO64" s="94"/>
      <c r="CP64" s="94"/>
      <c r="CQ64" s="94"/>
      <c r="CR64" s="94"/>
      <c r="CS64" s="94"/>
      <c r="CT64" s="94"/>
      <c r="CU64" s="94"/>
      <c r="CV64" s="94"/>
      <c r="CW64" s="94"/>
      <c r="CX64" s="94"/>
      <c r="CY64" s="94"/>
      <c r="CZ64" s="94"/>
      <c r="DA64" s="94"/>
      <c r="DB64" s="94"/>
      <c r="DC64" s="94"/>
      <c r="DD64" s="94"/>
      <c r="DE64" s="94"/>
      <c r="DF64" s="94"/>
      <c r="DG64" s="94"/>
      <c r="DH64" s="94"/>
      <c r="DI64" s="94"/>
      <c r="DJ64" s="94"/>
      <c r="DK64" s="94"/>
      <c r="DL64" s="94"/>
      <c r="DM64" s="94"/>
      <c r="DN64" s="94"/>
      <c r="DO64" s="94"/>
      <c r="DP64" s="94"/>
      <c r="DQ64" s="94"/>
      <c r="DR64" s="94"/>
      <c r="DS64" s="94"/>
      <c r="DT64" s="94"/>
      <c r="DU64" s="94"/>
      <c r="DV64" s="94"/>
      <c r="DW64" s="94"/>
      <c r="DX64" s="94"/>
      <c r="DY64" s="94"/>
      <c r="DZ64" s="94"/>
      <c r="EA64" s="94"/>
      <c r="EB64" s="94"/>
      <c r="EC64" s="94"/>
      <c r="ED64" s="94"/>
      <c r="EE64" s="94"/>
      <c r="EF64" s="94"/>
      <c r="EG64" s="94"/>
      <c r="EH64" s="94"/>
      <c r="EI64" s="94"/>
      <c r="EJ64" s="94"/>
      <c r="EK64" s="94"/>
      <c r="EL64" s="94"/>
      <c r="EM64" s="94"/>
      <c r="EN64" s="94"/>
      <c r="EO64" s="94"/>
      <c r="EP64" s="94"/>
      <c r="EQ64" s="94"/>
      <c r="ER64" s="94"/>
      <c r="ES64" s="94"/>
      <c r="ET64" s="94"/>
      <c r="EU64" s="94"/>
      <c r="EV64" s="94"/>
      <c r="EW64" s="94"/>
      <c r="EX64" s="94"/>
      <c r="EY64" s="94"/>
      <c r="EZ64" s="94"/>
      <c r="FA64" s="94"/>
      <c r="FB64" s="94"/>
      <c r="FC64" s="94"/>
      <c r="FD64" s="94"/>
      <c r="FE64" s="94"/>
      <c r="FF64" s="94"/>
      <c r="FG64" s="94"/>
      <c r="FH64" s="94"/>
      <c r="FI64" s="94"/>
      <c r="FJ64" s="94"/>
      <c r="FK64" s="94"/>
      <c r="FL64" s="94"/>
      <c r="FM64" s="94"/>
      <c r="FN64" s="94"/>
      <c r="FO64" s="94"/>
      <c r="FP64" s="94"/>
      <c r="FQ64" s="94"/>
      <c r="FR64" s="94"/>
      <c r="FS64" s="94"/>
      <c r="FT64" s="94"/>
      <c r="FU64" s="94"/>
      <c r="FV64" s="94"/>
      <c r="FW64" s="94"/>
      <c r="FX64" s="94"/>
      <c r="FY64" s="94"/>
      <c r="FZ64" s="94"/>
      <c r="GA64" s="94"/>
      <c r="GB64" s="94"/>
      <c r="GC64" s="94"/>
      <c r="GD64" s="94"/>
      <c r="GE64" s="94"/>
      <c r="GF64" s="94"/>
      <c r="GG64" s="94"/>
      <c r="GH64" s="94"/>
      <c r="GI64" s="94"/>
      <c r="GJ64" s="94"/>
      <c r="GK64" s="94"/>
      <c r="GL64" s="94"/>
      <c r="GM64" s="94"/>
      <c r="GN64" s="94"/>
      <c r="GO64" s="94"/>
      <c r="GP64" s="94"/>
      <c r="GQ64" s="94"/>
      <c r="GR64" s="94"/>
      <c r="GS64" s="94"/>
      <c r="GT64" s="94"/>
      <c r="GU64" s="94"/>
      <c r="GV64" s="94"/>
      <c r="GW64" s="94"/>
      <c r="GX64" s="94"/>
      <c r="GY64" s="94"/>
      <c r="GZ64" s="94"/>
      <c r="HA64" s="94"/>
      <c r="HB64" s="94"/>
      <c r="HC64" s="94"/>
      <c r="HD64" s="94"/>
      <c r="HE64" s="94"/>
      <c r="HF64" s="94"/>
      <c r="HG64" s="94"/>
      <c r="HH64" s="94"/>
      <c r="HI64" s="94"/>
      <c r="HJ64" s="94"/>
      <c r="HK64" s="94"/>
      <c r="HL64" s="94"/>
      <c r="HM64" s="94"/>
      <c r="HN64" s="94"/>
      <c r="HO64" s="94"/>
      <c r="HP64" s="94"/>
      <c r="HQ64" s="94"/>
      <c r="HR64" s="94"/>
      <c r="HS64" s="94"/>
      <c r="HT64" s="94"/>
      <c r="HU64" s="94"/>
      <c r="HV64" s="94"/>
      <c r="HW64" s="94"/>
      <c r="HX64" s="94"/>
      <c r="HY64" s="94"/>
      <c r="HZ64" s="94"/>
      <c r="IA64" s="94"/>
      <c r="IB64" s="94"/>
      <c r="IC64" s="95"/>
      <c r="ID64" s="95"/>
      <c r="IE64" s="95"/>
      <c r="IF64" s="95"/>
      <c r="IG64" s="95"/>
      <c r="IH64" s="95"/>
      <c r="II64" s="95"/>
      <c r="IJ64" s="95"/>
      <c r="IK64" s="95"/>
      <c r="IL64" s="95"/>
      <c r="IM64" s="95"/>
      <c r="IN64" s="95"/>
      <c r="IO64" s="95"/>
      <c r="IP64" s="95"/>
      <c r="IQ64" s="95"/>
      <c r="IR64" s="95"/>
    </row>
    <row r="65" spans="1:252" s="41" customFormat="1" ht="20.100000000000001" customHeight="1" thickBot="1" x14ac:dyDescent="0.2">
      <c r="A65" s="43"/>
      <c r="B65" s="148" t="s">
        <v>43</v>
      </c>
      <c r="C65" s="151"/>
      <c r="D65" s="151"/>
      <c r="E65" s="151"/>
      <c r="F65" s="152"/>
      <c r="G65" s="58"/>
      <c r="H65" s="44"/>
      <c r="I65" s="45"/>
      <c r="J65" s="32">
        <f>SUM(J57:J64)</f>
        <v>2600</v>
      </c>
      <c r="K65" s="83">
        <f>AVERAGE(K57:K64)</f>
        <v>0.22887499999999997</v>
      </c>
      <c r="L65" s="46">
        <f>SUM(L57:L64)</f>
        <v>569.08000000000004</v>
      </c>
      <c r="M65" s="46">
        <f>SUM(M57:M64)</f>
        <v>0</v>
      </c>
      <c r="N65" s="77"/>
      <c r="O65" s="46">
        <f>SUM(O57:O64)</f>
        <v>0</v>
      </c>
      <c r="P65" s="25"/>
      <c r="Q65" s="25"/>
      <c r="R65" s="25"/>
      <c r="S65" s="25"/>
      <c r="T65" s="25"/>
      <c r="U65" s="25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25"/>
      <c r="ID65" s="25"/>
      <c r="IE65" s="25"/>
      <c r="IF65" s="25"/>
      <c r="IG65" s="25"/>
      <c r="IH65" s="25"/>
      <c r="II65" s="25"/>
      <c r="IJ65" s="25"/>
      <c r="IK65" s="25"/>
      <c r="IL65" s="25"/>
      <c r="IM65" s="25"/>
      <c r="IN65" s="25"/>
      <c r="IO65" s="25"/>
      <c r="IP65" s="25"/>
      <c r="IQ65" s="25"/>
      <c r="IR65" s="25"/>
    </row>
    <row r="66" spans="1:252" s="25" customFormat="1" x14ac:dyDescent="0.15">
      <c r="G66" s="56"/>
      <c r="O66" s="65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</row>
    <row r="67" spans="1:252" s="25" customFormat="1" x14ac:dyDescent="0.15">
      <c r="G67" s="56"/>
      <c r="O67" s="65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</row>
    <row r="68" spans="1:252" s="25" customFormat="1" x14ac:dyDescent="0.15">
      <c r="A68" s="27"/>
      <c r="B68" s="27"/>
      <c r="C68" s="27"/>
      <c r="D68" s="27"/>
      <c r="E68" s="27"/>
      <c r="F68" s="27"/>
      <c r="G68" s="57"/>
      <c r="H68" s="27"/>
      <c r="I68" s="27"/>
      <c r="J68" s="27"/>
      <c r="K68" s="27"/>
      <c r="L68" s="27"/>
      <c r="M68" s="27"/>
      <c r="N68" s="27"/>
      <c r="O68" s="66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</row>
    <row r="69" spans="1:252" s="25" customFormat="1" ht="10.5" customHeight="1" x14ac:dyDescent="0.2">
      <c r="A69" s="100" t="s">
        <v>76</v>
      </c>
      <c r="B69" s="101"/>
      <c r="C69" s="101"/>
      <c r="D69" s="101"/>
      <c r="E69" s="101"/>
      <c r="F69" s="101"/>
      <c r="G69" s="101"/>
      <c r="H69" s="102"/>
      <c r="I69" s="109" t="s">
        <v>46</v>
      </c>
      <c r="J69" s="110"/>
      <c r="K69" s="110"/>
      <c r="L69" s="110"/>
      <c r="M69" s="111"/>
      <c r="N69" s="71" t="s">
        <v>1</v>
      </c>
      <c r="O69" s="80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</row>
    <row r="70" spans="1:252" s="25" customFormat="1" ht="8.25" customHeight="1" x14ac:dyDescent="0.15">
      <c r="A70" s="103"/>
      <c r="B70" s="104"/>
      <c r="C70" s="104"/>
      <c r="D70" s="104"/>
      <c r="E70" s="104"/>
      <c r="F70" s="104"/>
      <c r="G70" s="104"/>
      <c r="H70" s="105"/>
      <c r="I70" s="24"/>
      <c r="J70" s="15"/>
      <c r="K70" s="15"/>
      <c r="L70" s="15"/>
      <c r="M70" s="16"/>
      <c r="N70" s="15"/>
      <c r="O70" s="67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</row>
    <row r="71" spans="1:252" s="25" customFormat="1" ht="12.75" customHeight="1" x14ac:dyDescent="0.2">
      <c r="A71" s="103"/>
      <c r="B71" s="104"/>
      <c r="C71" s="104"/>
      <c r="D71" s="104"/>
      <c r="E71" s="104"/>
      <c r="F71" s="104"/>
      <c r="G71" s="104"/>
      <c r="H71" s="105"/>
      <c r="I71" s="112" t="s">
        <v>49</v>
      </c>
      <c r="J71" s="113"/>
      <c r="K71" s="113"/>
      <c r="L71" s="113"/>
      <c r="M71" s="114"/>
      <c r="N71" s="74" t="s">
        <v>50</v>
      </c>
      <c r="O71" s="67"/>
      <c r="U71" s="26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</row>
    <row r="72" spans="1:252" s="25" customFormat="1" ht="8.25" customHeight="1" x14ac:dyDescent="0.2">
      <c r="A72" s="103"/>
      <c r="B72" s="104"/>
      <c r="C72" s="104"/>
      <c r="D72" s="104"/>
      <c r="E72" s="104"/>
      <c r="F72" s="104"/>
      <c r="G72" s="104"/>
      <c r="H72" s="105"/>
      <c r="I72" s="115"/>
      <c r="J72" s="113"/>
      <c r="K72" s="113"/>
      <c r="L72" s="113"/>
      <c r="M72" s="114"/>
      <c r="N72" s="15"/>
      <c r="O72" s="67"/>
      <c r="U72" s="26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</row>
    <row r="73" spans="1:252" s="25" customFormat="1" ht="8.25" customHeight="1" x14ac:dyDescent="0.2">
      <c r="A73" s="103"/>
      <c r="B73" s="104"/>
      <c r="C73" s="104"/>
      <c r="D73" s="104"/>
      <c r="E73" s="104"/>
      <c r="F73" s="104"/>
      <c r="G73" s="104"/>
      <c r="H73" s="105"/>
      <c r="I73" s="115"/>
      <c r="J73" s="113"/>
      <c r="K73" s="113"/>
      <c r="L73" s="113"/>
      <c r="M73" s="114"/>
      <c r="N73" s="27"/>
      <c r="O73" s="68"/>
      <c r="U73" s="26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</row>
    <row r="74" spans="1:252" s="25" customFormat="1" ht="9" customHeight="1" x14ac:dyDescent="0.2">
      <c r="A74" s="103"/>
      <c r="B74" s="104"/>
      <c r="C74" s="104"/>
      <c r="D74" s="104"/>
      <c r="E74" s="104"/>
      <c r="F74" s="104"/>
      <c r="G74" s="104"/>
      <c r="H74" s="105"/>
      <c r="I74" s="115"/>
      <c r="J74" s="113"/>
      <c r="K74" s="113"/>
      <c r="L74" s="113"/>
      <c r="M74" s="114"/>
      <c r="N74" s="75" t="s">
        <v>2</v>
      </c>
      <c r="O74" s="67"/>
      <c r="U74" s="26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</row>
    <row r="75" spans="1:252" s="25" customFormat="1" ht="8.25" customHeight="1" x14ac:dyDescent="0.2">
      <c r="A75" s="103"/>
      <c r="B75" s="104"/>
      <c r="C75" s="104"/>
      <c r="D75" s="104"/>
      <c r="E75" s="104"/>
      <c r="F75" s="104"/>
      <c r="G75" s="104"/>
      <c r="H75" s="105"/>
      <c r="I75" s="115"/>
      <c r="J75" s="113"/>
      <c r="K75" s="113"/>
      <c r="L75" s="113"/>
      <c r="M75" s="114"/>
      <c r="N75" s="15"/>
      <c r="O75" s="67"/>
      <c r="U75" s="26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</row>
    <row r="76" spans="1:252" s="25" customFormat="1" ht="8.25" customHeight="1" x14ac:dyDescent="0.2">
      <c r="A76" s="103"/>
      <c r="B76" s="104"/>
      <c r="C76" s="104"/>
      <c r="D76" s="104"/>
      <c r="E76" s="104"/>
      <c r="F76" s="104"/>
      <c r="G76" s="104"/>
      <c r="H76" s="105"/>
      <c r="I76" s="115"/>
      <c r="J76" s="113"/>
      <c r="K76" s="113"/>
      <c r="L76" s="113"/>
      <c r="M76" s="114"/>
      <c r="N76" s="119">
        <v>42551</v>
      </c>
      <c r="O76" s="120"/>
      <c r="U76" s="26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</row>
    <row r="77" spans="1:252" s="25" customFormat="1" ht="8.25" customHeight="1" x14ac:dyDescent="0.2">
      <c r="A77" s="106"/>
      <c r="B77" s="107"/>
      <c r="C77" s="107"/>
      <c r="D77" s="107"/>
      <c r="E77" s="107"/>
      <c r="F77" s="107"/>
      <c r="G77" s="107"/>
      <c r="H77" s="108"/>
      <c r="I77" s="116"/>
      <c r="J77" s="117"/>
      <c r="K77" s="117"/>
      <c r="L77" s="117"/>
      <c r="M77" s="118"/>
      <c r="N77" s="121"/>
      <c r="O77" s="122"/>
      <c r="U77" s="26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</row>
    <row r="78" spans="1:252" s="25" customFormat="1" ht="12.75" x14ac:dyDescent="0.2">
      <c r="A78" s="123" t="s">
        <v>0</v>
      </c>
      <c r="B78" s="124"/>
      <c r="C78" s="124"/>
      <c r="D78" s="124"/>
      <c r="E78" s="124"/>
      <c r="F78" s="125"/>
      <c r="G78" s="49"/>
      <c r="H78" s="129" t="s">
        <v>3</v>
      </c>
      <c r="I78" s="130"/>
      <c r="J78" s="130"/>
      <c r="K78" s="130"/>
      <c r="L78" s="130"/>
      <c r="M78" s="130"/>
      <c r="N78" s="130"/>
      <c r="O78" s="131"/>
      <c r="U78" s="26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</row>
    <row r="79" spans="1:252" s="25" customFormat="1" ht="12.75" x14ac:dyDescent="0.2">
      <c r="A79" s="126"/>
      <c r="B79" s="127"/>
      <c r="C79" s="127"/>
      <c r="D79" s="127"/>
      <c r="E79" s="127"/>
      <c r="F79" s="128"/>
      <c r="G79" s="49"/>
      <c r="H79" s="132"/>
      <c r="I79" s="133"/>
      <c r="J79" s="133"/>
      <c r="K79" s="133"/>
      <c r="L79" s="133"/>
      <c r="M79" s="133"/>
      <c r="N79" s="133"/>
      <c r="O79" s="134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</row>
    <row r="80" spans="1:252" s="25" customFormat="1" ht="12.75" x14ac:dyDescent="0.2">
      <c r="A80" s="14"/>
      <c r="B80" s="15"/>
      <c r="C80" s="15"/>
      <c r="D80" s="15"/>
      <c r="E80" s="15"/>
      <c r="F80" s="16"/>
      <c r="G80" s="49"/>
      <c r="H80" s="135" t="s">
        <v>4</v>
      </c>
      <c r="I80" s="136"/>
      <c r="J80" s="136"/>
      <c r="K80" s="136"/>
      <c r="L80" s="137"/>
      <c r="M80" s="141" t="s">
        <v>5</v>
      </c>
      <c r="N80" s="130"/>
      <c r="O80" s="131"/>
      <c r="Q80" s="26"/>
      <c r="R80" s="26"/>
      <c r="S80" s="26"/>
      <c r="T80" s="26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</row>
    <row r="81" spans="1:252" s="25" customFormat="1" ht="12.75" x14ac:dyDescent="0.2">
      <c r="A81" s="17"/>
      <c r="B81" s="15"/>
      <c r="C81" s="15"/>
      <c r="D81" s="15"/>
      <c r="E81" s="15"/>
      <c r="F81" s="16"/>
      <c r="G81" s="49"/>
      <c r="H81" s="138"/>
      <c r="I81" s="139"/>
      <c r="J81" s="139"/>
      <c r="K81" s="139"/>
      <c r="L81" s="140"/>
      <c r="M81" s="132"/>
      <c r="N81" s="133"/>
      <c r="O81" s="134"/>
      <c r="Q81" s="26"/>
      <c r="R81" s="26"/>
      <c r="S81" s="26"/>
      <c r="T81" s="26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</row>
    <row r="82" spans="1:252" s="25" customFormat="1" ht="13.5" thickBot="1" x14ac:dyDescent="0.25">
      <c r="A82" s="17"/>
      <c r="B82" s="15"/>
      <c r="C82" s="15"/>
      <c r="D82" s="15"/>
      <c r="E82" s="15"/>
      <c r="F82" s="16"/>
      <c r="G82" s="50"/>
      <c r="H82" s="18"/>
      <c r="I82" s="14"/>
      <c r="J82" s="14"/>
      <c r="K82" s="14"/>
      <c r="L82" s="19"/>
      <c r="M82" s="14"/>
      <c r="N82" s="14"/>
      <c r="O82" s="61" t="s">
        <v>39</v>
      </c>
      <c r="Q82" s="26"/>
      <c r="R82" s="26"/>
      <c r="S82" s="26"/>
      <c r="T82" s="26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</row>
    <row r="83" spans="1:252" s="25" customFormat="1" ht="12.75" x14ac:dyDescent="0.2">
      <c r="A83" s="17"/>
      <c r="B83" s="15"/>
      <c r="C83" s="15"/>
      <c r="D83" s="15"/>
      <c r="E83" s="15"/>
      <c r="F83" s="16"/>
      <c r="G83" s="51" t="s">
        <v>6</v>
      </c>
      <c r="H83" s="21" t="s">
        <v>16</v>
      </c>
      <c r="I83" s="20" t="s">
        <v>18</v>
      </c>
      <c r="J83" s="20" t="s">
        <v>22</v>
      </c>
      <c r="K83" s="20" t="s">
        <v>25</v>
      </c>
      <c r="L83" s="20" t="s">
        <v>27</v>
      </c>
      <c r="M83" s="20" t="s">
        <v>31</v>
      </c>
      <c r="N83" s="20" t="s">
        <v>35</v>
      </c>
      <c r="O83" s="61" t="s">
        <v>32</v>
      </c>
      <c r="Q83" s="26"/>
      <c r="R83" s="26"/>
      <c r="S83" s="26"/>
      <c r="T83" s="26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</row>
    <row r="84" spans="1:252" s="25" customFormat="1" ht="12.75" x14ac:dyDescent="0.2">
      <c r="A84" s="20" t="s">
        <v>13</v>
      </c>
      <c r="B84" s="142" t="s">
        <v>12</v>
      </c>
      <c r="C84" s="143"/>
      <c r="D84" s="143"/>
      <c r="E84" s="143"/>
      <c r="F84" s="144"/>
      <c r="G84" s="51" t="s">
        <v>8</v>
      </c>
      <c r="H84" s="21" t="s">
        <v>17</v>
      </c>
      <c r="I84" s="20" t="s">
        <v>23</v>
      </c>
      <c r="J84" s="20" t="s">
        <v>23</v>
      </c>
      <c r="K84" s="20" t="s">
        <v>44</v>
      </c>
      <c r="L84" s="20" t="s">
        <v>25</v>
      </c>
      <c r="M84" s="20" t="s">
        <v>32</v>
      </c>
      <c r="N84" s="20" t="s">
        <v>36</v>
      </c>
      <c r="O84" s="61" t="s">
        <v>40</v>
      </c>
      <c r="P84" s="26"/>
      <c r="Q84" s="26"/>
      <c r="R84" s="26"/>
      <c r="S84" s="26"/>
      <c r="T84" s="26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</row>
    <row r="85" spans="1:252" s="25" customFormat="1" ht="12.75" x14ac:dyDescent="0.2">
      <c r="A85" s="20" t="s">
        <v>14</v>
      </c>
      <c r="B85" s="15"/>
      <c r="C85" s="15"/>
      <c r="D85" s="15"/>
      <c r="E85" s="15"/>
      <c r="F85" s="16"/>
      <c r="G85" s="51" t="s">
        <v>7</v>
      </c>
      <c r="H85" s="16"/>
      <c r="I85" s="20" t="s">
        <v>19</v>
      </c>
      <c r="J85" s="20" t="s">
        <v>29</v>
      </c>
      <c r="K85" s="20" t="s">
        <v>45</v>
      </c>
      <c r="L85" s="20" t="s">
        <v>28</v>
      </c>
      <c r="M85" s="20" t="s">
        <v>33</v>
      </c>
      <c r="N85" s="20" t="s">
        <v>32</v>
      </c>
      <c r="O85" s="62" t="s">
        <v>41</v>
      </c>
      <c r="P85" s="26"/>
      <c r="Q85" s="26"/>
      <c r="R85" s="26"/>
      <c r="S85" s="26"/>
      <c r="T85" s="26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</row>
    <row r="86" spans="1:252" s="25" customFormat="1" ht="12.75" x14ac:dyDescent="0.2">
      <c r="A86" s="17"/>
      <c r="B86" s="15"/>
      <c r="C86" s="15"/>
      <c r="D86" s="15"/>
      <c r="E86" s="15"/>
      <c r="F86" s="16"/>
      <c r="G86" s="52"/>
      <c r="H86" s="16"/>
      <c r="I86" s="20" t="s">
        <v>20</v>
      </c>
      <c r="J86" s="20"/>
      <c r="K86" s="20"/>
      <c r="L86" s="20"/>
      <c r="M86" s="20"/>
      <c r="N86" s="20" t="s">
        <v>37</v>
      </c>
      <c r="O86" s="61"/>
      <c r="P86" s="26"/>
      <c r="Q86" s="26"/>
      <c r="R86" s="26"/>
      <c r="S86" s="26"/>
      <c r="T86" s="26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</row>
    <row r="87" spans="1:252" s="25" customFormat="1" ht="12.75" x14ac:dyDescent="0.2">
      <c r="A87" s="22" t="s">
        <v>10</v>
      </c>
      <c r="B87" s="142" t="s">
        <v>11</v>
      </c>
      <c r="C87" s="143"/>
      <c r="D87" s="143"/>
      <c r="E87" s="143"/>
      <c r="F87" s="144"/>
      <c r="G87" s="53" t="s">
        <v>9</v>
      </c>
      <c r="H87" s="23" t="s">
        <v>15</v>
      </c>
      <c r="I87" s="22" t="s">
        <v>21</v>
      </c>
      <c r="J87" s="22" t="s">
        <v>24</v>
      </c>
      <c r="K87" s="22" t="s">
        <v>26</v>
      </c>
      <c r="L87" s="22" t="s">
        <v>30</v>
      </c>
      <c r="M87" s="22" t="s">
        <v>34</v>
      </c>
      <c r="N87" s="22" t="s">
        <v>42</v>
      </c>
      <c r="O87" s="63" t="s">
        <v>38</v>
      </c>
      <c r="P87" s="26"/>
      <c r="Q87" s="26"/>
      <c r="R87" s="26"/>
      <c r="S87" s="26"/>
      <c r="T87" s="26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</row>
    <row r="88" spans="1:252" s="3" customFormat="1" ht="50.1" customHeight="1" x14ac:dyDescent="0.2">
      <c r="A88" s="84" t="s">
        <v>89</v>
      </c>
      <c r="B88" s="145" t="s">
        <v>99</v>
      </c>
      <c r="C88" s="146"/>
      <c r="D88" s="146"/>
      <c r="E88" s="146"/>
      <c r="F88" s="147"/>
      <c r="G88" s="85" t="s">
        <v>88</v>
      </c>
      <c r="H88" s="86">
        <v>40</v>
      </c>
      <c r="I88" s="87">
        <v>1</v>
      </c>
      <c r="J88" s="88">
        <f t="shared" ref="J88" si="15">SUM(H88*I88)</f>
        <v>40</v>
      </c>
      <c r="K88" s="87">
        <v>0.33</v>
      </c>
      <c r="L88" s="89">
        <f t="shared" ref="L88" si="16">SUM(J88*K88)</f>
        <v>13.200000000000001</v>
      </c>
      <c r="M88" s="90"/>
      <c r="N88" s="91"/>
      <c r="O88" s="92">
        <f t="shared" ref="O88" si="17">SUM(M88*N88)</f>
        <v>0</v>
      </c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</row>
    <row r="89" spans="1:252" s="3" customFormat="1" ht="50.1" customHeight="1" x14ac:dyDescent="0.2">
      <c r="A89" s="12" t="s">
        <v>73</v>
      </c>
      <c r="B89" s="97" t="s">
        <v>72</v>
      </c>
      <c r="C89" s="98"/>
      <c r="D89" s="98"/>
      <c r="E89" s="98"/>
      <c r="F89" s="99"/>
      <c r="G89" s="28" t="s">
        <v>83</v>
      </c>
      <c r="H89" s="8">
        <v>40</v>
      </c>
      <c r="I89" s="9">
        <v>1</v>
      </c>
      <c r="J89" s="29">
        <f>SUM(H89*I89)</f>
        <v>40</v>
      </c>
      <c r="K89" s="9">
        <v>0.33</v>
      </c>
      <c r="L89" s="72">
        <f>SUM(J89*K89)</f>
        <v>13.200000000000001</v>
      </c>
      <c r="M89" s="10"/>
      <c r="N89" s="11"/>
      <c r="O89" s="76">
        <f>SUM(M89*N89)</f>
        <v>0</v>
      </c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</row>
    <row r="90" spans="1:252" s="3" customFormat="1" ht="50.1" customHeight="1" x14ac:dyDescent="0.2">
      <c r="A90" s="12" t="s">
        <v>73</v>
      </c>
      <c r="B90" s="97" t="s">
        <v>84</v>
      </c>
      <c r="C90" s="98"/>
      <c r="D90" s="98"/>
      <c r="E90" s="98"/>
      <c r="F90" s="99"/>
      <c r="G90" s="28" t="s">
        <v>83</v>
      </c>
      <c r="H90" s="8">
        <v>10</v>
      </c>
      <c r="I90" s="9">
        <v>3</v>
      </c>
      <c r="J90" s="29">
        <f>SUM(H90*I90)</f>
        <v>30</v>
      </c>
      <c r="K90" s="9">
        <v>3.3000000000000002E-2</v>
      </c>
      <c r="L90" s="72">
        <f>SUM(J90*K90)</f>
        <v>0.99</v>
      </c>
      <c r="M90" s="10"/>
      <c r="N90" s="11"/>
      <c r="O90" s="76">
        <f>SUM(M90*N90)</f>
        <v>0</v>
      </c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</row>
    <row r="91" spans="1:252" s="41" customFormat="1" ht="20.100000000000001" customHeight="1" thickBot="1" x14ac:dyDescent="0.2">
      <c r="A91" s="43"/>
      <c r="B91" s="148" t="s">
        <v>43</v>
      </c>
      <c r="C91" s="149"/>
      <c r="D91" s="149"/>
      <c r="E91" s="149"/>
      <c r="F91" s="150"/>
      <c r="G91" s="58"/>
      <c r="H91" s="44"/>
      <c r="I91" s="45"/>
      <c r="J91" s="32">
        <f>SUM(J88:J90)</f>
        <v>110</v>
      </c>
      <c r="K91" s="83">
        <f>AVERAGE(K88:K90)</f>
        <v>0.23100000000000001</v>
      </c>
      <c r="L91" s="32">
        <f>SUM(L88:L90)</f>
        <v>27.39</v>
      </c>
      <c r="M91" s="46">
        <f>SUM(M88:M90)</f>
        <v>0</v>
      </c>
      <c r="N91" s="73"/>
      <c r="O91" s="32">
        <f>SUM(O88:O90)</f>
        <v>0</v>
      </c>
      <c r="P91" s="25"/>
      <c r="Q91" s="25"/>
      <c r="R91" s="25"/>
      <c r="S91" s="25"/>
      <c r="T91" s="25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</row>
  </sheetData>
  <mergeCells count="55">
    <mergeCell ref="B25:F25"/>
    <mergeCell ref="B24:F24"/>
    <mergeCell ref="B26:F26"/>
    <mergeCell ref="B59:F59"/>
    <mergeCell ref="B62:F62"/>
    <mergeCell ref="B27:F27"/>
    <mergeCell ref="B33:F33"/>
    <mergeCell ref="B32:F32"/>
    <mergeCell ref="B29:F29"/>
    <mergeCell ref="A34:F34"/>
    <mergeCell ref="B30:F30"/>
    <mergeCell ref="B28:F28"/>
    <mergeCell ref="I4:M4"/>
    <mergeCell ref="A4:H12"/>
    <mergeCell ref="B23:F23"/>
    <mergeCell ref="B22:F22"/>
    <mergeCell ref="H15:L16"/>
    <mergeCell ref="M15:O16"/>
    <mergeCell ref="A13:F14"/>
    <mergeCell ref="N11:O12"/>
    <mergeCell ref="H13:O14"/>
    <mergeCell ref="I6:M12"/>
    <mergeCell ref="B19:F19"/>
    <mergeCell ref="B91:F91"/>
    <mergeCell ref="M49:O50"/>
    <mergeCell ref="H49:L50"/>
    <mergeCell ref="B65:F65"/>
    <mergeCell ref="B53:F53"/>
    <mergeCell ref="B56:F56"/>
    <mergeCell ref="B64:F64"/>
    <mergeCell ref="B57:F57"/>
    <mergeCell ref="B58:F58"/>
    <mergeCell ref="B61:F61"/>
    <mergeCell ref="B84:F84"/>
    <mergeCell ref="B87:F87"/>
    <mergeCell ref="B88:F88"/>
    <mergeCell ref="B89:F89"/>
    <mergeCell ref="B90:F90"/>
    <mergeCell ref="N76:O77"/>
    <mergeCell ref="A78:F79"/>
    <mergeCell ref="H78:O79"/>
    <mergeCell ref="H80:L81"/>
    <mergeCell ref="M80:O81"/>
    <mergeCell ref="B31:F31"/>
    <mergeCell ref="B60:F60"/>
    <mergeCell ref="B63:F63"/>
    <mergeCell ref="A69:H77"/>
    <mergeCell ref="I69:M69"/>
    <mergeCell ref="I71:M77"/>
    <mergeCell ref="H47:O48"/>
    <mergeCell ref="A47:F48"/>
    <mergeCell ref="N45:O46"/>
    <mergeCell ref="A38:H46"/>
    <mergeCell ref="I38:M38"/>
    <mergeCell ref="I40:M46"/>
  </mergeCells>
  <phoneticPr fontId="0" type="noConversion"/>
  <printOptions horizontalCentered="1"/>
  <pageMargins left="0.25" right="0.25" top="0.4" bottom="0.75" header="0.5" footer="0.5"/>
  <pageSetup scale="86" orientation="landscape" horizontalDpi="300" verticalDpi="300" r:id="rId1"/>
  <headerFooter alignWithMargins="0">
    <oddHeader>&amp;L&amp;"Times New Roman,Bold"&amp;7REPRODUCE LOCALLY.&amp;"Times New Roman,Regular"  &amp;"Times New Roman,Italic"Include form number and date on all reproductions.&amp;"Times New Roman,Regular"
&amp;C&amp;"Times New Roman,Bold"&amp;7SUMMARY OF INFORMATION COLLECTION&amp;RPage &amp;P of &amp;N</oddHeader>
    <oddFooter>&amp;L&amp;"Times New Roman,Bold"&amp;6
AMS-71
(04-00)  Electronic versions designed using Word Perfect; 
InForms; &amp; Microsoft Excel by USDA-AMS.  &amp;C&amp;"Times New Roman,Regular"&amp;6SUMMARY OF INFORMATION COLLECTION              &amp;R&amp;"Times New Roman,Bold"&amp;6USDA-AMS</oddFooter>
  </headerFooter>
  <rowBreaks count="2" manualBreakCount="2">
    <brk id="34" max="16383" man="1"/>
    <brk id="65" max="16383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Pish, Marylin - AMS</cp:lastModifiedBy>
  <cp:lastPrinted>2016-09-20T15:00:17Z</cp:lastPrinted>
  <dcterms:created xsi:type="dcterms:W3CDTF">2000-01-10T18:54:20Z</dcterms:created>
  <dcterms:modified xsi:type="dcterms:W3CDTF">2016-09-20T15:01:14Z</dcterms:modified>
</cp:coreProperties>
</file>