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08 Fruit Thailand 2007\0308 (2016)\"/>
    </mc:Choice>
  </mc:AlternateContent>
  <bookViews>
    <workbookView xWindow="360" yWindow="90" windowWidth="11340" windowHeight="6795"/>
  </bookViews>
  <sheets>
    <sheet name="APHIS Form 79" sheetId="2" r:id="rId1"/>
    <sheet name="Blank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J9" i="2" l="1"/>
  <c r="J11" i="2"/>
  <c r="I9" i="2"/>
  <c r="I11" i="2"/>
  <c r="H8" i="2"/>
  <c r="H9" i="2"/>
  <c r="H11" i="2"/>
  <c r="E10" i="2"/>
  <c r="H10" i="2" s="1"/>
  <c r="I10" i="2" s="1"/>
  <c r="J10" i="2" s="1"/>
  <c r="E8" i="2"/>
  <c r="E9" i="2"/>
  <c r="E12" i="2"/>
  <c r="J8" i="2" l="1"/>
  <c r="I8" i="2"/>
  <c r="H12" i="2"/>
  <c r="E13" i="2"/>
  <c r="H13" i="2" s="1"/>
  <c r="I13" i="2" s="1"/>
  <c r="J13" i="2" s="1"/>
  <c r="E35" i="2"/>
  <c r="H35" i="2" s="1"/>
  <c r="E34" i="2"/>
  <c r="H34" i="2" s="1"/>
  <c r="E32" i="2"/>
  <c r="H32" i="2" s="1"/>
  <c r="I32" i="2" s="1"/>
  <c r="E25" i="2"/>
  <c r="H25" i="2" s="1"/>
  <c r="E14" i="2"/>
  <c r="H14" i="2" s="1"/>
  <c r="E31" i="2"/>
  <c r="H31" i="2" s="1"/>
  <c r="I31" i="2" s="1"/>
  <c r="J31" i="2" s="1"/>
  <c r="E7" i="2"/>
  <c r="H7" i="2" s="1"/>
  <c r="E6" i="2"/>
  <c r="E26" i="2"/>
  <c r="H26" i="2" s="1"/>
  <c r="E23" i="2"/>
  <c r="H23" i="2"/>
  <c r="I23" i="2" s="1"/>
  <c r="J23" i="2" s="1"/>
  <c r="E18" i="2"/>
  <c r="H18" i="2" s="1"/>
  <c r="E21" i="2"/>
  <c r="H21" i="2" s="1"/>
  <c r="I21" i="2" s="1"/>
  <c r="J21" i="2" s="1"/>
  <c r="E19" i="2"/>
  <c r="H19" i="2" s="1"/>
  <c r="E20" i="2"/>
  <c r="H20" i="2" s="1"/>
  <c r="I20" i="2" s="1"/>
  <c r="J20" i="2" s="1"/>
  <c r="E22" i="2"/>
  <c r="H22" i="2" s="1"/>
  <c r="E33" i="2"/>
  <c r="H33" i="2"/>
  <c r="I33" i="2" s="1"/>
  <c r="J33" i="2" s="1"/>
  <c r="E29" i="2"/>
  <c r="H29" i="2" s="1"/>
  <c r="E30" i="2"/>
  <c r="H30" i="2" s="1"/>
  <c r="I30" i="2" s="1"/>
  <c r="E27" i="2"/>
  <c r="H27" i="2" s="1"/>
  <c r="E15" i="2"/>
  <c r="H15" i="2" s="1"/>
  <c r="I15" i="2" s="1"/>
  <c r="J15" i="2" s="1"/>
  <c r="E16" i="2"/>
  <c r="H16" i="2" s="1"/>
  <c r="E17" i="2"/>
  <c r="H17" i="2"/>
  <c r="I17" i="2" s="1"/>
  <c r="J17" i="2" s="1"/>
  <c r="E24" i="2"/>
  <c r="H24" i="2" s="1"/>
  <c r="I24" i="2" s="1"/>
  <c r="E28" i="2"/>
  <c r="H28" i="2"/>
  <c r="I28" i="2" s="1"/>
  <c r="J28" i="2" s="1"/>
  <c r="I25" i="2" l="1"/>
  <c r="J25" i="2" s="1"/>
  <c r="I34" i="2"/>
  <c r="J34" i="2" s="1"/>
  <c r="I7" i="2"/>
  <c r="J7" i="2" s="1"/>
  <c r="J24" i="2"/>
  <c r="J30" i="2"/>
  <c r="J32" i="2"/>
  <c r="I27" i="2"/>
  <c r="J27" i="2" s="1"/>
  <c r="I18" i="2"/>
  <c r="J18" i="2" s="1"/>
  <c r="I19" i="2"/>
  <c r="J19" i="2" s="1"/>
  <c r="I35" i="2"/>
  <c r="J35" i="2" s="1"/>
  <c r="I22" i="2"/>
  <c r="J22" i="2" s="1"/>
  <c r="I29" i="2"/>
  <c r="J29" i="2" s="1"/>
  <c r="I26" i="2"/>
  <c r="J26" i="2" s="1"/>
  <c r="I16" i="2"/>
  <c r="J16" i="2" s="1"/>
  <c r="I14" i="2"/>
  <c r="J14" i="2" s="1"/>
  <c r="E36" i="2"/>
  <c r="I12" i="2"/>
  <c r="J12" i="2" s="1"/>
  <c r="H6" i="2"/>
  <c r="I6" i="2" l="1"/>
  <c r="I36" i="2" s="1"/>
  <c r="H36" i="2"/>
  <c r="J6" i="2" l="1"/>
  <c r="J36" i="2" s="1"/>
</calcChain>
</file>

<file path=xl/sharedStrings.xml><?xml version="1.0" encoding="utf-8"?>
<sst xmlns="http://schemas.openxmlformats.org/spreadsheetml/2006/main" count="43" uniqueCount="43">
  <si>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</si>
  <si>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</si>
  <si>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</si>
  <si>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</si>
  <si>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</si>
  <si>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</si>
  <si>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</si>
  <si>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</si>
  <si>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</si>
  <si>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</si>
  <si>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</si>
  <si>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</si>
  <si>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</si>
  <si>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</si>
  <si>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</si>
  <si>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</si>
  <si>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</si>
  <si>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</si>
  <si>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</si>
  <si>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</si>
  <si>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</si>
  <si>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</si>
  <si>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</si>
  <si>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</si>
  <si>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</si>
  <si>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</si>
  <si>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</si>
  <si>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</si>
  <si>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</si>
  <si>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Certificates</t>
  </si>
  <si>
    <t>Compliance Agreement</t>
  </si>
  <si>
    <t>Recordkeeping</t>
  </si>
  <si>
    <t>Trust fund</t>
  </si>
  <si>
    <t>Workplan</t>
  </si>
  <si>
    <t>Importation of Fruit from Thailand</t>
  </si>
  <si>
    <t>Production site registrations</t>
  </si>
  <si>
    <t>203 Certificate</t>
  </si>
  <si>
    <t>Import Permit</t>
  </si>
  <si>
    <t>PPQ 203</t>
  </si>
  <si>
    <t>PPQ 587</t>
  </si>
  <si>
    <t>PPQ 519</t>
  </si>
  <si>
    <t>Approved Irradiation Facilities</t>
  </si>
  <si>
    <t>OMB No. 0579-0308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</si>
</sst>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  <xf numFmtId="165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0" fontId="1" fillId="0" borderId="2" xfId="0" applyFont="1" applyFill="1" applyBorder="1"/>
    <xf numFmtId="166" fontId="1" fillId="0" borderId="2" xfId="0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164" fontId="3" fillId="0" borderId="7" xfId="0" applyNumberFormat="1" applyFont="1" applyBorder="1"/>
    <xf numFmtId="49" fontId="3" fillId="0" borderId="7" xfId="0" applyNumberFormat="1" applyFont="1" applyBorder="1"/>
    <xf numFmtId="166" fontId="3" fillId="0" borderId="7" xfId="0" applyNumberFormat="1" applyFont="1" applyBorder="1"/>
    <xf numFmtId="165" fontId="3" fillId="0" borderId="7" xfId="0" applyNumberFormat="1" applyFont="1" applyBorder="1"/>
    <xf numFmtId="0" fontId="3" fillId="0" borderId="8" xfId="0" applyFont="1" applyBorder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Normal="100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56" t="s">
        <v>26</v>
      </c>
      <c r="B1" s="57"/>
      <c r="C1" s="57"/>
      <c r="D1" s="57"/>
      <c r="E1" s="57"/>
      <c r="F1" s="57"/>
      <c r="G1" s="57"/>
      <c r="H1" s="57"/>
      <c r="I1" s="16"/>
      <c r="J1" s="16"/>
      <c r="K1" s="1"/>
    </row>
    <row r="2" spans="1:11" ht="24.95" customHeight="1" x14ac:dyDescent="0.2">
      <c r="A2" s="54" t="s">
        <v>34</v>
      </c>
      <c r="B2" s="55"/>
      <c r="C2" s="55"/>
      <c r="D2" s="55"/>
      <c r="E2" s="55"/>
      <c r="F2" s="55"/>
      <c r="G2" s="55"/>
      <c r="H2" s="61" t="s">
        <v>42</v>
      </c>
      <c r="I2" s="62"/>
      <c r="J2" s="16"/>
      <c r="K2" s="8"/>
    </row>
    <row r="3" spans="1:11" ht="33.950000000000003" customHeight="1" x14ac:dyDescent="0.2">
      <c r="A3" s="58" t="s">
        <v>15</v>
      </c>
      <c r="B3" s="58"/>
      <c r="C3" s="17" t="s">
        <v>0</v>
      </c>
      <c r="D3" s="18" t="s">
        <v>16</v>
      </c>
      <c r="E3" s="19" t="s">
        <v>17</v>
      </c>
      <c r="F3" s="60" t="s">
        <v>18</v>
      </c>
      <c r="G3" s="60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59" t="s">
        <v>1</v>
      </c>
      <c r="B5" s="59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7" t="s">
        <v>29</v>
      </c>
      <c r="C6" s="5">
        <v>640</v>
      </c>
      <c r="D6" s="26">
        <v>0.5</v>
      </c>
      <c r="E6" s="5">
        <f t="shared" ref="E6:E14" si="0">+C6*D6</f>
        <v>320</v>
      </c>
      <c r="F6" s="52">
        <v>12</v>
      </c>
      <c r="G6" s="24">
        <v>40.840000000000003</v>
      </c>
      <c r="H6" s="25">
        <f t="shared" ref="H6:H14" si="1">+E6*G6</f>
        <v>13068.800000000001</v>
      </c>
      <c r="I6" s="25">
        <f t="shared" ref="I6:I14" si="2">+H6*0.139</f>
        <v>1816.5632000000003</v>
      </c>
      <c r="J6" s="25">
        <f t="shared" ref="J6:J14" si="3">+H6+I6</f>
        <v>14885.363200000002</v>
      </c>
      <c r="K6" s="2"/>
    </row>
    <row r="7" spans="1:11" x14ac:dyDescent="0.2">
      <c r="A7" s="2"/>
      <c r="B7" s="27"/>
      <c r="C7" s="5"/>
      <c r="D7" s="26"/>
      <c r="E7" s="5">
        <f t="shared" si="0"/>
        <v>0</v>
      </c>
      <c r="F7" s="50"/>
      <c r="G7" s="24"/>
      <c r="H7" s="25">
        <f t="shared" si="1"/>
        <v>0</v>
      </c>
      <c r="I7" s="25">
        <f t="shared" si="2"/>
        <v>0</v>
      </c>
      <c r="J7" s="25">
        <f t="shared" si="3"/>
        <v>0</v>
      </c>
      <c r="K7" s="2"/>
    </row>
    <row r="8" spans="1:11" x14ac:dyDescent="0.2">
      <c r="A8" s="2" t="s">
        <v>38</v>
      </c>
      <c r="B8" s="27" t="s">
        <v>36</v>
      </c>
      <c r="C8" s="5">
        <v>258</v>
      </c>
      <c r="D8" s="26">
        <v>0.5</v>
      </c>
      <c r="E8" s="5">
        <f t="shared" si="0"/>
        <v>129</v>
      </c>
      <c r="F8" s="52">
        <v>12</v>
      </c>
      <c r="G8" s="24">
        <v>40.840000000000003</v>
      </c>
      <c r="H8" s="25">
        <f t="shared" si="1"/>
        <v>5268.3600000000006</v>
      </c>
      <c r="I8" s="25">
        <f t="shared" si="2"/>
        <v>732.30204000000015</v>
      </c>
      <c r="J8" s="25">
        <f t="shared" si="3"/>
        <v>6000.6620400000011</v>
      </c>
      <c r="K8" s="2"/>
    </row>
    <row r="9" spans="1:11" x14ac:dyDescent="0.2">
      <c r="A9" s="2"/>
      <c r="B9" s="27"/>
      <c r="C9" s="5"/>
      <c r="D9" s="26"/>
      <c r="E9" s="5">
        <f t="shared" si="0"/>
        <v>0</v>
      </c>
      <c r="F9" s="50"/>
      <c r="G9" s="24"/>
      <c r="H9" s="25">
        <f t="shared" si="1"/>
        <v>0</v>
      </c>
      <c r="I9" s="25">
        <f t="shared" si="2"/>
        <v>0</v>
      </c>
      <c r="J9" s="25">
        <f t="shared" si="3"/>
        <v>0</v>
      </c>
      <c r="K9" s="2"/>
    </row>
    <row r="10" spans="1:11" x14ac:dyDescent="0.2">
      <c r="A10" s="2" t="s">
        <v>39</v>
      </c>
      <c r="B10" s="27" t="s">
        <v>37</v>
      </c>
      <c r="C10" s="5">
        <v>320</v>
      </c>
      <c r="D10" s="26">
        <v>0.5</v>
      </c>
      <c r="E10" s="5">
        <f t="shared" si="0"/>
        <v>160</v>
      </c>
      <c r="F10" s="52">
        <v>12</v>
      </c>
      <c r="G10" s="24">
        <v>40.840000000000003</v>
      </c>
      <c r="H10" s="25">
        <f t="shared" si="1"/>
        <v>6534.4000000000005</v>
      </c>
      <c r="I10" s="25">
        <f t="shared" si="2"/>
        <v>908.28160000000014</v>
      </c>
      <c r="J10" s="25">
        <f t="shared" si="3"/>
        <v>7442.6816000000008</v>
      </c>
      <c r="K10" s="2"/>
    </row>
    <row r="11" spans="1:11" x14ac:dyDescent="0.2">
      <c r="A11" s="2"/>
      <c r="B11" s="27"/>
      <c r="C11" s="5"/>
      <c r="D11" s="26"/>
      <c r="E11" s="5"/>
      <c r="F11" s="50"/>
      <c r="G11" s="24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s="28" customFormat="1" x14ac:dyDescent="0.2">
      <c r="A12" s="27" t="s">
        <v>40</v>
      </c>
      <c r="B12" s="27" t="s">
        <v>30</v>
      </c>
      <c r="C12" s="29">
        <v>2.5</v>
      </c>
      <c r="D12" s="30">
        <v>1.25</v>
      </c>
      <c r="E12" s="5">
        <f t="shared" si="0"/>
        <v>3.125</v>
      </c>
      <c r="F12" s="53">
        <v>11</v>
      </c>
      <c r="G12" s="24">
        <v>34.08</v>
      </c>
      <c r="H12" s="33">
        <f t="shared" si="1"/>
        <v>106.5</v>
      </c>
      <c r="I12" s="33">
        <f t="shared" si="2"/>
        <v>14.803500000000001</v>
      </c>
      <c r="J12" s="33">
        <f t="shared" si="3"/>
        <v>121.3035</v>
      </c>
      <c r="K12" s="27"/>
    </row>
    <row r="13" spans="1:11" s="28" customFormat="1" x14ac:dyDescent="0.2">
      <c r="A13" s="27"/>
      <c r="B13" s="27"/>
      <c r="C13" s="29"/>
      <c r="D13" s="30"/>
      <c r="E13" s="29">
        <f t="shared" si="0"/>
        <v>0</v>
      </c>
      <c r="F13" s="51"/>
      <c r="G13" s="32"/>
      <c r="H13" s="33">
        <f t="shared" si="1"/>
        <v>0</v>
      </c>
      <c r="I13" s="33">
        <f t="shared" si="2"/>
        <v>0</v>
      </c>
      <c r="J13" s="33">
        <f t="shared" si="3"/>
        <v>0</v>
      </c>
      <c r="K13" s="27"/>
    </row>
    <row r="14" spans="1:11" s="28" customFormat="1" x14ac:dyDescent="0.2">
      <c r="A14" s="27"/>
      <c r="B14" s="27" t="s">
        <v>35</v>
      </c>
      <c r="C14" s="29">
        <v>10</v>
      </c>
      <c r="D14" s="30">
        <v>1</v>
      </c>
      <c r="E14" s="29">
        <f t="shared" si="0"/>
        <v>10</v>
      </c>
      <c r="F14" s="53">
        <v>12</v>
      </c>
      <c r="G14" s="24">
        <v>40.840000000000003</v>
      </c>
      <c r="H14" s="33">
        <f t="shared" si="1"/>
        <v>408.40000000000003</v>
      </c>
      <c r="I14" s="33">
        <f t="shared" si="2"/>
        <v>56.767600000000009</v>
      </c>
      <c r="J14" s="33">
        <f t="shared" si="3"/>
        <v>465.16760000000005</v>
      </c>
      <c r="K14" s="27"/>
    </row>
    <row r="15" spans="1:11" s="28" customFormat="1" x14ac:dyDescent="0.2">
      <c r="A15" s="2"/>
      <c r="B15" s="27"/>
      <c r="C15" s="5"/>
      <c r="D15" s="26"/>
      <c r="E15" s="5">
        <f t="shared" ref="E15:E25" si="4">+C15*D15</f>
        <v>0</v>
      </c>
      <c r="F15" s="50"/>
      <c r="G15" s="24"/>
      <c r="H15" s="25">
        <f t="shared" ref="H15:H24" si="5">+E15*G15</f>
        <v>0</v>
      </c>
      <c r="I15" s="25">
        <f t="shared" ref="I15:I24" si="6">+H15*0.139</f>
        <v>0</v>
      </c>
      <c r="J15" s="25">
        <f t="shared" ref="J15:J24" si="7">+H15+I15</f>
        <v>0</v>
      </c>
      <c r="K15" s="2"/>
    </row>
    <row r="16" spans="1:11" x14ac:dyDescent="0.2">
      <c r="A16" s="2"/>
      <c r="B16" s="27" t="s">
        <v>31</v>
      </c>
      <c r="C16" s="5">
        <v>2</v>
      </c>
      <c r="D16" s="26">
        <v>0.5</v>
      </c>
      <c r="E16" s="5">
        <f t="shared" si="4"/>
        <v>1</v>
      </c>
      <c r="F16" s="52">
        <v>5</v>
      </c>
      <c r="G16" s="24">
        <v>18.59</v>
      </c>
      <c r="H16" s="25">
        <f t="shared" si="5"/>
        <v>18.59</v>
      </c>
      <c r="I16" s="25">
        <f t="shared" si="6"/>
        <v>2.5840100000000001</v>
      </c>
      <c r="J16" s="25">
        <f t="shared" si="7"/>
        <v>21.174009999999999</v>
      </c>
      <c r="K16" s="2"/>
    </row>
    <row r="17" spans="1:11" x14ac:dyDescent="0.2">
      <c r="A17" s="2"/>
      <c r="B17" s="27"/>
      <c r="C17" s="5"/>
      <c r="D17" s="26"/>
      <c r="E17" s="5">
        <f t="shared" si="4"/>
        <v>0</v>
      </c>
      <c r="F17" s="50"/>
      <c r="G17" s="24"/>
      <c r="H17" s="25">
        <f t="shared" si="5"/>
        <v>0</v>
      </c>
      <c r="I17" s="25">
        <f t="shared" si="6"/>
        <v>0</v>
      </c>
      <c r="J17" s="25">
        <f t="shared" si="7"/>
        <v>0</v>
      </c>
      <c r="K17" s="2"/>
    </row>
    <row r="18" spans="1:11" s="28" customFormat="1" x14ac:dyDescent="0.2">
      <c r="A18" s="2"/>
      <c r="B18" s="27" t="s">
        <v>32</v>
      </c>
      <c r="C18" s="5">
        <v>11</v>
      </c>
      <c r="D18" s="26">
        <v>40</v>
      </c>
      <c r="E18" s="5">
        <f t="shared" si="4"/>
        <v>440</v>
      </c>
      <c r="F18" s="52">
        <v>13</v>
      </c>
      <c r="G18" s="24">
        <v>48.57</v>
      </c>
      <c r="H18" s="25">
        <f t="shared" si="5"/>
        <v>21370.799999999999</v>
      </c>
      <c r="I18" s="25">
        <f t="shared" si="6"/>
        <v>2970.5412000000001</v>
      </c>
      <c r="J18" s="25">
        <f t="shared" si="7"/>
        <v>24341.341199999999</v>
      </c>
      <c r="K18" s="2"/>
    </row>
    <row r="19" spans="1:11" s="28" customFormat="1" x14ac:dyDescent="0.2">
      <c r="A19" s="2"/>
      <c r="B19" s="27"/>
      <c r="C19" s="5"/>
      <c r="D19" s="26"/>
      <c r="E19" s="5">
        <f t="shared" si="4"/>
        <v>0</v>
      </c>
      <c r="F19" s="50"/>
      <c r="G19" s="24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x14ac:dyDescent="0.2">
      <c r="A20" s="2"/>
      <c r="B20" s="27" t="s">
        <v>33</v>
      </c>
      <c r="C20" s="5">
        <v>1</v>
      </c>
      <c r="D20" s="26">
        <v>10</v>
      </c>
      <c r="E20" s="5">
        <f t="shared" si="4"/>
        <v>10</v>
      </c>
      <c r="F20" s="52">
        <v>13</v>
      </c>
      <c r="G20" s="24">
        <v>48.57</v>
      </c>
      <c r="H20" s="25">
        <f t="shared" si="5"/>
        <v>485.7</v>
      </c>
      <c r="I20" s="25">
        <f t="shared" si="6"/>
        <v>67.51230000000001</v>
      </c>
      <c r="J20" s="25">
        <f t="shared" si="7"/>
        <v>553.21230000000003</v>
      </c>
      <c r="K20" s="2"/>
    </row>
    <row r="21" spans="1:11" s="28" customFormat="1" x14ac:dyDescent="0.2">
      <c r="A21" s="2"/>
      <c r="B21" s="27"/>
      <c r="C21" s="5"/>
      <c r="D21" s="26"/>
      <c r="E21" s="5">
        <f t="shared" si="4"/>
        <v>0</v>
      </c>
      <c r="F21" s="50"/>
      <c r="G21" s="24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28" customFormat="1" x14ac:dyDescent="0.2">
      <c r="A22" s="2"/>
      <c r="B22" s="27" t="s">
        <v>41</v>
      </c>
      <c r="C22" s="5">
        <v>4</v>
      </c>
      <c r="D22" s="26">
        <v>2</v>
      </c>
      <c r="E22" s="5">
        <f t="shared" si="4"/>
        <v>8</v>
      </c>
      <c r="F22" s="52">
        <v>11</v>
      </c>
      <c r="G22" s="24">
        <v>34.08</v>
      </c>
      <c r="H22" s="25">
        <f t="shared" si="5"/>
        <v>272.64</v>
      </c>
      <c r="I22" s="25">
        <f t="shared" si="6"/>
        <v>37.89696</v>
      </c>
      <c r="J22" s="25">
        <f t="shared" si="7"/>
        <v>310.53695999999997</v>
      </c>
      <c r="K22" s="2"/>
    </row>
    <row r="23" spans="1:11" s="28" customFormat="1" x14ac:dyDescent="0.2">
      <c r="A23" s="2"/>
      <c r="B23" s="27"/>
      <c r="C23" s="5"/>
      <c r="D23" s="26"/>
      <c r="E23" s="5">
        <f t="shared" si="4"/>
        <v>0</v>
      </c>
      <c r="F23" s="50"/>
      <c r="G23" s="24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28" customFormat="1" x14ac:dyDescent="0.2">
      <c r="A24" s="2"/>
      <c r="B24" s="27"/>
      <c r="C24" s="5"/>
      <c r="D24" s="26"/>
      <c r="E24" s="5">
        <f t="shared" si="4"/>
        <v>0</v>
      </c>
      <c r="F24" s="52"/>
      <c r="G24" s="24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28" customFormat="1" x14ac:dyDescent="0.2">
      <c r="A25" s="27"/>
      <c r="B25" s="27"/>
      <c r="C25" s="29"/>
      <c r="D25" s="30"/>
      <c r="E25" s="29">
        <f t="shared" si="4"/>
        <v>0</v>
      </c>
      <c r="F25" s="31"/>
      <c r="G25" s="32"/>
      <c r="H25" s="33">
        <f t="shared" ref="H25:H35" si="8">+E25*G25</f>
        <v>0</v>
      </c>
      <c r="I25" s="33">
        <f t="shared" ref="I25:I35" si="9">+H25*0.139</f>
        <v>0</v>
      </c>
      <c r="J25" s="33">
        <f t="shared" ref="J25:J35" si="10">+H25+I25</f>
        <v>0</v>
      </c>
      <c r="K25" s="27"/>
    </row>
    <row r="26" spans="1:11" s="28" customFormat="1" x14ac:dyDescent="0.2">
      <c r="A26" s="2"/>
      <c r="B26" s="27"/>
      <c r="C26" s="5"/>
      <c r="D26" s="26"/>
      <c r="E26" s="5">
        <f>+C26*D26</f>
        <v>0</v>
      </c>
      <c r="F26" s="52"/>
      <c r="G26" s="24"/>
      <c r="H26" s="25">
        <f>+E26*G26</f>
        <v>0</v>
      </c>
      <c r="I26" s="25">
        <f>+H26*0.139</f>
        <v>0</v>
      </c>
      <c r="J26" s="25">
        <f>+H26+I26</f>
        <v>0</v>
      </c>
      <c r="K26" s="2"/>
    </row>
    <row r="27" spans="1:11" s="28" customFormat="1" x14ac:dyDescent="0.2">
      <c r="A27" s="27"/>
      <c r="B27" s="27"/>
      <c r="C27" s="29"/>
      <c r="D27" s="30"/>
      <c r="E27" s="29">
        <f t="shared" ref="E27:E35" si="11">+C27*D27</f>
        <v>0</v>
      </c>
      <c r="F27" s="31"/>
      <c r="G27" s="32"/>
      <c r="H27" s="33">
        <f t="shared" si="8"/>
        <v>0</v>
      </c>
      <c r="I27" s="33">
        <f t="shared" si="9"/>
        <v>0</v>
      </c>
      <c r="J27" s="33">
        <f t="shared" si="10"/>
        <v>0</v>
      </c>
      <c r="K27" s="27"/>
    </row>
    <row r="28" spans="1:11" s="28" customFormat="1" x14ac:dyDescent="0.2">
      <c r="A28" s="27"/>
      <c r="B28" s="27"/>
      <c r="C28" s="29"/>
      <c r="D28" s="30"/>
      <c r="E28" s="29">
        <f t="shared" si="11"/>
        <v>0</v>
      </c>
      <c r="F28" s="31"/>
      <c r="G28" s="32"/>
      <c r="H28" s="33">
        <f t="shared" si="8"/>
        <v>0</v>
      </c>
      <c r="I28" s="33">
        <f t="shared" si="9"/>
        <v>0</v>
      </c>
      <c r="J28" s="33">
        <f t="shared" si="10"/>
        <v>0</v>
      </c>
      <c r="K28" s="27"/>
    </row>
    <row r="29" spans="1:11" s="28" customFormat="1" x14ac:dyDescent="0.2">
      <c r="A29" s="27"/>
      <c r="C29" s="29"/>
      <c r="D29" s="30"/>
      <c r="E29" s="29">
        <f t="shared" si="11"/>
        <v>0</v>
      </c>
      <c r="F29" s="31"/>
      <c r="G29" s="32"/>
      <c r="H29" s="33">
        <f t="shared" si="8"/>
        <v>0</v>
      </c>
      <c r="I29" s="33">
        <f t="shared" si="9"/>
        <v>0</v>
      </c>
      <c r="J29" s="33">
        <f t="shared" si="10"/>
        <v>0</v>
      </c>
      <c r="K29" s="27"/>
    </row>
    <row r="30" spans="1:11" x14ac:dyDescent="0.2">
      <c r="A30" s="27"/>
      <c r="B30" s="27"/>
      <c r="C30" s="29"/>
      <c r="D30" s="30"/>
      <c r="E30" s="29">
        <f t="shared" si="11"/>
        <v>0</v>
      </c>
      <c r="F30" s="31"/>
      <c r="G30" s="32"/>
      <c r="H30" s="33">
        <f t="shared" si="8"/>
        <v>0</v>
      </c>
      <c r="I30" s="33">
        <f t="shared" si="9"/>
        <v>0</v>
      </c>
      <c r="J30" s="33">
        <f t="shared" si="10"/>
        <v>0</v>
      </c>
      <c r="K30" s="27"/>
    </row>
    <row r="31" spans="1:11" x14ac:dyDescent="0.2">
      <c r="A31" s="27"/>
      <c r="B31" s="27"/>
      <c r="C31" s="34"/>
      <c r="D31" s="35"/>
      <c r="E31" s="34">
        <f t="shared" si="11"/>
        <v>0</v>
      </c>
      <c r="F31" s="36"/>
      <c r="G31" s="32"/>
      <c r="H31" s="37">
        <f t="shared" si="8"/>
        <v>0</v>
      </c>
      <c r="I31" s="37">
        <f t="shared" si="9"/>
        <v>0</v>
      </c>
      <c r="J31" s="37">
        <f t="shared" si="10"/>
        <v>0</v>
      </c>
      <c r="K31" s="27"/>
    </row>
    <row r="32" spans="1:11" x14ac:dyDescent="0.2">
      <c r="A32" s="27"/>
      <c r="B32" s="38"/>
      <c r="C32" s="29"/>
      <c r="D32" s="30"/>
      <c r="E32" s="29">
        <f t="shared" si="11"/>
        <v>0</v>
      </c>
      <c r="F32" s="31"/>
      <c r="G32" s="32"/>
      <c r="H32" s="33">
        <f t="shared" si="8"/>
        <v>0</v>
      </c>
      <c r="I32" s="33">
        <f t="shared" si="9"/>
        <v>0</v>
      </c>
      <c r="J32" s="33">
        <f t="shared" si="10"/>
        <v>0</v>
      </c>
      <c r="K32" s="27"/>
    </row>
    <row r="33" spans="1:11" x14ac:dyDescent="0.2">
      <c r="A33" s="27"/>
      <c r="B33" s="27"/>
      <c r="C33" s="29"/>
      <c r="D33" s="30"/>
      <c r="E33" s="29">
        <f t="shared" si="11"/>
        <v>0</v>
      </c>
      <c r="F33" s="31"/>
      <c r="G33" s="32"/>
      <c r="H33" s="33">
        <f t="shared" si="8"/>
        <v>0</v>
      </c>
      <c r="I33" s="33">
        <f t="shared" si="9"/>
        <v>0</v>
      </c>
      <c r="J33" s="33">
        <f t="shared" si="10"/>
        <v>0</v>
      </c>
      <c r="K33" s="27"/>
    </row>
    <row r="34" spans="1:11" x14ac:dyDescent="0.2">
      <c r="A34" s="27"/>
      <c r="B34" s="27"/>
      <c r="C34" s="29"/>
      <c r="D34" s="30"/>
      <c r="E34" s="29">
        <f t="shared" si="11"/>
        <v>0</v>
      </c>
      <c r="F34" s="31"/>
      <c r="G34" s="32"/>
      <c r="H34" s="33">
        <f t="shared" si="8"/>
        <v>0</v>
      </c>
      <c r="I34" s="33">
        <f t="shared" si="9"/>
        <v>0</v>
      </c>
      <c r="J34" s="33">
        <f t="shared" si="10"/>
        <v>0</v>
      </c>
      <c r="K34" s="27"/>
    </row>
    <row r="35" spans="1:11" ht="13.5" thickBot="1" x14ac:dyDescent="0.25">
      <c r="A35" s="40"/>
      <c r="B35" s="40"/>
      <c r="C35" s="34"/>
      <c r="D35" s="35"/>
      <c r="E35" s="34">
        <f t="shared" si="11"/>
        <v>0</v>
      </c>
      <c r="F35" s="36"/>
      <c r="G35" s="41"/>
      <c r="H35" s="37">
        <f t="shared" si="8"/>
        <v>0</v>
      </c>
      <c r="I35" s="37">
        <f t="shared" si="9"/>
        <v>0</v>
      </c>
      <c r="J35" s="37">
        <f t="shared" si="10"/>
        <v>0</v>
      </c>
      <c r="K35" s="40"/>
    </row>
    <row r="36" spans="1:11" ht="30.75" customHeight="1" thickBot="1" x14ac:dyDescent="0.25">
      <c r="A36" s="42" t="s">
        <v>25</v>
      </c>
      <c r="B36" s="43"/>
      <c r="C36" s="44"/>
      <c r="D36" s="45"/>
      <c r="E36" s="44">
        <f>SUM(E6:E35)</f>
        <v>1081.125</v>
      </c>
      <c r="F36" s="46"/>
      <c r="G36" s="47"/>
      <c r="H36" s="48">
        <f>SUM(H6:H35)</f>
        <v>47534.19</v>
      </c>
      <c r="I36" s="48">
        <f>SUM(I6:I35)</f>
        <v>6607.252410000001</v>
      </c>
      <c r="J36" s="48">
        <f>SUM(J6:J35)</f>
        <v>54141.442410000003</v>
      </c>
      <c r="K36" s="49"/>
    </row>
    <row r="37" spans="1:1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28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28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28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28" customFormat="1" x14ac:dyDescent="0.2">
      <c r="A44"/>
      <c r="B44"/>
      <c r="C44"/>
      <c r="D44" s="9"/>
      <c r="E44" s="7"/>
      <c r="F44" s="12"/>
      <c r="G44" s="4"/>
      <c r="H44" s="7"/>
      <c r="I44" s="15"/>
      <c r="J44" s="15"/>
      <c r="K44"/>
    </row>
    <row r="45" spans="1:11" s="28" customFormat="1" x14ac:dyDescent="0.2">
      <c r="A45"/>
      <c r="B45"/>
      <c r="C45"/>
      <c r="D45" s="9"/>
      <c r="E45" s="7"/>
      <c r="F45" s="12"/>
      <c r="G45" s="4"/>
      <c r="H45" s="7"/>
      <c r="I45" s="15"/>
      <c r="J45" s="15"/>
      <c r="K45"/>
    </row>
    <row r="46" spans="1:11" s="28" customFormat="1" x14ac:dyDescent="0.2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47" spans="1:11" s="28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  <row r="48" spans="1:11" s="28" customFormat="1" x14ac:dyDescent="0.2">
      <c r="A48"/>
      <c r="B48"/>
      <c r="C48"/>
      <c r="D48" s="9"/>
      <c r="E48" s="7"/>
      <c r="F48" s="12"/>
      <c r="G48" s="4"/>
      <c r="H48" s="7"/>
      <c r="I48" s="15"/>
      <c r="J48" s="15"/>
      <c r="K48"/>
    </row>
    <row r="49" spans="1:11" s="28" customFormat="1" x14ac:dyDescent="0.2">
      <c r="A49"/>
      <c r="B49"/>
      <c r="C49"/>
      <c r="D49" s="9"/>
      <c r="E49" s="7"/>
      <c r="F49" s="12"/>
      <c r="G49" s="4"/>
      <c r="H49" s="7"/>
      <c r="I49" s="15"/>
      <c r="J49" s="15"/>
      <c r="K49"/>
    </row>
    <row r="50" spans="1:11" s="28" customFormat="1" x14ac:dyDescent="0.2">
      <c r="A50"/>
      <c r="B50"/>
      <c r="C50"/>
      <c r="D50" s="9"/>
      <c r="E50" s="7"/>
      <c r="F50" s="12"/>
      <c r="G50" s="4"/>
      <c r="H50" s="7"/>
      <c r="I50" s="15"/>
      <c r="J50" s="15"/>
      <c r="K50"/>
    </row>
    <row r="58" spans="1:11" s="1" customFormat="1" x14ac:dyDescent="0.2">
      <c r="A58"/>
      <c r="B58"/>
      <c r="C58"/>
      <c r="D58" s="9"/>
      <c r="E58" s="7"/>
      <c r="F58" s="12"/>
      <c r="G58" s="4"/>
      <c r="H58" s="7"/>
      <c r="I58" s="15"/>
      <c r="J58" s="15"/>
      <c r="K58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Imports- Q56 and Q37</Prject_x0020_Type>
    <Content_x0020_Type xmlns="64E31D74-685E-46CD-AE51-A264634057B8">Renewal</Content_x0020_Type>
    <APHIS_x0020_docket_x0020__x0023_ xmlns="64E31D74-685E-46CD-AE51-A264634057B8" xsi:nil="true"/>
    <OMB_x0020_control_x0020__x0023_ xmlns="64E31D74-685E-46CD-AE51-A264634057B8">0579-0312</OMB_x0020_control_x0020__x0023_>
    <Project_x0020_Name xmlns="64E31D74-685E-46CD-AE51-A264634057B8">India Mango</Project_x0020_Name>
    <_dlc_DocId xmlns="ed6d8045-9bce-45b8-96e9-ffa15b628daa">A7UXA6N55WET-2455-196</_dlc_DocId>
    <_dlc_DocIdUrl xmlns="ed6d8045-9bce-45b8-96e9-ffa15b628daa">
      <Url>http://sp.we.aphis.gov/PPQ/policy/php/PCC/Paperwork%20Burden/_layouts/DocIdRedir.aspx?ID=A7UXA6N55WET-2455-196</Url>
      <Description>A7UXA6N55WET-2455-196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532A8-A9D5-4791-84F0-B51A29AB334F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d6d8045-9bce-45b8-96e9-ffa15b628daa"/>
    <ds:schemaRef ds:uri="http://schemas.microsoft.com/office/infopath/2007/PartnerControls"/>
    <ds:schemaRef ds:uri="http://purl.org/dc/dcmitype/"/>
    <ds:schemaRef ds:uri="http://purl.org/dc/elements/1.1/"/>
    <ds:schemaRef ds:uri="64E31D74-685E-46CD-AE51-A264634057B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74C544-3FB4-4A59-99CA-22BC30F3396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1683162-7A47-4969-8C76-F0B5793D1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Blank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2017-02-02T17:45:01Z</cp:lastPrinted>
  <dcterms:created xsi:type="dcterms:W3CDTF">2001-05-15T11:23:39Z</dcterms:created>
  <dcterms:modified xsi:type="dcterms:W3CDTF">2017-02-02T17:45:22Z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a90e0e20-fffd-4db8-ab0d-ff31034e2f17</vt:lpwstr>
  </property>
  <property fmtid="{D5CDD505-2E9C-101B-9397-08002B2CF9AE}" pid="4" name="source_item_id">
    <vt:i4>205</vt:i4>
  </property>
</Properties>
</file>