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userNames.xml" ContentType="application/vnd.openxmlformats-officedocument.spreadsheetml.userNames+xml"/>
  <Override PartName="/xl/revisions/revisionHeaders.xml" ContentType="application/vnd.openxmlformats-officedocument.spreadsheetml.revisionHeaders+xml"/>
  <Override PartName="/xl/revisions/revisionLog4.xml" ContentType="application/vnd.openxmlformats-officedocument.spreadsheetml.revisionLog+xml"/>
  <Override PartName="/docProps/core.xml" ContentType="application/vnd.openxmlformats-package.core-properties+xml"/>
  <Override PartName="/docProps/app.xml" ContentType="application/vnd.openxmlformats-officedocument.extended-properties+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lockStructure="1"/>
  <bookViews>
    <workbookView xWindow="120" yWindow="50" windowWidth="19040" windowHeight="11570" tabRatio="759"/>
  </bookViews>
  <sheets>
    <sheet name="Cover" sheetId="1" r:id="rId1"/>
    <sheet name="Table of Contents" sheetId="2" r:id="rId2"/>
    <sheet name="Summary" sheetId="3" r:id="rId3"/>
    <sheet name="Info Release" sheetId="4" r:id="rId4"/>
    <sheet name="1. Investment Strategy" sheetId="5" r:id="rId5"/>
    <sheet name="2.1 Firm &amp; Team" sheetId="6" r:id="rId6"/>
    <sheet name="2.2 Firm &amp; Team" sheetId="7" r:id="rId7"/>
    <sheet name="2.3 Firm &amp; Team" sheetId="8" r:id="rId8"/>
    <sheet name="2.4 Firm &amp; Team" sheetId="9" r:id="rId9"/>
    <sheet name="2.5 Firm &amp; Team" sheetId="10" r:id="rId10"/>
    <sheet name="3. Investment Process" sheetId="11" r:id="rId11"/>
    <sheet name="5.1 Fund Economics" sheetId="12" r:id="rId12"/>
    <sheet name="5.2 Fund Economics" sheetId="13" r:id="rId13"/>
    <sheet name="5.3 Fund Economics" sheetId="14" r:id="rId14"/>
    <sheet name="6.1 Capitalization" sheetId="15" r:id="rId15"/>
    <sheet name="6.2 Capitalization" sheetId="16" r:id="rId16"/>
    <sheet name="6.3 Capitalization" sheetId="17" r:id="rId17"/>
    <sheet name="Fund Overview" sheetId="18" state="hidden" r:id="rId18"/>
    <sheet name="Menu Selection" sheetId="19" state="hidden" r:id="rId19"/>
  </sheets>
  <definedNames>
    <definedName name="_xlnm._FilterDatabase" localSheetId="18" hidden="1">'Menu Selection'!$E$1:$F$1</definedName>
    <definedName name="AppType">'Menu Selection'!$AF$2:$AF$6</definedName>
    <definedName name="CountryList">'Menu Selection'!$V$2:$V$208</definedName>
    <definedName name="Exit">'Menu Selection'!$N$2:$N$8</definedName>
    <definedName name="Foreign">'6.2 Capitalization'!$D$10:$D$20</definedName>
    <definedName name="FundName">Cover!$D$14</definedName>
    <definedName name="Geo">'Menu Selection'!$J$2:$J$9</definedName>
    <definedName name="Industry">'Menu Selection'!$F$2:$F$91</definedName>
    <definedName name="InvCat">'6.2 Capitalization'!$B$10:$B$20</definedName>
    <definedName name="PLastName">'2.2 Firm &amp; Team'!$B$9:$B$23</definedName>
    <definedName name="PList">'Menu Selection'!$A$2:$A$17</definedName>
    <definedName name="_xlnm.Print_Area" localSheetId="4">'1. Investment Strategy'!$A$1:$J$39</definedName>
    <definedName name="_xlnm.Print_Area" localSheetId="5">'2.1 Firm &amp; Team'!$A$1:$H$35</definedName>
    <definedName name="_xlnm.Print_Area" localSheetId="6">'2.2 Firm &amp; Team'!$A$1:$U$23</definedName>
    <definedName name="_xlnm.Print_Area" localSheetId="7">'2.3 Firm &amp; Team'!$A$1:$N$23</definedName>
    <definedName name="_xlnm.Print_Area" localSheetId="8">'2.4 Firm &amp; Team'!$A$1:$E$22</definedName>
    <definedName name="_xlnm.Print_Area" localSheetId="9">'2.5 Firm &amp; Team'!$A$1:$H$23</definedName>
    <definedName name="_xlnm.Print_Area" localSheetId="10">'3. Investment Process'!$A$1:$I$23</definedName>
    <definedName name="_xlnm.Print_Area" localSheetId="11">'5.1 Fund Economics'!$A$1:$K$26</definedName>
    <definedName name="_xlnm.Print_Area" localSheetId="12">'5.2 Fund Economics'!$A$1:$E$37</definedName>
    <definedName name="_xlnm.Print_Area" localSheetId="13">'5.3 Fund Economics'!$A$1:$E$25</definedName>
    <definedName name="_xlnm.Print_Area" localSheetId="14">'6.1 Capitalization'!$A$1:$P$30</definedName>
    <definedName name="_xlnm.Print_Area" localSheetId="15">'6.2 Capitalization'!$A$1:$G$20</definedName>
    <definedName name="_xlnm.Print_Area" localSheetId="16">'6.3 Capitalization'!$A$1:$G$26</definedName>
    <definedName name="_xlnm.Print_Area" localSheetId="0">Cover!$A$1:$J$51</definedName>
    <definedName name="_xlnm.Print_Area" localSheetId="17">'Fund Overview'!$A$1:$AL$43</definedName>
    <definedName name="_xlnm.Print_Area" localSheetId="3">'Info Release'!$A$1:$G$20</definedName>
    <definedName name="_xlnm.Print_Area" localSheetId="2">Summary!$A$1:$F$23</definedName>
    <definedName name="_xlnm.Print_Area" localSheetId="1">'Table of Contents'!$A$1:$F$28</definedName>
    <definedName name="_xlnm.Print_Titles" localSheetId="6">'2.2 Firm &amp; Team'!$A:$B</definedName>
    <definedName name="_xlnm.Print_Titles" localSheetId="7">'2.3 Firm &amp; Team'!$A:$A</definedName>
    <definedName name="Security">'Menu Selection'!$R$2:$R$12</definedName>
    <definedName name="StaffStatus">'Menu Selection'!$AD$2:$AD$5</definedName>
    <definedName name="Stage">'Menu Selection'!$L$2:$L$8</definedName>
    <definedName name="StateList">'Menu Selection'!$X$2:$X$61</definedName>
    <definedName name="YesNoList">'Menu Selection'!$Z$2:$Z$5</definedName>
    <definedName name="Z_44AFB3A7_3EAA_4257_8E9F_63B37E676888_.wvu.FilterData" localSheetId="18" hidden="1">'Menu Selection'!$E$1:$F$1</definedName>
    <definedName name="Z_44AFB3A7_3EAA_4257_8E9F_63B37E676888_.wvu.PrintArea" localSheetId="4" hidden="1">'1. Investment Strategy'!$A$1:$J$39</definedName>
    <definedName name="Z_44AFB3A7_3EAA_4257_8E9F_63B37E676888_.wvu.PrintArea" localSheetId="5" hidden="1">'2.1 Firm &amp; Team'!$A$1:$H$35</definedName>
    <definedName name="Z_44AFB3A7_3EAA_4257_8E9F_63B37E676888_.wvu.PrintArea" localSheetId="6" hidden="1">'2.2 Firm &amp; Team'!$A$1:$U$23</definedName>
    <definedName name="Z_44AFB3A7_3EAA_4257_8E9F_63B37E676888_.wvu.PrintArea" localSheetId="7" hidden="1">'2.3 Firm &amp; Team'!$A$1:$N$23</definedName>
    <definedName name="Z_44AFB3A7_3EAA_4257_8E9F_63B37E676888_.wvu.PrintArea" localSheetId="8" hidden="1">'2.4 Firm &amp; Team'!$A$1:$E$22</definedName>
    <definedName name="Z_44AFB3A7_3EAA_4257_8E9F_63B37E676888_.wvu.PrintArea" localSheetId="9" hidden="1">'2.5 Firm &amp; Team'!$A$1:$H$23</definedName>
    <definedName name="Z_44AFB3A7_3EAA_4257_8E9F_63B37E676888_.wvu.PrintArea" localSheetId="10" hidden="1">'3. Investment Process'!$A$1:$I$23</definedName>
    <definedName name="Z_44AFB3A7_3EAA_4257_8E9F_63B37E676888_.wvu.PrintArea" localSheetId="11" hidden="1">'5.1 Fund Economics'!$A$1:$K$26</definedName>
    <definedName name="Z_44AFB3A7_3EAA_4257_8E9F_63B37E676888_.wvu.PrintArea" localSheetId="12" hidden="1">'5.2 Fund Economics'!$A$1:$E$37</definedName>
    <definedName name="Z_44AFB3A7_3EAA_4257_8E9F_63B37E676888_.wvu.PrintArea" localSheetId="13" hidden="1">'5.3 Fund Economics'!$A$1:$E$25</definedName>
    <definedName name="Z_44AFB3A7_3EAA_4257_8E9F_63B37E676888_.wvu.PrintArea" localSheetId="14" hidden="1">'6.1 Capitalization'!$A$1:$P$30</definedName>
    <definedName name="Z_44AFB3A7_3EAA_4257_8E9F_63B37E676888_.wvu.PrintArea" localSheetId="15" hidden="1">'6.2 Capitalization'!$A$1:$G$20</definedName>
    <definedName name="Z_44AFB3A7_3EAA_4257_8E9F_63B37E676888_.wvu.PrintArea" localSheetId="16" hidden="1">'6.3 Capitalization'!$A$1:$G$26</definedName>
    <definedName name="Z_44AFB3A7_3EAA_4257_8E9F_63B37E676888_.wvu.PrintArea" localSheetId="0" hidden="1">Cover!$A$1:$J$51</definedName>
    <definedName name="Z_44AFB3A7_3EAA_4257_8E9F_63B37E676888_.wvu.PrintArea" localSheetId="17" hidden="1">'Fund Overview'!$A$1:$AL$43</definedName>
    <definedName name="Z_44AFB3A7_3EAA_4257_8E9F_63B37E676888_.wvu.PrintArea" localSheetId="3" hidden="1">'Info Release'!$A$1:$G$20</definedName>
    <definedName name="Z_44AFB3A7_3EAA_4257_8E9F_63B37E676888_.wvu.PrintArea" localSheetId="2" hidden="1">Summary!$A$1:$F$23</definedName>
    <definedName name="Z_44AFB3A7_3EAA_4257_8E9F_63B37E676888_.wvu.PrintArea" localSheetId="1" hidden="1">'Table of Contents'!$A$1:$F$28</definedName>
    <definedName name="Z_44AFB3A7_3EAA_4257_8E9F_63B37E676888_.wvu.PrintTitles" localSheetId="6" hidden="1">'2.2 Firm &amp; Team'!$A:$B</definedName>
    <definedName name="Z_44AFB3A7_3EAA_4257_8E9F_63B37E676888_.wvu.PrintTitles" localSheetId="7" hidden="1">'2.3 Firm &amp; Team'!$A:$A</definedName>
    <definedName name="Z_A827130E_D005_411B_B0FD_5F434A9152FD_.wvu.FilterData" localSheetId="18" hidden="1">'Menu Selection'!$E$1:$F$1</definedName>
    <definedName name="Z_A827130E_D005_411B_B0FD_5F434A9152FD_.wvu.PrintArea" localSheetId="4" hidden="1">'1. Investment Strategy'!$A$1:$J$39</definedName>
    <definedName name="Z_A827130E_D005_411B_B0FD_5F434A9152FD_.wvu.PrintArea" localSheetId="5" hidden="1">'2.1 Firm &amp; Team'!$A$1:$H$35</definedName>
    <definedName name="Z_A827130E_D005_411B_B0FD_5F434A9152FD_.wvu.PrintArea" localSheetId="6" hidden="1">'2.2 Firm &amp; Team'!$A$1:$U$23</definedName>
    <definedName name="Z_A827130E_D005_411B_B0FD_5F434A9152FD_.wvu.PrintArea" localSheetId="7" hidden="1">'2.3 Firm &amp; Team'!$A$1:$N$23</definedName>
    <definedName name="Z_A827130E_D005_411B_B0FD_5F434A9152FD_.wvu.PrintArea" localSheetId="8" hidden="1">'2.4 Firm &amp; Team'!$A$1:$E$22</definedName>
    <definedName name="Z_A827130E_D005_411B_B0FD_5F434A9152FD_.wvu.PrintArea" localSheetId="9" hidden="1">'2.5 Firm &amp; Team'!$A$1:$H$23</definedName>
    <definedName name="Z_A827130E_D005_411B_B0FD_5F434A9152FD_.wvu.PrintArea" localSheetId="10" hidden="1">'3. Investment Process'!$A$1:$I$23</definedName>
    <definedName name="Z_A827130E_D005_411B_B0FD_5F434A9152FD_.wvu.PrintArea" localSheetId="11" hidden="1">'5.1 Fund Economics'!$A$1:$K$26</definedName>
    <definedName name="Z_A827130E_D005_411B_B0FD_5F434A9152FD_.wvu.PrintArea" localSheetId="12" hidden="1">'5.2 Fund Economics'!$A$1:$E$37</definedName>
    <definedName name="Z_A827130E_D005_411B_B0FD_5F434A9152FD_.wvu.PrintArea" localSheetId="13" hidden="1">'5.3 Fund Economics'!$A$1:$E$25</definedName>
    <definedName name="Z_A827130E_D005_411B_B0FD_5F434A9152FD_.wvu.PrintArea" localSheetId="14" hidden="1">'6.1 Capitalization'!$A$1:$P$30</definedName>
    <definedName name="Z_A827130E_D005_411B_B0FD_5F434A9152FD_.wvu.PrintArea" localSheetId="15" hidden="1">'6.2 Capitalization'!$A$1:$G$20</definedName>
    <definedName name="Z_A827130E_D005_411B_B0FD_5F434A9152FD_.wvu.PrintArea" localSheetId="16" hidden="1">'6.3 Capitalization'!$A$1:$G$26</definedName>
    <definedName name="Z_A827130E_D005_411B_B0FD_5F434A9152FD_.wvu.PrintArea" localSheetId="0" hidden="1">Cover!$A$1:$J$51</definedName>
    <definedName name="Z_A827130E_D005_411B_B0FD_5F434A9152FD_.wvu.PrintArea" localSheetId="17" hidden="1">'Fund Overview'!$A$1:$AL$43</definedName>
    <definedName name="Z_A827130E_D005_411B_B0FD_5F434A9152FD_.wvu.PrintArea" localSheetId="3" hidden="1">'Info Release'!$A$1:$G$20</definedName>
    <definedName name="Z_A827130E_D005_411B_B0FD_5F434A9152FD_.wvu.PrintArea" localSheetId="2" hidden="1">Summary!$A$1:$F$23</definedName>
    <definedName name="Z_A827130E_D005_411B_B0FD_5F434A9152FD_.wvu.PrintArea" localSheetId="1" hidden="1">'Table of Contents'!$A$1:$F$28</definedName>
    <definedName name="Z_A827130E_D005_411B_B0FD_5F434A9152FD_.wvu.PrintTitles" localSheetId="6" hidden="1">'2.2 Firm &amp; Team'!$A:$B</definedName>
    <definedName name="Z_A827130E_D005_411B_B0FD_5F434A9152FD_.wvu.PrintTitles" localSheetId="7" hidden="1">'2.3 Firm &amp; Team'!$A:$A</definedName>
  </definedNames>
  <calcPr calcId="145621" calcMode="autoNoTable" concurrentCalc="0"/>
  <customWorkbookViews>
    <customWorkbookView name="Rich, Curtis B. - Personal View" guid="{A827130E-D005-411B-B0FD-5F434A9152FD}" mergeInterval="0" personalView="1" maximized="1" windowWidth="1920" windowHeight="807" tabRatio="759" activeSheetId="1"/>
    <customWorkbookView name="Fendler, Carol - Personal View" guid="{44AFB3A7-3EAA-4257-8E9F-63B37E676888}" mergeInterval="0" personalView="1" maximized="1" windowWidth="1680" windowHeight="817" tabRatio="759" activeSheetId="11"/>
  </customWorkbookViews>
</workbook>
</file>

<file path=xl/calcChain.xml><?xml version="1.0" encoding="utf-8"?>
<calcChain xmlns="http://schemas.openxmlformats.org/spreadsheetml/2006/main">
  <c r="F28" i="15" l="1"/>
  <c r="H12" i="15"/>
  <c r="H13" i="15"/>
  <c r="H11" i="15"/>
  <c r="N10" i="8"/>
  <c r="N11" i="8"/>
  <c r="N12" i="8"/>
  <c r="N13" i="8"/>
  <c r="N14" i="8"/>
  <c r="N15" i="8"/>
  <c r="N16" i="8"/>
  <c r="N17" i="8"/>
  <c r="N18" i="8"/>
  <c r="N19" i="8"/>
  <c r="N20" i="8"/>
  <c r="N21" i="8"/>
  <c r="N22" i="8"/>
  <c r="N23" i="8"/>
  <c r="N9" i="8"/>
  <c r="A2" i="8"/>
  <c r="A1" i="8"/>
  <c r="AI12" i="18"/>
  <c r="AI13" i="18"/>
  <c r="AI11" i="18"/>
  <c r="AI15" i="18"/>
  <c r="A2" i="17"/>
  <c r="A2" i="16"/>
  <c r="A2" i="15"/>
  <c r="A2" i="14"/>
  <c r="A2" i="13"/>
  <c r="A2" i="12"/>
  <c r="A2" i="11"/>
  <c r="A2" i="5"/>
  <c r="A2" i="10"/>
  <c r="A2" i="9"/>
  <c r="A2" i="7"/>
  <c r="A2" i="6"/>
  <c r="A2" i="4"/>
  <c r="A2" i="3"/>
  <c r="F30" i="15"/>
  <c r="E28" i="15"/>
  <c r="H28" i="15"/>
  <c r="E30" i="15"/>
  <c r="H30" i="15"/>
  <c r="H29" i="15"/>
  <c r="B19" i="5"/>
  <c r="B29" i="5"/>
  <c r="E30" i="5"/>
  <c r="E24" i="5"/>
  <c r="A1" i="9"/>
  <c r="AI16" i="18"/>
  <c r="B26" i="17"/>
  <c r="A1" i="17"/>
  <c r="C25" i="14"/>
  <c r="D25" i="14"/>
  <c r="B25" i="14"/>
  <c r="A1" i="14"/>
  <c r="B20" i="4"/>
  <c r="B19" i="4"/>
  <c r="B18" i="4"/>
  <c r="B17" i="4"/>
  <c r="B16" i="4"/>
  <c r="B15" i="4"/>
  <c r="A1" i="4"/>
  <c r="A1" i="10"/>
  <c r="A1" i="13"/>
  <c r="O10" i="15"/>
  <c r="P10" i="15"/>
  <c r="O11" i="15"/>
  <c r="P11" i="15"/>
  <c r="O12" i="15"/>
  <c r="P12" i="15"/>
  <c r="P9" i="15"/>
  <c r="O9" i="15"/>
  <c r="P13" i="15"/>
  <c r="O13" i="15"/>
  <c r="A1" i="3"/>
  <c r="D21" i="1"/>
  <c r="D22" i="1"/>
  <c r="D23" i="1"/>
  <c r="D24" i="1"/>
  <c r="D25" i="1"/>
  <c r="D26" i="1"/>
  <c r="D27" i="1"/>
  <c r="D28" i="1"/>
  <c r="D29" i="1"/>
  <c r="D30" i="1"/>
  <c r="D31" i="1"/>
  <c r="D32" i="1"/>
  <c r="D33" i="1"/>
  <c r="D34" i="1"/>
  <c r="D35" i="1"/>
  <c r="D35" i="13"/>
  <c r="B35" i="13"/>
  <c r="B37" i="13"/>
  <c r="AK21" i="18"/>
  <c r="AK20" i="18"/>
  <c r="AK19" i="18"/>
  <c r="AI7" i="18"/>
  <c r="AI8" i="18"/>
  <c r="AI5" i="18"/>
  <c r="AI4" i="18"/>
  <c r="AI3" i="18"/>
  <c r="AI2" i="18"/>
  <c r="AI10" i="18"/>
  <c r="AI9" i="18"/>
  <c r="X19" i="18"/>
  <c r="X20" i="18"/>
  <c r="X21" i="18"/>
  <c r="K19" i="18"/>
  <c r="K20" i="18"/>
  <c r="K21" i="18"/>
  <c r="X11" i="18"/>
  <c r="X12" i="18"/>
  <c r="X13" i="18"/>
  <c r="X14" i="18"/>
  <c r="X15" i="18"/>
  <c r="X16" i="18"/>
  <c r="O11" i="18"/>
  <c r="O12" i="18"/>
  <c r="O13" i="18"/>
  <c r="O14" i="18"/>
  <c r="O15" i="18"/>
  <c r="O16" i="18"/>
  <c r="E18" i="5"/>
  <c r="K11" i="18"/>
  <c r="K12" i="18"/>
  <c r="K13" i="18"/>
  <c r="K14" i="18"/>
  <c r="K15" i="18"/>
  <c r="K16" i="18"/>
  <c r="B11" i="18"/>
  <c r="B12" i="18"/>
  <c r="B13" i="18"/>
  <c r="B14" i="18"/>
  <c r="B15" i="18"/>
  <c r="B16" i="18"/>
  <c r="K2" i="18"/>
  <c r="K3" i="18"/>
  <c r="K4" i="18"/>
  <c r="K5" i="18"/>
  <c r="K6" i="18"/>
  <c r="K7" i="18"/>
  <c r="K8" i="18"/>
  <c r="B2" i="18"/>
  <c r="B3" i="18"/>
  <c r="B4" i="18"/>
  <c r="B5" i="18"/>
  <c r="B6" i="18"/>
  <c r="B7" i="18"/>
  <c r="B8" i="18"/>
  <c r="X2" i="18"/>
  <c r="X3" i="18"/>
  <c r="X4" i="18"/>
  <c r="X5" i="18"/>
  <c r="X6" i="18"/>
  <c r="X7" i="18"/>
  <c r="X8" i="18"/>
  <c r="O2" i="18"/>
  <c r="O3" i="18"/>
  <c r="O4" i="18"/>
  <c r="O5" i="18"/>
  <c r="O6" i="18"/>
  <c r="O7" i="18"/>
  <c r="O8" i="18"/>
  <c r="P14" i="15"/>
  <c r="O14" i="15"/>
  <c r="A1" i="16"/>
  <c r="P21" i="15"/>
  <c r="O21" i="15"/>
  <c r="P20" i="15"/>
  <c r="O20" i="15"/>
  <c r="P19" i="15"/>
  <c r="O19" i="15"/>
  <c r="O18" i="15"/>
  <c r="P18" i="15"/>
  <c r="O22" i="15"/>
  <c r="P22" i="15"/>
  <c r="A1" i="15"/>
  <c r="A1" i="12"/>
  <c r="A1" i="11"/>
  <c r="A3" i="19" a="1"/>
  <c r="A3" i="19"/>
  <c r="A4" i="19"/>
  <c r="A5" i="19"/>
  <c r="A6" i="19"/>
  <c r="A7" i="19"/>
  <c r="A8" i="19"/>
  <c r="A9" i="19"/>
  <c r="A10" i="19"/>
  <c r="A11" i="19"/>
  <c r="A12" i="19"/>
  <c r="A13" i="19"/>
  <c r="A14" i="19"/>
  <c r="A15" i="19"/>
  <c r="A16" i="19"/>
  <c r="A17" i="19"/>
  <c r="I9" i="6"/>
  <c r="J9" i="6"/>
  <c r="K9" i="6"/>
  <c r="L9" i="6"/>
  <c r="M9" i="6"/>
  <c r="A1" i="5"/>
  <c r="A1" i="7"/>
  <c r="A1" i="6"/>
  <c r="B39" i="5"/>
</calcChain>
</file>

<file path=xl/sharedStrings.xml><?xml version="1.0" encoding="utf-8"?>
<sst xmlns="http://schemas.openxmlformats.org/spreadsheetml/2006/main" count="1450" uniqueCount="753">
  <si>
    <t>Utilities</t>
  </si>
  <si>
    <t>Other</t>
  </si>
  <si>
    <t>Industry</t>
  </si>
  <si>
    <t>Crop Production</t>
  </si>
  <si>
    <t>Animal Production and Aquaculture</t>
  </si>
  <si>
    <t>Forestry and Logging</t>
  </si>
  <si>
    <t>Fishing, Hunting and Trapping</t>
  </si>
  <si>
    <t>Support Activities for Agriculture and Forestry</t>
  </si>
  <si>
    <t>Oil and Gas Extraction</t>
  </si>
  <si>
    <t>Mining (except Oil and Gas)</t>
  </si>
  <si>
    <t>Support Activities for Mining</t>
  </si>
  <si>
    <t>Construction of Buildings</t>
  </si>
  <si>
    <t>Heavy and Civil Engineering Construction</t>
  </si>
  <si>
    <t>Specialty Trade Contractors</t>
  </si>
  <si>
    <t>Food Manufacturing</t>
  </si>
  <si>
    <t>Beverage and Tobacco Product Manufacturing</t>
  </si>
  <si>
    <t>Textile Mills</t>
  </si>
  <si>
    <t>Textile Product Mills</t>
  </si>
  <si>
    <t>Apparel Manufacturing</t>
  </si>
  <si>
    <t>Leather and Allied Product Manufacturing</t>
  </si>
  <si>
    <t>Wood Product Manufacturing</t>
  </si>
  <si>
    <t>Paper Manufacturing</t>
  </si>
  <si>
    <t>Printing and Related Support Activities</t>
  </si>
  <si>
    <t>Petroleum and Coal Products Manufacturing</t>
  </si>
  <si>
    <t>Chemical Manufacturing</t>
  </si>
  <si>
    <t>Plastics and Rubber Products Manufacturing</t>
  </si>
  <si>
    <t>Nonmetallic Mineral Product Manufacturing</t>
  </si>
  <si>
    <t>Primary Metal Manufacturing</t>
  </si>
  <si>
    <t>Fabricated Metal Product Manufacturing</t>
  </si>
  <si>
    <t>Machinery Manufacturing</t>
  </si>
  <si>
    <t>Computer and Electronic Product Manufacturing</t>
  </si>
  <si>
    <t>Electrical Equipment, Appliance, and Component Manufacturing</t>
  </si>
  <si>
    <t>Transportation Equipment Manufacturing</t>
  </si>
  <si>
    <t>Furniture and Related Product Manufacturing</t>
  </si>
  <si>
    <t>Miscellaneous Manufacturing</t>
  </si>
  <si>
    <t xml:space="preserve">Merchant Wholesalers, Durable Goods </t>
  </si>
  <si>
    <t xml:space="preserve">Merchant Wholesalers, Nondurable Goods </t>
  </si>
  <si>
    <t xml:space="preserve">Wholesale Electronic Markets and Agents and Brokers </t>
  </si>
  <si>
    <t xml:space="preserve">Motor Vehicle and Parts Dealers </t>
  </si>
  <si>
    <t xml:space="preserve">Furniture and Home Furnishings Stores </t>
  </si>
  <si>
    <t xml:space="preserve">Electronics and Appliance Stores </t>
  </si>
  <si>
    <t xml:space="preserve">Building Material and Garden Equipment and Supplies Dealers </t>
  </si>
  <si>
    <t xml:space="preserve">Food and Beverage Stores </t>
  </si>
  <si>
    <t xml:space="preserve">Health and Personal Care Stores </t>
  </si>
  <si>
    <t xml:space="preserve">Gasoline Stations </t>
  </si>
  <si>
    <t xml:space="preserve">Clothing and Clothing Accessories Stores </t>
  </si>
  <si>
    <t xml:space="preserve">Sporting Goods, Hobby, Musical Instrument, and Book Stores </t>
  </si>
  <si>
    <t xml:space="preserve">General Merchandise Stores </t>
  </si>
  <si>
    <t xml:space="preserve">Miscellaneous Store Retailers </t>
  </si>
  <si>
    <t xml:space="preserve">Nonstore Retailers </t>
  </si>
  <si>
    <t>Air Transportation</t>
  </si>
  <si>
    <t>Rail Transportation</t>
  </si>
  <si>
    <t>Water Transportation</t>
  </si>
  <si>
    <t>Truck Transportation</t>
  </si>
  <si>
    <t>Transit and Ground Passenger Transportation</t>
  </si>
  <si>
    <t>Pipeline Transportation</t>
  </si>
  <si>
    <t>Scenic and Sightseeing Transportation</t>
  </si>
  <si>
    <t>Support Activities for Transportation</t>
  </si>
  <si>
    <t>Postal Service</t>
  </si>
  <si>
    <t>Couriers and Messengers</t>
  </si>
  <si>
    <t>Warehousing and Storage</t>
  </si>
  <si>
    <t>Publishing Industries (except Internet)</t>
  </si>
  <si>
    <t>Motion Picture and Sound Recording Industries</t>
  </si>
  <si>
    <t>Broadcasting (except Internet)</t>
  </si>
  <si>
    <t>Telecommunications</t>
  </si>
  <si>
    <t>Data Processing, Hosting, and Related Services</t>
  </si>
  <si>
    <t>Other Information Services</t>
  </si>
  <si>
    <t>Monetary Authorities-Central Bank</t>
  </si>
  <si>
    <t>Credit Intermediation and Related Activities</t>
  </si>
  <si>
    <t>Securities, Commodity Contracts, and Other Financial Investments and Related Activities</t>
  </si>
  <si>
    <t>Insurance Carriers and Related Activities</t>
  </si>
  <si>
    <t>Funds, Trusts, and Other Financial Vehicles</t>
  </si>
  <si>
    <t>Real Estate</t>
  </si>
  <si>
    <t>Rental and Leasing Services</t>
  </si>
  <si>
    <t>Lessors of Nonfinancial Intangible Assets (except Copyrighted Works)</t>
  </si>
  <si>
    <t>Professional, Scientific, and Technical Services</t>
  </si>
  <si>
    <t>Management of Companies and Enterprises</t>
  </si>
  <si>
    <t>Administrative and Support Services</t>
  </si>
  <si>
    <t>Waste Management and Remediation Services</t>
  </si>
  <si>
    <t>Educational Services</t>
  </si>
  <si>
    <t>Ambulatory Health Care Services</t>
  </si>
  <si>
    <t>Hospitals</t>
  </si>
  <si>
    <t>Nursing and Residential Care Facilities</t>
  </si>
  <si>
    <t>Social Assistance</t>
  </si>
  <si>
    <t>Performing Arts, Spectator Sports, and Related Industries</t>
  </si>
  <si>
    <t>Museums, Historical Sites, and Similar Institutions</t>
  </si>
  <si>
    <t>Amusement, Gambling, and Recreation Industries</t>
  </si>
  <si>
    <t>Accommodation</t>
  </si>
  <si>
    <t>Food Services and Drinking Places</t>
  </si>
  <si>
    <t>Repair and Maintenance</t>
  </si>
  <si>
    <t>Personal and Laundry Service</t>
  </si>
  <si>
    <t>%</t>
  </si>
  <si>
    <t>--</t>
  </si>
  <si>
    <t>TOTAL:</t>
  </si>
  <si>
    <t>Geography</t>
  </si>
  <si>
    <t>West</t>
  </si>
  <si>
    <t>Northeast</t>
  </si>
  <si>
    <t>Mid-Atlantic</t>
  </si>
  <si>
    <t>Southeast</t>
  </si>
  <si>
    <t>Midwest</t>
  </si>
  <si>
    <t>Southwest</t>
  </si>
  <si>
    <t>Stage of Investment</t>
  </si>
  <si>
    <t>Stage</t>
  </si>
  <si>
    <t>Seed</t>
  </si>
  <si>
    <t>Early</t>
  </si>
  <si>
    <t>Expansion</t>
  </si>
  <si>
    <t>Later Stage</t>
  </si>
  <si>
    <t>Buyout</t>
  </si>
  <si>
    <t>Turnaround</t>
  </si>
  <si>
    <t>Portfolio Profile</t>
  </si>
  <si>
    <t>Investor Role</t>
  </si>
  <si>
    <t>Exit Mechanism</t>
  </si>
  <si>
    <t>Sale/Merger</t>
  </si>
  <si>
    <t>IPO</t>
  </si>
  <si>
    <t>Recap</t>
  </si>
  <si>
    <t>MBO</t>
  </si>
  <si>
    <t>Distressed Exit</t>
  </si>
  <si>
    <t>Loan Payback</t>
  </si>
  <si>
    <t>Equity</t>
  </si>
  <si>
    <t>Debt</t>
  </si>
  <si>
    <t>Loans</t>
  </si>
  <si>
    <t>Sole</t>
  </si>
  <si>
    <t>Lead Investor</t>
  </si>
  <si>
    <t>Co-/Minority Investor</t>
  </si>
  <si>
    <t>Sole Investor</t>
  </si>
  <si>
    <t>2012 NAICS Code</t>
  </si>
  <si>
    <t>Securities</t>
  </si>
  <si>
    <t>Revolver</t>
  </si>
  <si>
    <t>Term Loan A</t>
  </si>
  <si>
    <t>Term Loan B</t>
  </si>
  <si>
    <t>Second Lien</t>
  </si>
  <si>
    <t>Senior Subordinated Debt</t>
  </si>
  <si>
    <t>Subordinated Debt</t>
  </si>
  <si>
    <t>Subordinated Debt w/warrants</t>
  </si>
  <si>
    <t>Preferred Equity</t>
  </si>
  <si>
    <t>Common Equity</t>
  </si>
  <si>
    <t>Convertible Debt</t>
  </si>
  <si>
    <t>Target Revenue Range:</t>
  </si>
  <si>
    <t>Minimum</t>
  </si>
  <si>
    <t>Maximum</t>
  </si>
  <si>
    <t>Target EBITDA Range:</t>
  </si>
  <si>
    <t>Total Number of Portfolio Companies:</t>
  </si>
  <si>
    <t>Average Deal Size:</t>
  </si>
  <si>
    <t>Years to full Deployment:</t>
  </si>
  <si>
    <t>Capital Invested per Year:</t>
  </si>
  <si>
    <t>IRR Min.</t>
  </si>
  <si>
    <t>IRR Max.</t>
  </si>
  <si>
    <t>Target Leverage (Total Debt/EBITDA):</t>
  </si>
  <si>
    <r>
      <t xml:space="preserve">Portfolio Mix </t>
    </r>
    <r>
      <rPr>
        <i/>
        <sz val="8"/>
        <color theme="1"/>
        <rFont val="Arial"/>
        <family val="2"/>
      </rPr>
      <t>(Defined in 13 CFR 107.800-815)</t>
    </r>
  </si>
  <si>
    <t>Nickname</t>
  </si>
  <si>
    <t>Mobile Telephone</t>
  </si>
  <si>
    <t>Business E-mail</t>
  </si>
  <si>
    <t>Business Telephone</t>
  </si>
  <si>
    <t>Personal E-mail</t>
  </si>
  <si>
    <t>Business Address 1</t>
  </si>
  <si>
    <t>Business Address 2</t>
  </si>
  <si>
    <t>Business City</t>
  </si>
  <si>
    <t>Business State</t>
  </si>
  <si>
    <t>Business ZIP Code</t>
  </si>
  <si>
    <t>Business Country</t>
  </si>
  <si>
    <t>Home Address 1</t>
  </si>
  <si>
    <t>Home Address 2</t>
  </si>
  <si>
    <t>Home City</t>
  </si>
  <si>
    <t>Home State</t>
  </si>
  <si>
    <t>Home ZIP Code</t>
  </si>
  <si>
    <t>Home Country</t>
  </si>
  <si>
    <t>U.S. Citizen (Y/N)</t>
  </si>
  <si>
    <t>Countries</t>
  </si>
  <si>
    <t>Afghanistan</t>
  </si>
  <si>
    <t>Albania</t>
  </si>
  <si>
    <t>Algeria</t>
  </si>
  <si>
    <t>Andorra</t>
  </si>
  <si>
    <t>Angola</t>
  </si>
  <si>
    <t>Antigua and Barbuda</t>
  </si>
  <si>
    <t>Argentina</t>
  </si>
  <si>
    <t>Armenia</t>
  </si>
  <si>
    <t>Aruba</t>
  </si>
  <si>
    <t>Australia</t>
  </si>
  <si>
    <t>Austria</t>
  </si>
  <si>
    <t>Azerbaijan</t>
  </si>
  <si>
    <t>Bahamas, The</t>
  </si>
  <si>
    <t>Bahrain</t>
  </si>
  <si>
    <t>Bangladesh</t>
  </si>
  <si>
    <t>Barbados</t>
  </si>
  <si>
    <t>Belarus</t>
  </si>
  <si>
    <t>Belgium</t>
  </si>
  <si>
    <t>Belize</t>
  </si>
  <si>
    <t>Benin</t>
  </si>
  <si>
    <t>Bhutan</t>
  </si>
  <si>
    <t>Bolivia</t>
  </si>
  <si>
    <t>Bosnia and Herzegovina</t>
  </si>
  <si>
    <t>Botswana</t>
  </si>
  <si>
    <t>Brazil</t>
  </si>
  <si>
    <t>Brunei </t>
  </si>
  <si>
    <t>Bulgaria</t>
  </si>
  <si>
    <t>Burkina Faso</t>
  </si>
  <si>
    <t>Burma</t>
  </si>
  <si>
    <t>Burundi</t>
  </si>
  <si>
    <t>Cambodia</t>
  </si>
  <si>
    <t>Cameroon</t>
  </si>
  <si>
    <t>Canada</t>
  </si>
  <si>
    <t>Cape Verde</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</si>
  <si>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</si>
  <si>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</si>
  <si>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</si>
  <si>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</si>
  <si>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</si>
  <si>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</si>
  <si>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</si>
  <si>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</si>
  <si>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</si>
  <si>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</si>
  <si>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</si>
  <si>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</si>
  <si>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</si>
  <si>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</si>
  <si>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Czech Republic</t>
  </si>
  <si>
    <t>Denmark</t>
  </si>
  <si>
    <t>Djibouti</t>
  </si>
  <si>
    <t>Dominica</t>
  </si>
  <si>
    <t>Dominican Republic</t>
  </si>
  <si>
    <t>East Timor (see Timor-Leste)</t>
  </si>
  <si>
    <t>Ecuador</t>
  </si>
  <si>
    <t>Egypt</t>
  </si>
  <si>
    <t>El Salvador</t>
  </si>
  <si>
    <t>Equatorial Guinea</t>
  </si>
  <si>
    <t>Eritrea</t>
  </si>
  <si>
    <t>Estonia</t>
  </si>
  <si>
    <t>Ethiopia</t>
  </si>
  <si>
    <t>Fiji</t>
  </si>
  <si>
    <t>Finland</t>
  </si>
  <si>
    <t>France</t>
  </si>
  <si>
    <t>Gabon</t>
  </si>
  <si>
    <t>Gambia, The</t>
  </si>
  <si>
    <t>Georgia</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</si>
  <si>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</si>
  <si>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</si>
  <si>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</si>
  <si>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</si>
  <si>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</si>
  <si>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</si>
  <si>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</si>
  <si>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</si>
  <si>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</si>
  <si>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</si>
  <si>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</si>
  <si>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</si>
  <si>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</si>
  <si>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</si>
  <si>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</si>
  <si>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</si>
  <si>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</si>
  <si>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</si>
  <si>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</si>
  <si>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</si>
  <si>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</si>
  <si>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</si>
  <si>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</si>
  <si>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</si>
  <si>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</si>
  <si>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</si>
  <si>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</si>
  <si>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</si>
  <si>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</si>
  <si>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</si>
  <si>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</si>
  <si>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</si>
  <si>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</si>
  <si>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</si>
  <si>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</si>
  <si>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</si>
  <si>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</si>
  <si>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</si>
  <si>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</si>
  <si>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</si>
  <si>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</si>
  <si>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</si>
  <si>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</si>
  <si>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</si>
  <si>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</si>
  <si>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</si>
  <si>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</si>
  <si>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</si>
  <si>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</si>
  <si>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</si>
  <si>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</si>
  <si>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</si>
  <si>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</si>
  <si>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</si>
  <si>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</si>
  <si>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</si>
  <si>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</si>
  <si>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</si>
  <si>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</si>
  <si>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</si>
  <si>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N</t>
  </si>
  <si>
    <t>Namibia</t>
  </si>
  <si>
    <t>Nauru</t>
  </si>
  <si>
    <t>Nepal</t>
  </si>
  <si>
    <t>Netherlands</t>
  </si>
  <si>
    <t>Netherlands Antilles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</si>
  <si>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</si>
  <si>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</si>
  <si>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</si>
  <si>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</si>
  <si>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</si>
  <si>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</si>
  <si>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</si>
  <si>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</si>
  <si>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</si>
  <si>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</si>
  <si>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</si>
  <si>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</si>
  <si>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</si>
  <si>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</si>
  <si>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</si>
  <si>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</si>
  <si>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</si>
  <si>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</si>
  <si>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</si>
  <si>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</si>
  <si>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</si>
  <si>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</si>
  <si>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</si>
  <si>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</si>
  <si>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 </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</si>
  <si>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</si>
  <si>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</si>
  <si>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</si>
  <si>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</si>
  <si>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</si>
  <si>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</si>
  <si>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</si>
  <si>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</si>
  <si>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</si>
  <si>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</si>
  <si>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</si>
  <si>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</si>
  <si>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</si>
  <si>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</si>
  <si>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</si>
  <si>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</si>
  <si>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Spain </t>
  </si>
  <si>
    <t>Sri Lanka</t>
  </si>
  <si>
    <t>Sudan</t>
  </si>
  <si>
    <t>Suriname</t>
  </si>
  <si>
    <t>Swaziland </t>
  </si>
  <si>
    <t>Sweden</t>
  </si>
  <si>
    <t>Switzerland</t>
  </si>
  <si>
    <t>Syria</t>
  </si>
  <si>
    <t>Taiwan</t>
  </si>
  <si>
    <t>Tajikistan</t>
  </si>
  <si>
    <t>Tanzania</t>
  </si>
  <si>
    <t>Thailand </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</si>
  <si>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</si>
  <si>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</si>
  <si>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</si>
  <si>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</si>
  <si>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</si>
  <si>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</si>
  <si>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</si>
  <si>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</si>
  <si>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</si>
  <si>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</si>
  <si>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</si>
  <si>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</si>
  <si>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</si>
  <si>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</si>
  <si>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</si>
  <si>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</si>
  <si>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</si>
  <si>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t>
  </si>
  <si>
    <t>Yemen</t>
  </si>
  <si>
    <t>Zambia</t>
  </si>
  <si>
    <t>Zimbabwe</t>
  </si>
  <si>
    <t>AL</t>
  </si>
  <si>
    <t>AK</t>
  </si>
  <si>
    <t>AS</t>
  </si>
  <si>
    <t>AZ</t>
  </si>
  <si>
    <t>AR</t>
  </si>
  <si>
    <t>CA</t>
  </si>
  <si>
    <t>CO</t>
  </si>
  <si>
    <t>CT</t>
  </si>
  <si>
    <t>DE</t>
  </si>
  <si>
    <t>DC</t>
  </si>
  <si>
    <t>FM</t>
  </si>
  <si>
    <t>FL</t>
  </si>
  <si>
    <t>GA</t>
  </si>
  <si>
    <t>GU</t>
  </si>
  <si>
    <t>HI</t>
  </si>
  <si>
    <t>ID</t>
  </si>
  <si>
    <t>IL</t>
  </si>
  <si>
    <t>IN</t>
  </si>
  <si>
    <t>IA</t>
  </si>
  <si>
    <t>KS</t>
  </si>
  <si>
    <t>KY</t>
  </si>
  <si>
    <t>LA</t>
  </si>
  <si>
    <t>ME</t>
  </si>
  <si>
    <t>MH</t>
  </si>
  <si>
    <t>MD</t>
  </si>
  <si>
    <t>MA</t>
  </si>
  <si>
    <t>MI</t>
  </si>
  <si>
    <t>MN</t>
  </si>
  <si>
    <t>MS</t>
  </si>
  <si>
    <t>MO</t>
  </si>
  <si>
    <t>MT</t>
  </si>
  <si>
    <t>NE</t>
  </si>
  <si>
    <t>NV</t>
  </si>
  <si>
    <t>NH</t>
  </si>
  <si>
    <t>NJ</t>
  </si>
  <si>
    <t>NM</t>
  </si>
  <si>
    <t>NY</t>
  </si>
  <si>
    <t>NC</t>
  </si>
  <si>
    <t>ND</t>
  </si>
  <si>
    <t>MP</t>
  </si>
  <si>
    <t>OH</t>
  </si>
  <si>
    <t>OK</t>
  </si>
  <si>
    <t>OR</t>
  </si>
  <si>
    <t>PW</t>
  </si>
  <si>
    <t>PA</t>
  </si>
  <si>
    <t>PR</t>
  </si>
  <si>
    <t>RI</t>
  </si>
  <si>
    <t>SC</t>
  </si>
  <si>
    <t>SD</t>
  </si>
  <si>
    <t>TN</t>
  </si>
  <si>
    <t>TX</t>
  </si>
  <si>
    <t>UT</t>
  </si>
  <si>
    <t>VT</t>
  </si>
  <si>
    <t>VI</t>
  </si>
  <si>
    <t>VA</t>
  </si>
  <si>
    <t>WA</t>
  </si>
  <si>
    <t>WV</t>
  </si>
  <si>
    <t>WI</t>
  </si>
  <si>
    <t>WY</t>
  </si>
  <si>
    <t>State</t>
  </si>
  <si>
    <t>Y/N/NA</t>
  </si>
  <si>
    <t>NA</t>
  </si>
  <si>
    <t>x</t>
  </si>
  <si>
    <t>Permanent Resident Alien (Y/N/NA)</t>
  </si>
  <si>
    <t>USA</t>
  </si>
  <si>
    <t>Full First Name</t>
  </si>
  <si>
    <t>Full Last Name</t>
  </si>
  <si>
    <t>Full Legal Name of Fund</t>
  </si>
  <si>
    <t>Address 1</t>
  </si>
  <si>
    <t>Address 2</t>
  </si>
  <si>
    <t>City</t>
  </si>
  <si>
    <t>ZIP Code</t>
  </si>
  <si>
    <t>Country</t>
  </si>
  <si>
    <t>Website</t>
  </si>
  <si>
    <t>Firm Information</t>
  </si>
  <si>
    <t>Principal Information</t>
  </si>
  <si>
    <t>Staffing Status</t>
  </si>
  <si>
    <t>Hired</t>
  </si>
  <si>
    <t>Identified</t>
  </si>
  <si>
    <t>Unfilled</t>
  </si>
  <si>
    <t>Applicant Type</t>
  </si>
  <si>
    <t>MAQ Submission Date</t>
  </si>
  <si>
    <t>Licensing Submission Date</t>
  </si>
  <si>
    <t>Standard Debenture</t>
  </si>
  <si>
    <t>Non-Leveraged</t>
  </si>
  <si>
    <t>Early Stage</t>
  </si>
  <si>
    <t>Impact</t>
  </si>
  <si>
    <t>Main Telephone</t>
  </si>
  <si>
    <t>Main E-mail</t>
  </si>
  <si>
    <t>Headquarters:</t>
  </si>
  <si>
    <t>Branch Offices (if any):</t>
  </si>
  <si>
    <t>Principal</t>
  </si>
  <si>
    <t>The SBIC Program</t>
  </si>
  <si>
    <t>Name of Applicant:</t>
  </si>
  <si>
    <r>
      <t>409 3</t>
    </r>
    <r>
      <rPr>
        <b/>
        <vertAlign val="superscript"/>
        <sz val="11"/>
        <color theme="1"/>
        <rFont val="Calibri"/>
        <family val="2"/>
      </rPr>
      <t>rd</t>
    </r>
    <r>
      <rPr>
        <b/>
        <sz val="11"/>
        <color theme="1"/>
        <rFont val="Calibri"/>
        <family val="2"/>
      </rPr>
      <t xml:space="preserve"> St., SW </t>
    </r>
    <r>
      <rPr>
        <b/>
        <sz val="11"/>
        <color theme="1"/>
        <rFont val="Arial"/>
        <family val="2"/>
      </rPr>
      <t>•</t>
    </r>
    <r>
      <rPr>
        <b/>
        <sz val="11"/>
        <color theme="1"/>
        <rFont val="Calibri"/>
        <family val="2"/>
      </rPr>
      <t xml:space="preserve"> Washington, DC 20416 </t>
    </r>
    <r>
      <rPr>
        <b/>
        <sz val="11"/>
        <color theme="1"/>
        <rFont val="Arial"/>
        <family val="2"/>
      </rPr>
      <t xml:space="preserve">• </t>
    </r>
    <r>
      <rPr>
        <b/>
        <sz val="11"/>
        <color theme="1"/>
        <rFont val="Calibri"/>
        <family val="2"/>
      </rPr>
      <t>(202) 205-6510</t>
    </r>
  </si>
  <si>
    <t>Consultants Utilized</t>
  </si>
  <si>
    <t>Firm Name</t>
  </si>
  <si>
    <t>Contact Person</t>
  </si>
  <si>
    <t>Telephone</t>
  </si>
  <si>
    <t>Area of Expertise</t>
  </si>
  <si>
    <t>% of Past Deals Utilized</t>
  </si>
  <si>
    <t>% of Future Deals Anticipated</t>
  </si>
  <si>
    <t>Distribution Waterfall</t>
  </si>
  <si>
    <t>Form 2181: Excel Supplement</t>
  </si>
  <si>
    <t>Minimum to close:</t>
  </si>
  <si>
    <t>Maximum accepted:</t>
  </si>
  <si>
    <t>Target/Likely:</t>
  </si>
  <si>
    <t>First</t>
  </si>
  <si>
    <t>Final</t>
  </si>
  <si>
    <t>Amt. ($)</t>
  </si>
  <si>
    <t>Fund Total</t>
  </si>
  <si>
    <t>Fundraising Expectations</t>
  </si>
  <si>
    <t>Capital Sources</t>
  </si>
  <si>
    <t>Forecast</t>
  </si>
  <si>
    <t>Closing Dates &amp; Capital:</t>
  </si>
  <si>
    <t>Target</t>
  </si>
  <si>
    <t>Tiers of SBA Leverage Requested:</t>
  </si>
  <si>
    <t>Investor Name</t>
  </si>
  <si>
    <t>Investor Category</t>
  </si>
  <si>
    <t>% Foreign</t>
  </si>
  <si>
    <t>MAQ</t>
  </si>
  <si>
    <t>Entity Institutional Investor</t>
  </si>
  <si>
    <t>Others</t>
  </si>
  <si>
    <t>Current</t>
  </si>
  <si>
    <t>Foreign (Y/N)</t>
  </si>
  <si>
    <t>Capital Sources (Summary)</t>
  </si>
  <si>
    <t>Investor Type</t>
  </si>
  <si>
    <t>Principals</t>
  </si>
  <si>
    <t>Geographic Focus</t>
  </si>
  <si>
    <t>Industry/Sector</t>
  </si>
  <si>
    <t>Deal Stats</t>
  </si>
  <si>
    <t>Business Plans/Year</t>
  </si>
  <si>
    <t>Total Private Capital</t>
  </si>
  <si>
    <t>% Invested</t>
  </si>
  <si>
    <t>Regulatory Capital</t>
  </si>
  <si>
    <t>Number of Companies</t>
  </si>
  <si>
    <t>Leverageable Capital</t>
  </si>
  <si>
    <t># of Companies/Year</t>
  </si>
  <si>
    <t>Bank Letter</t>
  </si>
  <si>
    <t>Target Revenue</t>
  </si>
  <si>
    <t>Avg. Deal Size</t>
  </si>
  <si>
    <t>Target EBITDA</t>
  </si>
  <si>
    <t>Principal's Contribution</t>
  </si>
  <si>
    <t>$ Invested/Year</t>
  </si>
  <si>
    <t>Institutional Investors - Entities</t>
  </si>
  <si>
    <t>Institutional Investors - Individuals</t>
  </si>
  <si>
    <t>Dual Commitments</t>
  </si>
  <si>
    <t>Target IRR (Equity)</t>
  </si>
  <si>
    <t>Other Investors</t>
  </si>
  <si>
    <t>MM</t>
  </si>
  <si>
    <t>Minimum to Close</t>
  </si>
  <si>
    <t>Projected Portfolio Mix</t>
  </si>
  <si>
    <t>Fundraising Targets</t>
  </si>
  <si>
    <t>Lead</t>
  </si>
  <si>
    <t>Loan</t>
  </si>
  <si>
    <t>Co-investor</t>
  </si>
  <si>
    <t>Level I</t>
  </si>
  <si>
    <t>Level II</t>
  </si>
  <si>
    <t>Level III</t>
  </si>
  <si>
    <t>Investment Decision:</t>
  </si>
  <si>
    <t>Exam Findings:</t>
  </si>
  <si>
    <t>Report Date &amp; Regulatory Violation:</t>
  </si>
  <si>
    <t>10% or &gt; Investors</t>
  </si>
  <si>
    <t># Exams,  # Matters, # Resolved</t>
  </si>
  <si>
    <t>Management Fee</t>
  </si>
  <si>
    <t>% of Business Plans Invested:</t>
  </si>
  <si>
    <t>Business Plans Review per Year (Est.):</t>
  </si>
  <si>
    <t>Target IRR (Loans)</t>
  </si>
  <si>
    <t>Target IRR (Debt)</t>
  </si>
  <si>
    <t>Principals:</t>
  </si>
  <si>
    <t>Pts.</t>
  </si>
  <si>
    <t>Salary/Bonus</t>
  </si>
  <si>
    <t>Carry Points</t>
  </si>
  <si>
    <t>Name</t>
  </si>
  <si>
    <t>Summary Table</t>
  </si>
  <si>
    <t>LP Contribution (% of Priv. Cap.)</t>
  </si>
  <si>
    <t>Investment Committee (Y/N)</t>
  </si>
  <si>
    <t>Time Commitment to SBIC (%)</t>
  </si>
  <si>
    <t>SBIC Fund Terms</t>
  </si>
  <si>
    <t>Investment Period:</t>
  </si>
  <si>
    <t>Harvest Period:</t>
  </si>
  <si>
    <t>TOTAL Carried Interest Pts:</t>
  </si>
  <si>
    <t>Management Fee:</t>
  </si>
  <si>
    <t>Fee:</t>
  </si>
  <si>
    <t>Carry Distribution Table:</t>
  </si>
  <si>
    <t>Period (Years from Inception):</t>
  </si>
  <si>
    <t>Period (Subsequent Years):</t>
  </si>
  <si>
    <t>Private Capital Raise:</t>
  </si>
  <si>
    <t>Complete the tables below with information concerning your fundraising expectations</t>
  </si>
  <si>
    <t>Staffing Chart</t>
  </si>
  <si>
    <t>Title</t>
  </si>
  <si>
    <t>Salary</t>
  </si>
  <si>
    <t>Bonus</t>
  </si>
  <si>
    <t>ID'd</t>
  </si>
  <si>
    <t>No.</t>
  </si>
  <si>
    <t>In the table below, please list the names of any person or entity which has a carried interest in the profits of the SBIC (parent if a drop-down), general partner, or management entity.  List the Principals of the fund first followed by any other individuals or entities.
For any non-Principals being allocated carried interest, list them by name, entity or category (such as "Employees" or "Carry Reserve") and provide the remaining requested information if available/relevant.</t>
  </si>
  <si>
    <t>No, we do not authorize SBA to provide information about our fund to interested investors</t>
  </si>
  <si>
    <t>Applicant Name:</t>
  </si>
  <si>
    <t>Contact Person:</t>
  </si>
  <si>
    <t>Enter the requested information for the Principals of the fund ONLY, beginning with the Principal serving as the applicant's primary contact with SBA.  For the purposes of the SBIC application process, the term "Principal" refers to any individual who engages or proposes to engage in the management of the applicant, and customarily includes officers and directors of a corporation, general partners of a partnership, and managers of a limited liability company.  However, it may also include other individuals, especially if they have a vote or a veto in the investment decision-making process.</t>
  </si>
  <si>
    <t>Main Phone:</t>
  </si>
  <si>
    <t>Main E-mail:</t>
  </si>
  <si>
    <t>Website:</t>
  </si>
  <si>
    <t>Authorization to Release Information to Interested Investors</t>
  </si>
  <si>
    <t>Fund Profile for Release:</t>
  </si>
  <si>
    <t>Target Fund Size:</t>
  </si>
  <si>
    <t>Individual Institutional Investor</t>
  </si>
  <si>
    <t>Fee Base:</t>
  </si>
  <si>
    <t>Licensing Expenses</t>
  </si>
  <si>
    <t>Source</t>
  </si>
  <si>
    <t>Amount Paid</t>
  </si>
  <si>
    <t>Amount Accrued</t>
  </si>
  <si>
    <t>Total Projected</t>
  </si>
  <si>
    <t>Legal</t>
  </si>
  <si>
    <t>Accounting</t>
  </si>
  <si>
    <t>Consulting</t>
  </si>
  <si>
    <t>Placement</t>
  </si>
  <si>
    <t>License Fee</t>
  </si>
  <si>
    <t>Organizational</t>
  </si>
  <si>
    <t>Management Expenses</t>
  </si>
  <si>
    <t>TOTALS:</t>
  </si>
  <si>
    <t>Placement Agents</t>
  </si>
  <si>
    <t>Complete the following table for any placement agents hired to assist with the fund's fundraising efforts.  Also provide a list of investors the placement agent has successfully suscribed to the fund.</t>
  </si>
  <si>
    <t>E-mail</t>
  </si>
  <si>
    <t>Email</t>
  </si>
  <si>
    <t>Placement Fees Paid to-Date</t>
  </si>
  <si>
    <t>Subscription Amount</t>
  </si>
  <si>
    <t>Investors Subscribed to-Date:</t>
  </si>
  <si>
    <t>Placement Agent Information:</t>
  </si>
  <si>
    <t>Service Providers</t>
  </si>
  <si>
    <t>Firm Type</t>
  </si>
  <si>
    <t>Key Contact</t>
  </si>
  <si>
    <t>Phone</t>
  </si>
  <si>
    <t>Law</t>
  </si>
  <si>
    <t>Consultant</t>
  </si>
  <si>
    <t>Please use the table below to list any law firms, accounting firms or consultants you are currently employing or any firm that will be compensated for assisting you in any manner to obtain an SBIC license.  If a person, group or entity has made any contributions (whether financial or non-financial) that entitle it or them to any type of equity or economic participation in the SBIC, very briefly describe the nature of such contribution.</t>
  </si>
  <si>
    <t>Description of Contribution (If applicable)</t>
  </si>
  <si>
    <t>Counsel (Law Firm):</t>
  </si>
  <si>
    <t>Counsel (Attorney):</t>
  </si>
  <si>
    <t>Sponsored Deals (%):</t>
  </si>
  <si>
    <t>Percentage of Deals w/Sponsors:</t>
  </si>
  <si>
    <t>Low</t>
  </si>
  <si>
    <t>High</t>
  </si>
  <si>
    <t>Team History</t>
  </si>
  <si>
    <t>Names of Principals</t>
  </si>
  <si>
    <t>Company Name or Business Entity</t>
  </si>
  <si>
    <t>Starting Year</t>
  </si>
  <si>
    <t>Ending Year</t>
  </si>
  <si>
    <t>Type of Business</t>
  </si>
  <si>
    <t>Fund Type</t>
  </si>
  <si>
    <t>&lt;--- Insert additional rows above this line, as needed</t>
  </si>
  <si>
    <t>Target Transaction Profile &amp; Portfolio Profile Cont.</t>
  </si>
  <si>
    <t>Commitment</t>
  </si>
  <si>
    <t>Summary</t>
  </si>
  <si>
    <t>Info Release</t>
  </si>
  <si>
    <t>Firm &amp; Team</t>
  </si>
  <si>
    <t>Commitment Type</t>
  </si>
  <si>
    <t>None</t>
  </si>
  <si>
    <t>Hard Circle</t>
  </si>
  <si>
    <t>Soft Circle</t>
  </si>
  <si>
    <t>Table of Contents</t>
  </si>
  <si>
    <t>Firm &amp; Team: Firm Profile &amp; Service Providers</t>
  </si>
  <si>
    <t>Firm &amp; Team: Principal Information</t>
  </si>
  <si>
    <t>Firm &amp; Team: Team History</t>
  </si>
  <si>
    <t>Firm &amp; Team: Staffing Chart</t>
  </si>
  <si>
    <t>Overview</t>
  </si>
  <si>
    <t>Investment Strategy</t>
  </si>
  <si>
    <t>Investment Process</t>
  </si>
  <si>
    <t>3.</t>
  </si>
  <si>
    <t>Fund Economics</t>
  </si>
  <si>
    <t>Fund Economics: Distribution Waterfall</t>
  </si>
  <si>
    <t>Fund Economics: Fund Terms</t>
  </si>
  <si>
    <t>Fund Economics: Licensing Expenses</t>
  </si>
  <si>
    <t>Capitalization</t>
  </si>
  <si>
    <t>Capitalization: Fundraising Expectations &amp; Capital Sources Summary</t>
  </si>
  <si>
    <t>Capitalization: Capital Sources</t>
  </si>
  <si>
    <t>Capitalization: Placement Agents</t>
  </si>
  <si>
    <t>From time to time, the SBIC Program receives inquiries from parties who may wish to consider investing in an SBIC license applicant.  Information is shared ONLY for those applicants that have received a "green light" letter.  If your fund receives a "green light" letter and you would like SBA to share your fund's name, contact information and target fund size with interested investors, please make an indication below.  If no indication is made, SBA will NOT share your information with interested investors.
The information in the fund profile below is being pulled from other parts of this workbook.  However, you are welcome to edit the profile on this page as you see fit.</t>
  </si>
  <si>
    <t>Capital Reserves</t>
  </si>
  <si>
    <t>Use the table below to indicate the amount of capital you anticipate will be held in reserve at the end of your investment period for follow-on financings, management expenses or other contingencies.</t>
  </si>
  <si>
    <t>Private</t>
  </si>
  <si>
    <t>Leverage</t>
  </si>
  <si>
    <t>Percentage held in reserve:</t>
  </si>
  <si>
    <t>Total</t>
  </si>
  <si>
    <t>Target capital raise:</t>
  </si>
  <si>
    <t>TOTAL Capital Reserves:</t>
  </si>
  <si>
    <t xml:space="preserve"> </t>
  </si>
  <si>
    <t>Input</t>
  </si>
  <si>
    <t>Do Not Edit</t>
  </si>
  <si>
    <t>Yellow cells with blue text are input cells.  Enter data in these cells only.</t>
  </si>
  <si>
    <t>The tables below summarize the information entered in the next worksheet.  Do Not Edit this table.</t>
  </si>
  <si>
    <t>Total Capital at Close ($):</t>
  </si>
  <si>
    <t>Actual (mm/yyyy)</t>
  </si>
  <si>
    <t>Anticipated (mm/yyyy)</t>
  </si>
  <si>
    <t>▼</t>
  </si>
  <si>
    <t>Data Entry Instructions:</t>
  </si>
  <si>
    <t>Venture: Seed Stage</t>
  </si>
  <si>
    <t>Venture: Early Stage</t>
  </si>
  <si>
    <t>Venture: Later Stage</t>
  </si>
  <si>
    <t>Venture: Balanced</t>
  </si>
  <si>
    <t>Mezzanine</t>
  </si>
  <si>
    <t>Generalist</t>
  </si>
  <si>
    <t>Senior Credit/Credit</t>
  </si>
  <si>
    <t>Buyout: Turnaround/Distressed Debt</t>
  </si>
  <si>
    <t>Strategy Type Definitions</t>
  </si>
  <si>
    <t>Funds that make a majority of their investments in newly formed companies thereby helping to help a company's founders to research, develop and design a product or service. This stage involves a relatively small amount of capital and is a typically a pre-marketing stage.</t>
  </si>
  <si>
    <t>Funds that make a majority of their investments in companies that have a product development, initial marketing, manufacturing and sales activities already in testing or production. The investments are used by the company to begin production and sales. In some cases, the product may have just been made commercially available. These companies may not yet be generating profits. The companies may be in the process of organizing or they may already be in business for three years or less. Usually such firms will have made market studies, assembled the key management, developed a business plan, and are ready or have already started conducting business.</t>
  </si>
  <si>
    <t>Funds that make a majority of their investments into portfolio companies that have an already established product or service that has, and have already generated revenue, but may not be making a profit. These companies may need capital to grow or expand. The investments are used to increase marketing, production capacity, further product development, etc. Later Stage Funds make the last round of investments in portfolio companies before an exit in the form of an IPO or acquisition by a strategic partner.</t>
  </si>
  <si>
    <t>Funds whose investment focus is a Multi-Stage (Balanced) focus in Venture Capital. These funds' investment activities include Seed Stage, Early Stage and/or Later Stage investing with no particular concentration on either.</t>
  </si>
  <si>
    <t>Funds that make leveraged buyout, management buyout or acquisition investments. These funds use debt in addition to equity to leverage the size of their investments and increase the potential return on investment. This stage would also include funds making infrastructure investments.</t>
  </si>
  <si>
    <t xml:space="preserve">Funds that invest in underperforming companies. Turnaround Funds may use both debt and equity to invest in companies and employ a variety of tactics to improve profitability and increase revenue. Distressed Debt Funds make investments in companies that are in bankruptcy proceedings or already bankrupt. These funds purchase outstanding debt from a company at a discount. Most distressed debt funds that are managed by private equity firms make controlled debt investments, meaning they take an active seat on the company board or a management position within the company. Restructuring Funds are funds that invest in companies that have a large amount of debt, are in default of creditors, have insufficient liquidity or lack capital assets. The funds look to restructure or eliminate these liabilities for the company. Recap Funds are funds that make investments that include a reorganization of a company's capital structure. Often Recap Funds will sell off non-essential assets, or pay down debt that a company owes. </t>
  </si>
  <si>
    <t>Funds that invest using a type of debt financing that has intermediate priority in the capital structure of a company. For example, mezzanine debt has lower priority than senior debt but usually has a higher interest rate and often includes warrants. In venture capital, a mezzanine round is generally the round of financing that is designed to help a company have enough resources to reach an IPO.</t>
  </si>
  <si>
    <t>Funds whose investment focus is both Venture Capital and buyout investing. These funds can invest in all stages of Venture Capital and Buyouts.</t>
  </si>
  <si>
    <t>Funds that invest using senior debt instruments with a first or second lien on assets and which are senior to the type of subordinated debt often deployed by "Mezzanine" funds.  Senior Credit/Credit strategies include asset-based lending strategies and venture lending strategies, among others.</t>
  </si>
  <si>
    <r>
      <t xml:space="preserve">Strategy Type: </t>
    </r>
    <r>
      <rPr>
        <i/>
        <sz val="8"/>
        <color theme="1"/>
        <rFont val="Arial"/>
        <family val="2"/>
      </rPr>
      <t>(Scroll down to see "Strategy Type" definitions)</t>
    </r>
  </si>
  <si>
    <t>White cells with black text contain formulas.  Do not edit these cells.</t>
  </si>
  <si>
    <t>Enter all numbers to nearest dollar…</t>
  </si>
  <si>
    <t>Select the "Strategy Type" that best categorizes your proposed SBIC.  In the tables that follow, please indicate how your invested capital will be distributed across industry sectors, geographies, etc.  Select the relevant label and enter your best estimate of the percent of invested capital.  Rank each table from highest area of concentration to lowest.  SBA will treat these as estimates-only and you will not be required to maintain these precise allocations upon licensing.  Drop-down menus have been provided, but where permitted and as necessary, you may type-in your own categories.</t>
  </si>
  <si>
    <t>Yes, we authorize SBA to share the information included on THIS PAGE ONLY with interested investors</t>
  </si>
  <si>
    <t>Summarize the projected and/or incurred organizational expenses and Management Expenses you expect to incur in connection with obtaining a license, and through the entire licensing process.  If the amounts listed are formula-based, provide the formula and leave the amounts blank.</t>
  </si>
  <si>
    <t>Min.</t>
  </si>
  <si>
    <t>Max.</t>
  </si>
  <si>
    <t>Estimated Hold Periods (Years)</t>
  </si>
  <si>
    <t>Using the table below, please indicate the characteristics of your target portfolio company profile.  Also provide your expectations of your deal flow, investment pacing, the return range for each type of investment security you expect to use, the hold periods and indicate whether you intend to reinvest proceeds from your investments.</t>
  </si>
  <si>
    <t>Reinvestment of Proceeds:</t>
  </si>
  <si>
    <t>Return Range (%):</t>
  </si>
  <si>
    <t>Rate:</t>
  </si>
  <si>
    <t>SBA &amp; Private</t>
  </si>
  <si>
    <t>AUM</t>
  </si>
  <si>
    <t>Management-Ownership Diversity</t>
  </si>
  <si>
    <t>Regulatory Capital (%)</t>
  </si>
  <si>
    <t>Leverageable Capital (%)</t>
  </si>
  <si>
    <t>Values populate automatically</t>
  </si>
  <si>
    <t>Data entry required</t>
  </si>
  <si>
    <t>Recycling:</t>
  </si>
  <si>
    <t>Yes/No/NA</t>
  </si>
  <si>
    <t>Yes</t>
  </si>
  <si>
    <t>No</t>
  </si>
  <si>
    <t>Note to Analysts:</t>
  </si>
  <si>
    <t>Capitalization (As of MM/DD/YYYY)</t>
  </si>
  <si>
    <t>Indicate the details of the management fee that will be charged as well as the distribution of the GP carry.  Please note that SBA provides guidance on the maximum allowable management fees permitted in Tech Note 7A (available online at: www.sba.gov/inv)</t>
  </si>
  <si>
    <t xml:space="preserve">Use the table below to indicate the amount of capital raised as of your application submission date as well as your forecast of future fundraising results.  The list should be ranked from the most secure capital committments to the least secure.
Begin with the names of any individual or entity investors that have made "hard" commitments to the fund.  Next select their "Investor Category" from the drop-down menu, select "hard circle" from the Commitment drop-down menu, indicate whether or not the investor is a Foreign Investor, then provide the dollar value of their committment in the "Current" column.
Once you have listed all of the "hard" commitments made to the fund, list the names of any investors that have made "soft" committments to the fund and enter the dollar value of their commitment in the "Forecast" column.
Finally, provide an estimate of any additional commitments you expect to raise from any of the four Investor Categories.  Use one row for each Investor Category.  Under "Investor Name," enter "N/A", select the relevant "Investor Category" and provide the dollar value of the additional commitments to be raised in the "Forecast" column. </t>
  </si>
  <si>
    <r>
      <t>Formula
(</t>
    </r>
    <r>
      <rPr>
        <b/>
        <i/>
        <sz val="10"/>
        <color theme="1"/>
        <rFont val="Arial"/>
        <family val="2"/>
      </rPr>
      <t>if applicable</t>
    </r>
    <r>
      <rPr>
        <b/>
        <sz val="10"/>
        <color theme="1"/>
        <rFont val="Arial"/>
        <family val="2"/>
      </rPr>
      <t>)</t>
    </r>
  </si>
  <si>
    <t>Blue cells contain formulas, but you may delete these and enter your own values.</t>
  </si>
  <si>
    <t>Edit if Needed</t>
  </si>
  <si>
    <t>…the spreadsheet will automatically display your entry in the appropriate format.</t>
  </si>
  <si>
    <t>Enter the requested information.  Select from the drop-down menu where available.  The EIN should be provided for the fund entity and is required for inclusion in License Applications only, though you may provide it as part of your MAQ submission if it is available.</t>
  </si>
  <si>
    <r>
      <t xml:space="preserve">EIN 
</t>
    </r>
    <r>
      <rPr>
        <i/>
        <sz val="8"/>
        <rFont val="Arial"/>
        <family val="2"/>
      </rPr>
      <t>(Required for License App only)</t>
    </r>
  </si>
  <si>
    <t>Using the space below, or in a separate spreadsheet, provide a mathematical example of your fund's distribution waterfall</t>
  </si>
  <si>
    <t>Time Dedication to SBIC</t>
  </si>
  <si>
    <t>Subsequent Years</t>
  </si>
  <si>
    <t>Time Dedication: SBIC Activities</t>
  </si>
  <si>
    <t>Deal Sourcing</t>
  </si>
  <si>
    <t>Deal Execution</t>
  </si>
  <si>
    <t>Portfolio Monitoring</t>
  </si>
  <si>
    <t>Operations</t>
  </si>
  <si>
    <t>Marketing</t>
  </si>
  <si>
    <t>Investor Relations</t>
  </si>
  <si>
    <t>Administration</t>
  </si>
  <si>
    <t>&lt;--- Insert additional rows, as necessary</t>
  </si>
  <si>
    <t>Principal Last Name</t>
  </si>
  <si>
    <t>Select the last name of each principal using the drop-down menu provided in the table below.  Adjust the number of rows, if necessary.  For each principal, estimate the percentage of time devoted to the SBIC at each of the three time intervals: 90 days after licensing, 18 months after licensing and in subsequent years.</t>
  </si>
  <si>
    <t>Select the name of each principal using the drop-down menu provided in the table below.  Adjust the number of rows, if necessary. For each principal, indicate how the time he/she will dedicate to the SBIC will be distributed across the various activities listed.  Each row should sum to 100%.</t>
  </si>
  <si>
    <t>Firm &amp; Team: Time Dedication</t>
  </si>
  <si>
    <t>1.</t>
  </si>
  <si>
    <t>If Applicable:</t>
  </si>
  <si>
    <t>90 Days after Licensing</t>
  </si>
  <si>
    <t>18 Months after Licensing</t>
  </si>
  <si>
    <t>Complete the following table for the management entity of the SBIC, whether a separate company or the GP of the SBIC if there is not an external advisor/manager.  The table should reflect the management team at its peak staffing level and include the Principals, junior members of the investment team, back office personnel and any other individuals receiving compensation.
Make sure to indicate which staff member (principal or employee) will perform the function of CFO.  If this person is not a full-time hire, enter their title as "CFO (Part-Time)."  If you have not yet hired a CFO, follow the guidance below regarding unfilled positions.  However, if an individual has been identified prior to the submission of your License Application, please note that this person may be required to provide the relevant exhibits identified in Form 2182: Principal Exhibits - Exhibit G. 
For positions that have not yet been filled, please leave the "Name" field blank and enter the position title, salary and other requested information.  In the "No." column, enter the number the firm anticipates hiring.  In the "ID'd" column, enter the number of candidates the firm has identified but not yet hired.</t>
  </si>
  <si>
    <t>Brief Description:</t>
  </si>
  <si>
    <t>OMB Approval No. 3245-0062</t>
  </si>
  <si>
    <t>SBA Form 2181 (07-13) Previous editions obsolete</t>
  </si>
  <si>
    <t>The estimated combined burden for completing this form and Form 2181: Excel Supplement is 33 hours per response.  You are not required to respond to any collection of information unless it displays a currently valid OMB approval number.  Comments on the burden should be sent to the US Small Business Administration, Chief, Administrative Information Branch, Washington, DC 20416 and Desk Officer for the Small Business Administration, Office of Management and Budget, New Executive Office Building, Room 10202, Washington, DC 20503.  OMB Approval 3245-0062.</t>
  </si>
  <si>
    <t xml:space="preserve">Please do not send forms to OMB. Refer to Instructions for information on how and where to submit the requested information. </t>
  </si>
  <si>
    <t>Please use the table below to list the Principals' experience working together.  List common work experience in chronological order based on the year the activity began.</t>
  </si>
  <si>
    <t>Also list any law firms, accounting firms or consultants that will be compensated for assisting you in any manner to submit an application for a leverage commitment. Under "Description of Contribution", enter "commitment application" and the anticipated amount of such compensation per application.</t>
  </si>
  <si>
    <t>Complete the following table for a representative same of consultant that you have utilized as part of the due diligence process within the last five (5) years and expect to use on a regular basis in the future.</t>
  </si>
  <si>
    <t>Expiration Date: xx/xx/xxxx</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</si>
</sst>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5" formatCode="&quot;$&quot;#,##0_);\(&quot;$&quot;#,##0\)"/>
    <numFmt numFmtId="44" formatCode="_(&quot;$&quot;* #,##0.00_);_(&quot;$&quot;* \(#,##0.00\);_(&quot;$&quot;* &quot;-&quot;??_);_(@_)"/>
    <numFmt numFmtId="43" formatCode="_(* #,##0.00_);_(* \(#,##0.00\);_(* &quot;-&quot;??_);_(@_)"/>
    <numFmt numFmtId="164" formatCode="#,##0.0\x"/>
    <numFmt numFmtId="165" formatCode="00000"/>
    <numFmt numFmtId="166" formatCode="[&lt;=9999999]###\-####;\(###\)\ ###\-####"/>
    <numFmt numFmtId="167" formatCode="#,##0%_);\(#,##0%\)"/>
    <numFmt numFmtId="168" formatCode="&quot;$&quot;0,,&quot; M&quot;;[Red]\(&quot;$&quot;0,,&quot; M&quot;\)"/>
    <numFmt numFmtId="169" formatCode="mm/yy"/>
    <numFmt numFmtId="170" formatCode="&quot;$&quot;#,##0.0"/>
    <numFmt numFmtId="171" formatCode="&quot;$&quot;#,##0.00"/>
    <numFmt numFmtId="172" formatCode="0.0%"/>
    <numFmt numFmtId="173" formatCode="&quot;$&quot;0,,;[Red]\(&quot;$&quot;0,,\)"/>
    <numFmt numFmtId="174" formatCode="&quot;$&quot;0.0,,&quot; M&quot;;[Red]\(&quot;$&quot;0.0,,&quot; M&quot;\)"/>
    <numFmt numFmtId="175" formatCode="&quot;$&quot;0.00,,&quot; M&quot;;[Red]\(&quot;$&quot;0.00,,&quot; M&quot;\)"/>
    <numFmt numFmtId="176" formatCode="0;\-0;;@"/>
    <numFmt numFmtId="177" formatCode="0%;\-0%;;@"/>
  </numFmts>
  <fonts count="38" x14ac:knownFonts="1">
    <font>
      <sz val="10"/>
      <color theme="1"/>
      <name val="Arial"/>
      <family val="2"/>
    </font>
    <font>
      <sz val="10"/>
      <color theme="1"/>
      <name val="Arial"/>
      <family val="2"/>
    </font>
    <font>
      <b/>
      <sz val="10"/>
      <color theme="1"/>
      <name val="Arial"/>
      <family val="2"/>
    </font>
    <font>
      <sz val="10"/>
      <name val="Arial"/>
      <family val="2"/>
    </font>
    <font>
      <i/>
      <sz val="10"/>
      <color theme="1"/>
      <name val="Arial"/>
      <family val="2"/>
    </font>
    <font>
      <i/>
      <sz val="8"/>
      <color theme="1"/>
      <name val="Arial"/>
      <family val="2"/>
    </font>
    <font>
      <b/>
      <sz val="12"/>
      <color theme="1"/>
      <name val="Arial"/>
      <family val="2"/>
    </font>
    <font>
      <sz val="10"/>
      <color theme="0"/>
      <name val="Arial"/>
      <family val="2"/>
    </font>
    <font>
      <sz val="10"/>
      <color rgb="FF0000FF"/>
      <name val="Arial"/>
      <family val="2"/>
    </font>
    <font>
      <b/>
      <sz val="16"/>
      <color rgb="FF0000FF"/>
      <name val="Arial"/>
      <family val="2"/>
    </font>
    <font>
      <sz val="10"/>
      <color rgb="FF008000"/>
      <name val="Arial"/>
      <family val="2"/>
    </font>
    <font>
      <u/>
      <sz val="10"/>
      <color theme="10"/>
      <name val="Arial"/>
      <family val="2"/>
    </font>
    <font>
      <b/>
      <sz val="10"/>
      <color rgb="FF008000"/>
      <name val="Arial"/>
      <family val="2"/>
    </font>
    <font>
      <b/>
      <sz val="10"/>
      <name val="Arial"/>
      <family val="2"/>
    </font>
    <font>
      <b/>
      <sz val="10"/>
      <color rgb="FF0070C0"/>
      <name val="Arial"/>
      <family val="2"/>
    </font>
    <font>
      <i/>
      <sz val="10"/>
      <name val="Arial"/>
      <family val="2"/>
    </font>
    <font>
      <b/>
      <sz val="16"/>
      <name val="Arial"/>
      <family val="2"/>
    </font>
    <font>
      <sz val="10"/>
      <color rgb="FFFF0000"/>
      <name val="Arial"/>
      <family val="2"/>
    </font>
    <font>
      <b/>
      <sz val="26"/>
      <color rgb="FF17365D"/>
      <name val="Cambria"/>
      <family val="1"/>
    </font>
    <font>
      <i/>
      <sz val="26"/>
      <color rgb="FF808080"/>
      <name val="Cambria"/>
      <family val="1"/>
    </font>
    <font>
      <b/>
      <sz val="11"/>
      <color theme="1"/>
      <name val="Calibri"/>
      <family val="2"/>
    </font>
    <font>
      <b/>
      <vertAlign val="superscript"/>
      <sz val="11"/>
      <color theme="1"/>
      <name val="Calibri"/>
      <family val="2"/>
    </font>
    <font>
      <b/>
      <sz val="11"/>
      <color theme="1"/>
      <name val="Arial"/>
      <family val="2"/>
    </font>
    <font>
      <b/>
      <sz val="10"/>
      <color theme="0"/>
      <name val="Arial"/>
      <family val="2"/>
    </font>
    <font>
      <b/>
      <sz val="10"/>
      <color theme="1"/>
      <name val="Calibri"/>
      <family val="2"/>
      <scheme val="minor"/>
    </font>
    <font>
      <sz val="10"/>
      <color theme="1"/>
      <name val="Calibri"/>
      <family val="2"/>
      <scheme val="minor"/>
    </font>
    <font>
      <i/>
      <sz val="10"/>
      <color theme="1"/>
      <name val="Calibri"/>
      <family val="2"/>
      <scheme val="minor"/>
    </font>
    <font>
      <sz val="10"/>
      <color theme="0"/>
      <name val="Calibri"/>
      <family val="2"/>
      <scheme val="minor"/>
    </font>
    <font>
      <b/>
      <sz val="16"/>
      <color theme="1"/>
      <name val="Arial"/>
      <family val="2"/>
    </font>
    <font>
      <u/>
      <sz val="8"/>
      <color theme="10"/>
      <name val="Arial"/>
      <family val="2"/>
    </font>
    <font>
      <b/>
      <i/>
      <sz val="10"/>
      <color theme="1"/>
      <name val="Calibri"/>
      <family val="2"/>
      <scheme val="minor"/>
    </font>
    <font>
      <b/>
      <i/>
      <sz val="10"/>
      <color theme="1"/>
      <name val="Arial"/>
      <family val="2"/>
    </font>
    <font>
      <b/>
      <sz val="10"/>
      <color rgb="FF0000FF"/>
      <name val="Arial"/>
      <family val="2"/>
    </font>
    <font>
      <b/>
      <sz val="20"/>
      <color theme="1"/>
      <name val="Calibri"/>
      <family val="2"/>
    </font>
    <font>
      <i/>
      <sz val="8"/>
      <name val="Arial"/>
      <family val="2"/>
    </font>
    <font>
      <sz val="8"/>
      <color theme="1"/>
      <name val="Arial"/>
      <family val="2"/>
    </font>
    <font>
      <sz val="11"/>
      <color theme="1"/>
      <name val="Calibri"/>
      <family val="2"/>
    </font>
    <font>
      <i/>
      <u/>
      <sz val="10"/>
      <color theme="1"/>
      <name val="Arial"/>
      <family val="2"/>
    </font>
  </fonts>
  <fills count="7">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CCFFFF"/>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style="thin">
        <color indexed="64"/>
      </top>
      <bottom style="thin">
        <color indexed="64"/>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ck">
        <color rgb="FFC00000"/>
      </right>
      <top/>
      <bottom/>
      <diagonal/>
    </border>
    <border>
      <left/>
      <right style="thick">
        <color rgb="FF00B050"/>
      </right>
      <top/>
      <bottom/>
      <diagonal/>
    </border>
    <border>
      <left style="hair">
        <color indexed="64"/>
      </left>
      <right style="thin">
        <color indexed="64"/>
      </right>
      <top style="hair">
        <color indexed="64"/>
      </top>
      <bottom style="thin">
        <color indexed="64"/>
      </bottom>
      <diagonal/>
    </border>
  </borders>
  <cellStyleXfs count="18">
    <xf numFmtId="0" fontId="0" fillId="0" borderId="0"/>
    <xf numFmtId="9" fontId="1"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 fillId="0" borderId="0"/>
    <xf numFmtId="9" fontId="1" fillId="0" borderId="0" applyFont="0" applyFill="0" applyBorder="0" applyAlignment="0" applyProtection="0"/>
    <xf numFmtId="0" fontId="3"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1" fillId="0" borderId="0" applyNumberFormat="0" applyFill="0" applyBorder="0" applyAlignment="0" applyProtection="0"/>
  </cellStyleXfs>
  <cellXfs count="414">
    <xf numFmtId="0" fontId="0" fillId="0" borderId="0" xfId="0"/>
    <xf numFmtId="0" fontId="2" fillId="0" borderId="0" xfId="0" applyFont="1"/>
    <xf numFmtId="0" fontId="0" fillId="0" borderId="0" xfId="0" applyFont="1" applyAlignment="1">
      <alignment horizontal="left"/>
    </xf>
    <xf numFmtId="0" fontId="2" fillId="0" borderId="0" xfId="0" applyFont="1" applyAlignment="1">
      <alignment horizontal="center"/>
    </xf>
    <xf numFmtId="0" fontId="0" fillId="0" borderId="0" xfId="0" applyFont="1" applyAlignment="1">
      <alignment horizontal="center"/>
    </xf>
    <xf numFmtId="0" fontId="0" fillId="0" borderId="0" xfId="0" applyAlignment="1">
      <alignment horizontal="center"/>
    </xf>
    <xf numFmtId="0" fontId="0" fillId="0" borderId="0" xfId="0" quotePrefix="1" applyAlignment="1">
      <alignment horizontal="center"/>
    </xf>
    <xf numFmtId="0" fontId="0" fillId="2" borderId="1" xfId="0" applyFill="1" applyBorder="1"/>
    <xf numFmtId="0" fontId="2" fillId="3" borderId="0" xfId="0" applyFont="1" applyFill="1"/>
    <xf numFmtId="0" fontId="0" fillId="3" borderId="0" xfId="0" applyFill="1"/>
    <xf numFmtId="0" fontId="2" fillId="3" borderId="0" xfId="0" applyFont="1" applyFill="1" applyAlignment="1">
      <alignment horizontal="centerContinuous"/>
    </xf>
    <xf numFmtId="0" fontId="2" fillId="3" borderId="0" xfId="0" applyFont="1" applyFill="1" applyAlignment="1">
      <alignment horizontal="right"/>
    </xf>
    <xf numFmtId="9" fontId="2" fillId="3" borderId="0" xfId="1" applyFont="1" applyFill="1"/>
    <xf numFmtId="0" fontId="6" fillId="3" borderId="2" xfId="0" applyFont="1" applyFill="1" applyBorder="1"/>
    <xf numFmtId="0" fontId="0" fillId="3" borderId="2" xfId="0" applyFill="1" applyBorder="1"/>
    <xf numFmtId="0" fontId="2" fillId="3" borderId="2" xfId="0" applyFont="1" applyFill="1" applyBorder="1"/>
    <xf numFmtId="0" fontId="0" fillId="3" borderId="0" xfId="0" applyFont="1" applyFill="1"/>
    <xf numFmtId="0" fontId="0" fillId="3" borderId="0" xfId="0" applyFill="1" applyBorder="1"/>
    <xf numFmtId="0" fontId="0" fillId="3" borderId="0" xfId="0" applyFill="1" applyAlignment="1">
      <alignment horizontal="center"/>
    </xf>
    <xf numFmtId="0" fontId="8" fillId="2" borderId="1" xfId="0" applyFont="1" applyFill="1" applyBorder="1"/>
    <xf numFmtId="9" fontId="8" fillId="2" borderId="1" xfId="1" applyFont="1" applyFill="1" applyBorder="1"/>
    <xf numFmtId="0" fontId="9" fillId="3" borderId="0" xfId="0" applyFont="1" applyFill="1"/>
    <xf numFmtId="0" fontId="7" fillId="3" borderId="0" xfId="0" applyFont="1" applyFill="1"/>
    <xf numFmtId="0" fontId="8" fillId="2" borderId="5" xfId="0" applyFont="1" applyFill="1" applyBorder="1"/>
    <xf numFmtId="165" fontId="8" fillId="2" borderId="5" xfId="0" applyNumberFormat="1" applyFont="1" applyFill="1" applyBorder="1"/>
    <xf numFmtId="0" fontId="2" fillId="3" borderId="7" xfId="0" applyFont="1" applyFill="1" applyBorder="1" applyAlignment="1">
      <alignment horizontal="center" wrapText="1"/>
    </xf>
    <xf numFmtId="0" fontId="8" fillId="2" borderId="9" xfId="0" applyFont="1" applyFill="1" applyBorder="1"/>
    <xf numFmtId="166" fontId="8" fillId="2" borderId="5" xfId="0" applyNumberFormat="1" applyFont="1" applyFill="1" applyBorder="1"/>
    <xf numFmtId="0" fontId="11" fillId="2" borderId="5" xfId="17" applyFill="1" applyBorder="1"/>
    <xf numFmtId="0" fontId="11" fillId="2" borderId="10" xfId="17" applyFill="1" applyBorder="1"/>
    <xf numFmtId="0" fontId="8" fillId="2" borderId="12" xfId="0" applyFont="1" applyFill="1" applyBorder="1"/>
    <xf numFmtId="0" fontId="2" fillId="3" borderId="11" xfId="0" applyFont="1" applyFill="1" applyBorder="1" applyAlignment="1">
      <alignment horizontal="center" wrapText="1"/>
    </xf>
    <xf numFmtId="166" fontId="8" fillId="2" borderId="9" xfId="0" applyNumberFormat="1" applyFont="1" applyFill="1" applyBorder="1"/>
    <xf numFmtId="0" fontId="8" fillId="2" borderId="13" xfId="0" applyFont="1" applyFill="1" applyBorder="1"/>
    <xf numFmtId="0" fontId="8" fillId="2" borderId="14" xfId="0" applyFont="1" applyFill="1" applyBorder="1"/>
    <xf numFmtId="0" fontId="8" fillId="2" borderId="15" xfId="0" applyFont="1" applyFill="1" applyBorder="1"/>
    <xf numFmtId="166" fontId="8" fillId="2" borderId="13" xfId="0" applyNumberFormat="1" applyFont="1" applyFill="1" applyBorder="1"/>
    <xf numFmtId="0" fontId="11" fillId="2" borderId="14" xfId="17" applyFill="1" applyBorder="1"/>
    <xf numFmtId="165" fontId="8" fillId="2" borderId="14" xfId="0" applyNumberFormat="1" applyFont="1" applyFill="1" applyBorder="1"/>
    <xf numFmtId="166" fontId="8" fillId="2" borderId="14" xfId="0" applyNumberFormat="1" applyFont="1" applyFill="1" applyBorder="1"/>
    <xf numFmtId="0" fontId="11" fillId="2" borderId="16" xfId="17" applyFill="1" applyBorder="1"/>
    <xf numFmtId="0" fontId="8" fillId="2" borderId="5" xfId="0" applyFont="1" applyFill="1" applyBorder="1" applyAlignment="1">
      <alignment horizontal="center"/>
    </xf>
    <xf numFmtId="0" fontId="8" fillId="2" borderId="12" xfId="0" applyFont="1" applyFill="1" applyBorder="1" applyAlignment="1">
      <alignment horizontal="center"/>
    </xf>
    <xf numFmtId="0" fontId="2" fillId="3" borderId="6" xfId="0" applyFont="1" applyFill="1" applyBorder="1" applyAlignment="1">
      <alignment horizontal="center" wrapText="1"/>
    </xf>
    <xf numFmtId="0" fontId="12" fillId="3" borderId="6" xfId="0" applyFont="1" applyFill="1" applyBorder="1" applyAlignment="1">
      <alignment horizontal="center" wrapText="1"/>
    </xf>
    <xf numFmtId="0" fontId="12" fillId="3" borderId="7" xfId="0" applyFont="1" applyFill="1" applyBorder="1" applyAlignment="1">
      <alignment horizontal="center" wrapText="1"/>
    </xf>
    <xf numFmtId="0" fontId="12" fillId="3" borderId="11" xfId="0" applyFont="1" applyFill="1" applyBorder="1" applyAlignment="1">
      <alignment horizontal="center" wrapText="1"/>
    </xf>
    <xf numFmtId="0" fontId="14" fillId="3" borderId="6" xfId="0" applyFont="1" applyFill="1" applyBorder="1" applyAlignment="1">
      <alignment horizontal="center" wrapText="1"/>
    </xf>
    <xf numFmtId="0" fontId="14" fillId="3" borderId="7" xfId="0" applyFont="1" applyFill="1" applyBorder="1" applyAlignment="1">
      <alignment horizontal="center" wrapText="1"/>
    </xf>
    <xf numFmtId="0" fontId="14" fillId="3" borderId="8" xfId="0" applyFont="1" applyFill="1" applyBorder="1" applyAlignment="1">
      <alignment horizontal="center" wrapText="1"/>
    </xf>
    <xf numFmtId="0" fontId="7" fillId="3" borderId="0" xfId="0" applyFont="1" applyFill="1" applyAlignment="1">
      <alignment horizontal="center"/>
    </xf>
    <xf numFmtId="0" fontId="13" fillId="3" borderId="6" xfId="0" applyFont="1" applyFill="1" applyBorder="1" applyAlignment="1">
      <alignment horizontal="center" wrapText="1"/>
    </xf>
    <xf numFmtId="0" fontId="13" fillId="3" borderId="7" xfId="0" applyFont="1" applyFill="1" applyBorder="1" applyAlignment="1">
      <alignment horizontal="center" wrapText="1"/>
    </xf>
    <xf numFmtId="0" fontId="0" fillId="2" borderId="4" xfId="0" applyFill="1" applyBorder="1"/>
    <xf numFmtId="0" fontId="6" fillId="3" borderId="0" xfId="0" applyFont="1" applyFill="1" applyBorder="1"/>
    <xf numFmtId="0" fontId="4" fillId="3" borderId="0" xfId="0" applyFont="1" applyFill="1" applyBorder="1"/>
    <xf numFmtId="0" fontId="7" fillId="2" borderId="4" xfId="0" applyFont="1" applyFill="1" applyBorder="1"/>
    <xf numFmtId="0" fontId="16" fillId="3" borderId="0" xfId="0" applyFont="1" applyFill="1" applyAlignment="1">
      <alignment horizontal="left"/>
    </xf>
    <xf numFmtId="0" fontId="13" fillId="3" borderId="8" xfId="0" applyFont="1" applyFill="1" applyBorder="1" applyAlignment="1">
      <alignment horizontal="center" wrapText="1"/>
    </xf>
    <xf numFmtId="0" fontId="8" fillId="2" borderId="5" xfId="0" applyFont="1" applyFill="1" applyBorder="1" applyAlignment="1">
      <alignment horizontal="centerContinuous"/>
    </xf>
    <xf numFmtId="0" fontId="8" fillId="2" borderId="12" xfId="0" applyFont="1" applyFill="1" applyBorder="1" applyAlignment="1">
      <alignment horizontal="centerContinuous"/>
    </xf>
    <xf numFmtId="0" fontId="2" fillId="3" borderId="0" xfId="0" applyFont="1" applyFill="1" applyAlignment="1">
      <alignment horizontal="right" vertical="center"/>
    </xf>
    <xf numFmtId="0" fontId="4" fillId="3" borderId="0" xfId="0" applyFont="1" applyFill="1" applyAlignment="1">
      <alignment horizontal="right"/>
    </xf>
    <xf numFmtId="0" fontId="7" fillId="3" borderId="2" xfId="0" applyFont="1" applyFill="1" applyBorder="1"/>
    <xf numFmtId="0" fontId="0" fillId="2" borderId="17" xfId="0" applyFill="1" applyBorder="1"/>
    <xf numFmtId="167" fontId="0" fillId="2" borderId="5" xfId="0" applyNumberFormat="1" applyFill="1" applyBorder="1"/>
    <xf numFmtId="167" fontId="0" fillId="2" borderId="4" xfId="0" applyNumberFormat="1" applyFill="1" applyBorder="1"/>
    <xf numFmtId="0" fontId="7" fillId="2" borderId="17" xfId="0" applyFont="1" applyFill="1" applyBorder="1"/>
    <xf numFmtId="167" fontId="0" fillId="2" borderId="17" xfId="0" applyNumberFormat="1" applyFill="1" applyBorder="1"/>
    <xf numFmtId="0" fontId="8" fillId="2" borderId="13" xfId="0" applyFont="1" applyFill="1" applyBorder="1" applyAlignment="1">
      <alignment vertical="center"/>
    </xf>
    <xf numFmtId="0" fontId="8" fillId="2" borderId="14" xfId="0" applyFont="1" applyFill="1" applyBorder="1" applyAlignment="1">
      <alignment vertical="center"/>
    </xf>
    <xf numFmtId="14" fontId="8" fillId="2" borderId="14" xfId="0" applyNumberFormat="1" applyFont="1" applyFill="1" applyBorder="1" applyAlignment="1">
      <alignment vertical="center"/>
    </xf>
    <xf numFmtId="0" fontId="8" fillId="2" borderId="16" xfId="0" applyFont="1" applyFill="1" applyBorder="1" applyAlignment="1">
      <alignment vertical="center"/>
    </xf>
    <xf numFmtId="0" fontId="0" fillId="2" borderId="5" xfId="0" applyFill="1" applyBorder="1"/>
    <xf numFmtId="0" fontId="7" fillId="2" borderId="5" xfId="0" applyFont="1" applyFill="1" applyBorder="1"/>
    <xf numFmtId="0" fontId="0" fillId="2" borderId="9" xfId="0" applyFill="1" applyBorder="1"/>
    <xf numFmtId="0" fontId="0" fillId="2" borderId="18" xfId="0" applyFill="1" applyBorder="1"/>
    <xf numFmtId="0" fontId="0" fillId="2" borderId="19" xfId="0" applyFill="1" applyBorder="1"/>
    <xf numFmtId="0" fontId="18" fillId="0" borderId="0" xfId="0" applyFont="1" applyAlignment="1">
      <alignment horizontal="center" vertical="center"/>
    </xf>
    <xf numFmtId="0" fontId="20" fillId="0" borderId="0" xfId="0" applyFont="1" applyAlignment="1">
      <alignment horizontal="center"/>
    </xf>
    <xf numFmtId="0" fontId="19" fillId="3" borderId="0" xfId="0" applyFont="1" applyFill="1" applyAlignment="1">
      <alignment horizontal="center" vertical="center"/>
    </xf>
    <xf numFmtId="0" fontId="0" fillId="2" borderId="21" xfId="0" applyFill="1" applyBorder="1"/>
    <xf numFmtId="0" fontId="0" fillId="2" borderId="22" xfId="0" applyFill="1" applyBorder="1"/>
    <xf numFmtId="0" fontId="8" fillId="2" borderId="20" xfId="0" applyFont="1" applyFill="1" applyBorder="1"/>
    <xf numFmtId="0" fontId="4" fillId="3" borderId="0" xfId="0" applyFont="1" applyFill="1"/>
    <xf numFmtId="0" fontId="2" fillId="3" borderId="2" xfId="0" applyFont="1" applyFill="1" applyBorder="1" applyAlignment="1">
      <alignment horizontal="centerContinuous"/>
    </xf>
    <xf numFmtId="168" fontId="0" fillId="3" borderId="0" xfId="0" applyNumberFormat="1" applyFill="1"/>
    <xf numFmtId="0" fontId="8" fillId="2" borderId="1" xfId="0" applyFont="1" applyFill="1" applyBorder="1" applyAlignment="1">
      <alignment horizontal="center"/>
    </xf>
    <xf numFmtId="168" fontId="10" fillId="3" borderId="0" xfId="0" applyNumberFormat="1" applyFont="1" applyFill="1" applyBorder="1"/>
    <xf numFmtId="0" fontId="0" fillId="3" borderId="23" xfId="0" applyFill="1" applyBorder="1"/>
    <xf numFmtId="0" fontId="0" fillId="3" borderId="26" xfId="0" applyFill="1" applyBorder="1"/>
    <xf numFmtId="0" fontId="0" fillId="3" borderId="24" xfId="0" applyFill="1" applyBorder="1" applyAlignment="1">
      <alignment horizontal="left"/>
    </xf>
    <xf numFmtId="0" fontId="0" fillId="3" borderId="25" xfId="0" applyFill="1" applyBorder="1" applyAlignment="1">
      <alignment horizontal="left"/>
    </xf>
    <xf numFmtId="0" fontId="0" fillId="3" borderId="24" xfId="0" applyFont="1" applyFill="1" applyBorder="1"/>
    <xf numFmtId="0" fontId="0" fillId="3" borderId="25" xfId="0" applyFont="1" applyFill="1" applyBorder="1"/>
    <xf numFmtId="0" fontId="0" fillId="3" borderId="25" xfId="0" applyFill="1" applyBorder="1"/>
    <xf numFmtId="164" fontId="8" fillId="2" borderId="1" xfId="0" applyNumberFormat="1" applyFont="1" applyFill="1" applyBorder="1" applyAlignment="1">
      <alignment horizontal="center"/>
    </xf>
    <xf numFmtId="168" fontId="8" fillId="2" borderId="1" xfId="0" applyNumberFormat="1" applyFont="1" applyFill="1" applyBorder="1"/>
    <xf numFmtId="169" fontId="8" fillId="2" borderId="1" xfId="0" applyNumberFormat="1" applyFont="1" applyFill="1" applyBorder="1" applyAlignment="1">
      <alignment horizontal="center"/>
    </xf>
    <xf numFmtId="0" fontId="0" fillId="3" borderId="1" xfId="0" applyFill="1" applyBorder="1"/>
    <xf numFmtId="0" fontId="2" fillId="3" borderId="0" xfId="0" applyFont="1" applyFill="1" applyAlignment="1">
      <alignment horizontal="center"/>
    </xf>
    <xf numFmtId="0" fontId="2" fillId="3" borderId="0" xfId="0" applyFont="1" applyFill="1" applyAlignment="1">
      <alignment horizontal="center" wrapText="1"/>
    </xf>
    <xf numFmtId="0" fontId="23" fillId="3" borderId="2" xfId="0" applyFont="1" applyFill="1" applyBorder="1" applyAlignment="1">
      <alignment horizontal="centerContinuous"/>
    </xf>
    <xf numFmtId="9" fontId="8" fillId="2" borderId="1" xfId="0" applyNumberFormat="1" applyFont="1" applyFill="1" applyBorder="1"/>
    <xf numFmtId="172" fontId="8" fillId="2" borderId="1" xfId="1" applyNumberFormat="1" applyFont="1" applyFill="1" applyBorder="1" applyAlignment="1">
      <alignment horizontal="center"/>
    </xf>
    <xf numFmtId="0" fontId="2" fillId="3" borderId="1" xfId="0" applyFont="1" applyFill="1" applyBorder="1" applyAlignment="1">
      <alignment horizontal="left"/>
    </xf>
    <xf numFmtId="0" fontId="2" fillId="3" borderId="1" xfId="0" applyFont="1" applyFill="1" applyBorder="1" applyAlignment="1">
      <alignment horizontal="centerContinuous"/>
    </xf>
    <xf numFmtId="0" fontId="2" fillId="3" borderId="1" xfId="0" applyFont="1" applyFill="1" applyBorder="1"/>
    <xf numFmtId="0" fontId="0" fillId="3" borderId="20" xfId="0" applyFill="1" applyBorder="1"/>
    <xf numFmtId="0" fontId="0" fillId="3" borderId="21" xfId="0" applyFill="1" applyBorder="1"/>
    <xf numFmtId="0" fontId="0" fillId="3" borderId="22" xfId="0" applyFill="1" applyBorder="1"/>
    <xf numFmtId="0" fontId="13" fillId="3" borderId="1" xfId="0" applyFont="1" applyFill="1" applyBorder="1" applyAlignment="1">
      <alignment horizontal="center" wrapText="1"/>
    </xf>
    <xf numFmtId="9" fontId="8" fillId="2" borderId="1" xfId="1" applyFont="1" applyFill="1" applyBorder="1" applyAlignment="1">
      <alignment horizontal="center"/>
    </xf>
    <xf numFmtId="10" fontId="8" fillId="2" borderId="1" xfId="1" applyNumberFormat="1" applyFont="1" applyFill="1" applyBorder="1" applyAlignment="1">
      <alignment horizontal="center"/>
    </xf>
    <xf numFmtId="0" fontId="8" fillId="3" borderId="0" xfId="0" applyFont="1" applyFill="1"/>
    <xf numFmtId="175" fontId="8" fillId="2" borderId="1" xfId="0" applyNumberFormat="1" applyFont="1" applyFill="1" applyBorder="1"/>
    <xf numFmtId="174" fontId="0" fillId="3" borderId="0" xfId="0" applyNumberFormat="1" applyFill="1"/>
    <xf numFmtId="175" fontId="3" fillId="0" borderId="1" xfId="0" applyNumberFormat="1" applyFont="1" applyFill="1" applyBorder="1" applyAlignment="1"/>
    <xf numFmtId="175" fontId="3" fillId="0" borderId="28" xfId="0" applyNumberFormat="1" applyFont="1" applyFill="1" applyBorder="1" applyAlignment="1"/>
    <xf numFmtId="9" fontId="0" fillId="3" borderId="1" xfId="1" applyFont="1" applyFill="1" applyBorder="1"/>
    <xf numFmtId="9" fontId="0" fillId="3" borderId="28" xfId="1" applyFont="1" applyFill="1" applyBorder="1"/>
    <xf numFmtId="9" fontId="0" fillId="3" borderId="27" xfId="1" applyFont="1" applyFill="1" applyBorder="1"/>
    <xf numFmtId="9" fontId="0" fillId="3" borderId="0" xfId="1" applyFont="1" applyFill="1"/>
    <xf numFmtId="175" fontId="13" fillId="0" borderId="27" xfId="0" applyNumberFormat="1" applyFont="1" applyFill="1" applyBorder="1" applyAlignment="1"/>
    <xf numFmtId="0" fontId="4" fillId="3" borderId="0" xfId="0" applyFont="1" applyFill="1" applyAlignment="1">
      <alignment vertical="top" wrapText="1"/>
    </xf>
    <xf numFmtId="0" fontId="0" fillId="3" borderId="0" xfId="0" applyFill="1" applyAlignment="1">
      <alignment horizontal="left" indent="1"/>
    </xf>
    <xf numFmtId="0" fontId="2" fillId="3" borderId="0" xfId="0" applyFont="1" applyFill="1" applyBorder="1"/>
    <xf numFmtId="0" fontId="4" fillId="3" borderId="0" xfId="0" applyFont="1" applyFill="1" applyAlignment="1">
      <alignment horizontal="left"/>
    </xf>
    <xf numFmtId="0" fontId="8" fillId="2" borderId="21" xfId="0" applyFont="1" applyFill="1" applyBorder="1"/>
    <xf numFmtId="0" fontId="8" fillId="2" borderId="22" xfId="0" applyFont="1" applyFill="1" applyBorder="1"/>
    <xf numFmtId="0" fontId="8" fillId="0" borderId="0" xfId="0" applyFont="1" applyFill="1" applyBorder="1"/>
    <xf numFmtId="0" fontId="2" fillId="3" borderId="0" xfId="0" applyFont="1" applyFill="1" applyAlignment="1">
      <alignment horizontal="left"/>
    </xf>
    <xf numFmtId="0" fontId="4" fillId="3" borderId="0" xfId="0" applyFont="1" applyFill="1" applyBorder="1" applyAlignment="1">
      <alignment horizontal="left"/>
    </xf>
    <xf numFmtId="0" fontId="0" fillId="3" borderId="0" xfId="0" applyFont="1" applyFill="1" applyAlignment="1">
      <alignment horizontal="left" indent="1"/>
    </xf>
    <xf numFmtId="0" fontId="8" fillId="2" borderId="18" xfId="0" applyFont="1" applyFill="1" applyBorder="1"/>
    <xf numFmtId="0" fontId="8" fillId="2" borderId="4" xfId="0" applyFont="1" applyFill="1" applyBorder="1"/>
    <xf numFmtId="0" fontId="8" fillId="2" borderId="19" xfId="0" applyFont="1" applyFill="1" applyBorder="1"/>
    <xf numFmtId="0" fontId="8" fillId="2" borderId="17" xfId="0" applyFont="1" applyFill="1" applyBorder="1"/>
    <xf numFmtId="0" fontId="8" fillId="2" borderId="39" xfId="0" applyFont="1" applyFill="1" applyBorder="1"/>
    <xf numFmtId="0" fontId="15" fillId="3" borderId="0" xfId="0" applyFont="1" applyFill="1" applyBorder="1" applyAlignment="1">
      <alignment horizontal="left" vertical="top" wrapText="1"/>
    </xf>
    <xf numFmtId="0" fontId="2" fillId="3" borderId="0" xfId="0" applyFont="1" applyFill="1" applyBorder="1" applyAlignment="1">
      <alignment horizontal="center"/>
    </xf>
    <xf numFmtId="0" fontId="4" fillId="3" borderId="0" xfId="0" applyFont="1" applyFill="1" applyBorder="1" applyAlignment="1">
      <alignment horizontal="left" vertical="top" wrapText="1"/>
    </xf>
    <xf numFmtId="0" fontId="0" fillId="0" borderId="9" xfId="0" applyFill="1" applyBorder="1"/>
    <xf numFmtId="0" fontId="0" fillId="0" borderId="18" xfId="0" applyFill="1" applyBorder="1"/>
    <xf numFmtId="5" fontId="8" fillId="2" borderId="5" xfId="0" applyNumberFormat="1" applyFont="1" applyFill="1" applyBorder="1"/>
    <xf numFmtId="5" fontId="8" fillId="2" borderId="4" xfId="0" applyNumberFormat="1" applyFont="1" applyFill="1" applyBorder="1"/>
    <xf numFmtId="5" fontId="8" fillId="2" borderId="17" xfId="0" applyNumberFormat="1" applyFont="1" applyFill="1" applyBorder="1"/>
    <xf numFmtId="5" fontId="2" fillId="3" borderId="0" xfId="0" applyNumberFormat="1" applyFont="1" applyFill="1"/>
    <xf numFmtId="0" fontId="8" fillId="3" borderId="0" xfId="0" applyFont="1" applyFill="1" applyBorder="1"/>
    <xf numFmtId="5" fontId="8" fillId="3" borderId="0" xfId="0" applyNumberFormat="1" applyFont="1" applyFill="1" applyBorder="1"/>
    <xf numFmtId="0" fontId="8" fillId="2" borderId="13" xfId="0" applyFont="1" applyFill="1" applyBorder="1" applyAlignment="1"/>
    <xf numFmtId="0" fontId="8" fillId="2" borderId="14" xfId="0" applyFont="1" applyFill="1" applyBorder="1" applyAlignment="1"/>
    <xf numFmtId="0" fontId="8" fillId="2" borderId="14" xfId="0" applyFont="1" applyFill="1" applyBorder="1" applyAlignment="1">
      <alignment horizontal="center"/>
    </xf>
    <xf numFmtId="5" fontId="8" fillId="2" borderId="14" xfId="0" applyNumberFormat="1" applyFont="1" applyFill="1" applyBorder="1"/>
    <xf numFmtId="0" fontId="2" fillId="3" borderId="0" xfId="0" applyFont="1" applyFill="1" applyBorder="1" applyAlignment="1">
      <alignment horizontal="centerContinuous"/>
    </xf>
    <xf numFmtId="0" fontId="2" fillId="3" borderId="0" xfId="0" applyFont="1" applyFill="1" applyBorder="1" applyAlignment="1">
      <alignment horizontal="right"/>
    </xf>
    <xf numFmtId="9" fontId="2" fillId="3" borderId="0" xfId="1" applyFont="1" applyFill="1" applyBorder="1"/>
    <xf numFmtId="9" fontId="10" fillId="3" borderId="0" xfId="1" applyFont="1" applyFill="1" applyBorder="1"/>
    <xf numFmtId="0" fontId="25" fillId="3" borderId="0" xfId="0" applyFont="1" applyFill="1"/>
    <xf numFmtId="0" fontId="25" fillId="3" borderId="0" xfId="0" applyFont="1" applyFill="1" applyAlignment="1">
      <alignment horizontal="left"/>
    </xf>
    <xf numFmtId="0" fontId="0" fillId="3" borderId="2" xfId="0" applyFill="1" applyBorder="1" applyAlignment="1">
      <alignment horizontal="center"/>
    </xf>
    <xf numFmtId="0" fontId="7" fillId="3" borderId="2" xfId="0" applyFont="1" applyFill="1" applyBorder="1" applyAlignment="1">
      <alignment horizontal="center"/>
    </xf>
    <xf numFmtId="0" fontId="2" fillId="3" borderId="6" xfId="0" applyFont="1" applyFill="1" applyBorder="1" applyAlignment="1">
      <alignment horizontal="left" wrapText="1"/>
    </xf>
    <xf numFmtId="0" fontId="2" fillId="3" borderId="8" xfId="0" applyFont="1" applyFill="1" applyBorder="1" applyAlignment="1">
      <alignment horizontal="center" wrapText="1"/>
    </xf>
    <xf numFmtId="0" fontId="4" fillId="3" borderId="0" xfId="0" applyFont="1" applyFill="1" applyBorder="1" applyAlignment="1">
      <alignment horizontal="left" vertical="top" wrapText="1"/>
    </xf>
    <xf numFmtId="0" fontId="4" fillId="3" borderId="0" xfId="0" applyFont="1" applyFill="1" applyBorder="1" applyAlignment="1">
      <alignment horizontal="left" vertical="top" wrapText="1"/>
    </xf>
    <xf numFmtId="0" fontId="8" fillId="2" borderId="1" xfId="0" applyFont="1" applyFill="1" applyBorder="1" applyAlignment="1">
      <alignment vertical="top" wrapText="1"/>
    </xf>
    <xf numFmtId="0" fontId="3" fillId="0" borderId="1" xfId="0" applyFont="1" applyFill="1" applyBorder="1"/>
    <xf numFmtId="0" fontId="0" fillId="0" borderId="1" xfId="0" applyFill="1" applyBorder="1"/>
    <xf numFmtId="0" fontId="11" fillId="3" borderId="0" xfId="17" applyFill="1"/>
    <xf numFmtId="0" fontId="0" fillId="3" borderId="0" xfId="0" applyFill="1" applyAlignment="1">
      <alignment horizontal="left"/>
    </xf>
    <xf numFmtId="0" fontId="18" fillId="3" borderId="0" xfId="0" applyFont="1" applyFill="1" applyAlignment="1">
      <alignment horizontal="left" vertical="center"/>
    </xf>
    <xf numFmtId="0" fontId="28" fillId="3" borderId="0" xfId="0" applyFont="1" applyFill="1" applyAlignment="1">
      <alignment horizontal="centerContinuous"/>
    </xf>
    <xf numFmtId="2" fontId="0" fillId="3" borderId="0" xfId="0" applyNumberFormat="1" applyFill="1" applyAlignment="1">
      <alignment horizontal="right"/>
    </xf>
    <xf numFmtId="0" fontId="11" fillId="0" borderId="0" xfId="17"/>
    <xf numFmtId="49" fontId="11" fillId="3" borderId="0" xfId="17" applyNumberFormat="1" applyFill="1" applyAlignment="1">
      <alignment horizontal="right"/>
    </xf>
    <xf numFmtId="0" fontId="11" fillId="3" borderId="0" xfId="17" applyNumberFormat="1" applyFill="1" applyAlignment="1">
      <alignment horizontal="right"/>
    </xf>
    <xf numFmtId="0" fontId="4" fillId="3" borderId="0" xfId="0" applyFont="1" applyFill="1" applyAlignment="1">
      <alignment horizontal="centerContinuous"/>
    </xf>
    <xf numFmtId="0" fontId="28" fillId="3" borderId="0" xfId="0" applyFont="1" applyFill="1" applyAlignment="1">
      <alignment horizontal="left"/>
    </xf>
    <xf numFmtId="9" fontId="0" fillId="3" borderId="0" xfId="1" applyFont="1" applyFill="1" applyBorder="1"/>
    <xf numFmtId="0" fontId="7" fillId="3" borderId="0" xfId="0" applyFont="1" applyFill="1" applyBorder="1"/>
    <xf numFmtId="168" fontId="3" fillId="0" borderId="1" xfId="0" applyNumberFormat="1" applyFont="1" applyFill="1" applyBorder="1"/>
    <xf numFmtId="168" fontId="0" fillId="3" borderId="1" xfId="0" applyNumberFormat="1" applyFill="1" applyBorder="1"/>
    <xf numFmtId="168" fontId="2" fillId="3" borderId="1" xfId="0" applyNumberFormat="1" applyFont="1" applyFill="1" applyBorder="1"/>
    <xf numFmtId="169" fontId="8" fillId="3" borderId="0" xfId="0" applyNumberFormat="1" applyFont="1" applyFill="1" applyBorder="1" applyAlignment="1">
      <alignment horizontal="center"/>
    </xf>
    <xf numFmtId="168" fontId="3" fillId="3" borderId="40" xfId="0" applyNumberFormat="1" applyFont="1" applyFill="1" applyBorder="1"/>
    <xf numFmtId="9" fontId="8" fillId="3" borderId="40" xfId="0" applyNumberFormat="1" applyFont="1" applyFill="1" applyBorder="1"/>
    <xf numFmtId="168" fontId="2" fillId="3" borderId="40" xfId="0" applyNumberFormat="1" applyFont="1" applyFill="1" applyBorder="1"/>
    <xf numFmtId="0" fontId="8" fillId="2" borderId="1" xfId="0" applyFont="1" applyFill="1" applyBorder="1" applyAlignment="1">
      <alignment horizontal="centerContinuous"/>
    </xf>
    <xf numFmtId="0" fontId="0" fillId="3" borderId="1" xfId="0" applyFill="1" applyBorder="1" applyAlignment="1">
      <alignment horizontal="centerContinuous"/>
    </xf>
    <xf numFmtId="0" fontId="4" fillId="3" borderId="0" xfId="0" applyFont="1" applyFill="1" applyBorder="1" applyAlignment="1">
      <alignment vertical="top"/>
    </xf>
    <xf numFmtId="168" fontId="8" fillId="2" borderId="1" xfId="0" applyNumberFormat="1" applyFont="1" applyFill="1" applyBorder="1" applyAlignment="1">
      <alignment horizontal="centerContinuous"/>
    </xf>
    <xf numFmtId="168" fontId="8" fillId="2" borderId="1" xfId="0" applyNumberFormat="1" applyFont="1" applyFill="1" applyBorder="1" applyAlignment="1">
      <alignment horizontal="right"/>
    </xf>
    <xf numFmtId="168" fontId="10" fillId="3" borderId="0" xfId="0" applyNumberFormat="1" applyFont="1" applyFill="1" applyBorder="1" applyAlignment="1">
      <alignment horizontal="right"/>
    </xf>
    <xf numFmtId="0" fontId="8" fillId="2" borderId="1" xfId="0" applyNumberFormat="1" applyFont="1" applyFill="1" applyBorder="1" applyAlignment="1">
      <alignment horizontal="center"/>
    </xf>
    <xf numFmtId="0" fontId="2" fillId="3" borderId="0" xfId="0" applyFont="1" applyFill="1" applyAlignment="1">
      <alignment vertical="top"/>
    </xf>
    <xf numFmtId="0" fontId="3" fillId="3" borderId="21" xfId="0" applyFont="1" applyFill="1" applyBorder="1"/>
    <xf numFmtId="0" fontId="13" fillId="3" borderId="21" xfId="0" applyFont="1" applyFill="1" applyBorder="1" applyAlignment="1">
      <alignment vertical="top"/>
    </xf>
    <xf numFmtId="0" fontId="2" fillId="3" borderId="41" xfId="0" applyFont="1" applyFill="1" applyBorder="1"/>
    <xf numFmtId="0" fontId="2" fillId="3" borderId="3" xfId="0" applyFont="1" applyFill="1" applyBorder="1"/>
    <xf numFmtId="0" fontId="0" fillId="3" borderId="3" xfId="0" applyFill="1" applyBorder="1"/>
    <xf numFmtId="0" fontId="0" fillId="3" borderId="42" xfId="0" applyFill="1" applyBorder="1"/>
    <xf numFmtId="0" fontId="2" fillId="3" borderId="32" xfId="0" applyFont="1" applyFill="1" applyBorder="1"/>
    <xf numFmtId="0" fontId="0" fillId="3" borderId="33" xfId="0" applyFill="1" applyBorder="1"/>
    <xf numFmtId="0" fontId="0" fillId="3" borderId="32" xfId="0" applyFill="1" applyBorder="1"/>
    <xf numFmtId="0" fontId="0" fillId="3" borderId="0" xfId="0" applyFill="1" applyBorder="1" applyAlignment="1">
      <alignment horizontal="center"/>
    </xf>
    <xf numFmtId="0" fontId="0" fillId="3" borderId="35" xfId="0" applyFill="1" applyBorder="1"/>
    <xf numFmtId="0" fontId="0" fillId="3" borderId="36" xfId="0" applyFill="1" applyBorder="1"/>
    <xf numFmtId="0" fontId="17" fillId="3" borderId="0" xfId="0" applyFont="1" applyFill="1"/>
    <xf numFmtId="0" fontId="24" fillId="4" borderId="30" xfId="0" applyFont="1" applyFill="1" applyBorder="1" applyAlignment="1">
      <alignment horizontal="left" vertical="center"/>
    </xf>
    <xf numFmtId="49" fontId="8" fillId="2" borderId="5" xfId="0" applyNumberFormat="1" applyFont="1" applyFill="1" applyBorder="1" applyAlignment="1">
      <alignment horizontal="left"/>
    </xf>
    <xf numFmtId="49" fontId="8" fillId="2" borderId="4" xfId="0" applyNumberFormat="1" applyFont="1" applyFill="1" applyBorder="1" applyAlignment="1">
      <alignment horizontal="left"/>
    </xf>
    <xf numFmtId="49" fontId="8" fillId="2" borderId="17" xfId="0" applyNumberFormat="1" applyFont="1" applyFill="1" applyBorder="1" applyAlignment="1">
      <alignment horizontal="left"/>
    </xf>
    <xf numFmtId="0" fontId="3" fillId="3" borderId="0" xfId="0" applyFont="1" applyFill="1" applyAlignment="1">
      <alignment horizontal="left" vertical="center"/>
    </xf>
    <xf numFmtId="0" fontId="29" fillId="3" borderId="0" xfId="17" applyFont="1" applyFill="1"/>
    <xf numFmtId="1" fontId="8" fillId="2" borderId="1" xfId="0" applyNumberFormat="1" applyFont="1" applyFill="1" applyBorder="1" applyAlignment="1">
      <alignment horizontal="center"/>
    </xf>
    <xf numFmtId="9" fontId="8" fillId="2" borderId="1" xfId="0" applyNumberFormat="1" applyFont="1" applyFill="1" applyBorder="1" applyAlignment="1">
      <alignment horizontal="center"/>
    </xf>
    <xf numFmtId="167" fontId="8" fillId="2" borderId="1" xfId="0" applyNumberFormat="1" applyFont="1" applyFill="1" applyBorder="1" applyAlignment="1">
      <alignment horizontal="center"/>
    </xf>
    <xf numFmtId="168" fontId="8" fillId="2" borderId="1" xfId="0" applyNumberFormat="1" applyFont="1" applyFill="1" applyBorder="1" applyAlignment="1">
      <alignment horizontal="center"/>
    </xf>
    <xf numFmtId="0" fontId="24" fillId="4" borderId="30" xfId="0" applyFont="1" applyFill="1" applyBorder="1" applyAlignment="1">
      <alignment vertical="center"/>
    </xf>
    <xf numFmtId="0" fontId="24" fillId="3" borderId="3" xfId="0" applyFont="1" applyFill="1" applyBorder="1" applyAlignment="1">
      <alignment vertical="center"/>
    </xf>
    <xf numFmtId="0" fontId="24" fillId="3" borderId="2" xfId="0" applyFont="1" applyFill="1" applyBorder="1" applyAlignment="1">
      <alignment vertical="center"/>
    </xf>
    <xf numFmtId="0" fontId="25" fillId="0" borderId="0" xfId="0" applyFont="1" applyFill="1" applyBorder="1" applyAlignment="1">
      <alignment vertical="center"/>
    </xf>
    <xf numFmtId="0" fontId="25" fillId="3" borderId="0" xfId="0" applyFont="1" applyFill="1" applyAlignment="1">
      <alignment vertical="center"/>
    </xf>
    <xf numFmtId="0" fontId="27" fillId="3" borderId="0" xfId="0" applyFont="1" applyFill="1" applyAlignment="1">
      <alignment vertical="center"/>
    </xf>
    <xf numFmtId="0" fontId="25" fillId="3" borderId="32" xfId="0" applyFont="1" applyFill="1" applyBorder="1" applyAlignment="1">
      <alignment vertical="center"/>
    </xf>
    <xf numFmtId="0" fontId="25" fillId="3" borderId="0" xfId="0" applyFont="1" applyFill="1" applyBorder="1" applyAlignment="1">
      <alignment vertical="center"/>
    </xf>
    <xf numFmtId="0" fontId="25" fillId="3" borderId="32" xfId="0" applyFont="1" applyFill="1" applyBorder="1" applyAlignment="1">
      <alignment horizontal="left" vertical="center"/>
    </xf>
    <xf numFmtId="0" fontId="25" fillId="5" borderId="32" xfId="0" applyFont="1" applyFill="1" applyBorder="1" applyAlignment="1">
      <alignment vertical="center"/>
    </xf>
    <xf numFmtId="0" fontId="25" fillId="5" borderId="32" xfId="0" applyFont="1" applyFill="1" applyBorder="1" applyAlignment="1">
      <alignment horizontal="left" vertical="center"/>
    </xf>
    <xf numFmtId="0" fontId="25" fillId="3" borderId="35" xfId="0" applyFont="1" applyFill="1" applyBorder="1" applyAlignment="1">
      <alignment vertical="center"/>
    </xf>
    <xf numFmtId="0" fontId="25" fillId="3" borderId="35" xfId="0" applyFont="1" applyFill="1" applyBorder="1" applyAlignment="1">
      <alignment horizontal="left" vertical="center"/>
    </xf>
    <xf numFmtId="0" fontId="25" fillId="3" borderId="0" xfId="0" applyFont="1" applyFill="1" applyBorder="1" applyAlignment="1">
      <alignment horizontal="left" vertical="center"/>
    </xf>
    <xf numFmtId="0" fontId="25" fillId="5" borderId="35" xfId="0" applyFont="1" applyFill="1" applyBorder="1" applyAlignment="1">
      <alignment vertical="center"/>
    </xf>
    <xf numFmtId="0" fontId="25" fillId="5" borderId="35" xfId="0" applyFont="1" applyFill="1" applyBorder="1" applyAlignment="1">
      <alignment horizontal="left" vertical="center"/>
    </xf>
    <xf numFmtId="0" fontId="25" fillId="3" borderId="34" xfId="0" applyFont="1" applyFill="1" applyBorder="1" applyAlignment="1">
      <alignment horizontal="left" vertical="center"/>
    </xf>
    <xf numFmtId="0" fontId="26" fillId="3" borderId="34" xfId="0" applyFont="1" applyFill="1" applyBorder="1" applyAlignment="1">
      <alignment vertical="center"/>
    </xf>
    <xf numFmtId="0" fontId="25" fillId="5" borderId="0" xfId="0" applyFont="1" applyFill="1" applyBorder="1" applyAlignment="1">
      <alignment horizontal="left" vertical="center"/>
    </xf>
    <xf numFmtId="0" fontId="26" fillId="3" borderId="2" xfId="0" applyFont="1" applyFill="1" applyBorder="1" applyAlignment="1">
      <alignment vertical="center"/>
    </xf>
    <xf numFmtId="0" fontId="26" fillId="3" borderId="0" xfId="0" applyFont="1" applyFill="1" applyBorder="1" applyAlignment="1">
      <alignment vertical="center"/>
    </xf>
    <xf numFmtId="0" fontId="25" fillId="5" borderId="0" xfId="0" applyFont="1" applyFill="1" applyBorder="1" applyAlignment="1">
      <alignment horizontal="right" vertical="center"/>
    </xf>
    <xf numFmtId="0" fontId="25" fillId="3" borderId="3" xfId="0" applyFont="1" applyFill="1" applyBorder="1" applyAlignment="1">
      <alignment vertical="center"/>
    </xf>
    <xf numFmtId="0" fontId="25" fillId="5" borderId="0" xfId="0" applyFont="1" applyFill="1" applyBorder="1" applyAlignment="1">
      <alignment vertical="center"/>
    </xf>
    <xf numFmtId="0" fontId="25" fillId="5" borderId="2" xfId="0" applyFont="1" applyFill="1" applyBorder="1" applyAlignment="1">
      <alignment horizontal="left" vertical="center"/>
    </xf>
    <xf numFmtId="0" fontId="25" fillId="3" borderId="0" xfId="0" applyFont="1" applyFill="1" applyAlignment="1">
      <alignment horizontal="left" vertical="center"/>
    </xf>
    <xf numFmtId="0" fontId="27" fillId="3" borderId="0" xfId="0" applyFont="1" applyFill="1" applyAlignment="1">
      <alignment horizontal="left" vertical="center"/>
    </xf>
    <xf numFmtId="0" fontId="27" fillId="3" borderId="43" xfId="0" applyFont="1" applyFill="1" applyBorder="1" applyAlignment="1">
      <alignment vertical="center"/>
    </xf>
    <xf numFmtId="0" fontId="27" fillId="3" borderId="44" xfId="0" applyFont="1" applyFill="1" applyBorder="1" applyAlignment="1">
      <alignment vertical="center"/>
    </xf>
    <xf numFmtId="0" fontId="30" fillId="3" borderId="0" xfId="0" applyFont="1" applyFill="1"/>
    <xf numFmtId="0" fontId="0" fillId="6" borderId="20" xfId="0" applyFill="1" applyBorder="1" applyAlignment="1">
      <alignment horizontal="left"/>
    </xf>
    <xf numFmtId="0" fontId="0" fillId="6" borderId="21" xfId="0" applyFill="1" applyBorder="1"/>
    <xf numFmtId="0" fontId="0" fillId="6" borderId="22" xfId="0" applyFill="1" applyBorder="1"/>
    <xf numFmtId="168" fontId="0" fillId="6" borderId="20" xfId="0" applyNumberFormat="1" applyFill="1" applyBorder="1" applyAlignment="1">
      <alignment horizontal="left"/>
    </xf>
    <xf numFmtId="0" fontId="0" fillId="6" borderId="1" xfId="0" applyFill="1" applyBorder="1" applyAlignment="1">
      <alignment horizontal="centerContinuous"/>
    </xf>
    <xf numFmtId="0" fontId="32" fillId="2" borderId="1" xfId="0" applyFont="1" applyFill="1" applyBorder="1" applyAlignment="1">
      <alignment horizontal="center" vertical="center"/>
    </xf>
    <xf numFmtId="0" fontId="33" fillId="0" borderId="0" xfId="0" applyFont="1" applyAlignment="1">
      <alignment horizontal="center" vertical="center"/>
    </xf>
    <xf numFmtId="0" fontId="2" fillId="3" borderId="7" xfId="0" applyFont="1" applyFill="1" applyBorder="1" applyAlignment="1">
      <alignment horizontal="center" textRotation="90" wrapText="1"/>
    </xf>
    <xf numFmtId="0" fontId="2" fillId="3" borderId="8" xfId="0" applyFont="1" applyFill="1" applyBorder="1" applyAlignment="1">
      <alignment horizontal="center" textRotation="90" wrapText="1"/>
    </xf>
    <xf numFmtId="9" fontId="8" fillId="2" borderId="5" xfId="1" applyNumberFormat="1" applyFont="1" applyFill="1" applyBorder="1" applyAlignment="1">
      <alignment horizontal="center"/>
    </xf>
    <xf numFmtId="9" fontId="8" fillId="2" borderId="10" xfId="1" applyNumberFormat="1" applyFont="1" applyFill="1" applyBorder="1" applyAlignment="1">
      <alignment horizontal="center"/>
    </xf>
    <xf numFmtId="9" fontId="8" fillId="2" borderId="14" xfId="1" applyNumberFormat="1" applyFont="1" applyFill="1" applyBorder="1" applyAlignment="1">
      <alignment horizontal="center"/>
    </xf>
    <xf numFmtId="9" fontId="8" fillId="2" borderId="16" xfId="1" applyNumberFormat="1" applyFont="1" applyFill="1" applyBorder="1" applyAlignment="1">
      <alignment horizontal="center"/>
    </xf>
    <xf numFmtId="9" fontId="3" fillId="0" borderId="10" xfId="0" applyNumberFormat="1" applyFont="1" applyFill="1" applyBorder="1" applyAlignment="1">
      <alignment horizontal="center"/>
    </xf>
    <xf numFmtId="9" fontId="3" fillId="0" borderId="45" xfId="0" applyNumberFormat="1" applyFont="1" applyFill="1" applyBorder="1" applyAlignment="1">
      <alignment horizontal="center"/>
    </xf>
    <xf numFmtId="9" fontId="8" fillId="2" borderId="5" xfId="0" applyNumberFormat="1" applyFont="1" applyFill="1" applyBorder="1" applyAlignment="1">
      <alignment horizontal="center"/>
    </xf>
    <xf numFmtId="9" fontId="8" fillId="2" borderId="14" xfId="0" applyNumberFormat="1" applyFont="1" applyFill="1" applyBorder="1" applyAlignment="1">
      <alignment horizontal="center"/>
    </xf>
    <xf numFmtId="0" fontId="13" fillId="3" borderId="0" xfId="0" applyFont="1" applyFill="1" applyAlignment="1">
      <alignment horizontal="right"/>
    </xf>
    <xf numFmtId="0" fontId="3" fillId="3" borderId="0" xfId="0" applyFont="1" applyFill="1" applyBorder="1"/>
    <xf numFmtId="0" fontId="31" fillId="3" borderId="0" xfId="0" applyFont="1" applyFill="1" applyAlignment="1">
      <alignment horizontal="right"/>
    </xf>
    <xf numFmtId="0" fontId="35" fillId="3" borderId="0" xfId="0" applyFont="1" applyFill="1" applyAlignment="1">
      <alignment horizontal="right"/>
    </xf>
    <xf numFmtId="0" fontId="35" fillId="3" borderId="0" xfId="0" applyFont="1" applyFill="1"/>
    <xf numFmtId="0" fontId="35" fillId="3" borderId="0" xfId="0" applyFont="1" applyFill="1" applyAlignment="1">
      <alignment horizontal="left"/>
    </xf>
    <xf numFmtId="0" fontId="2" fillId="3" borderId="6" xfId="0" applyFont="1" applyFill="1" applyBorder="1" applyAlignment="1">
      <alignment horizontal="center" textRotation="90" wrapText="1"/>
    </xf>
    <xf numFmtId="9" fontId="8" fillId="2" borderId="9" xfId="0" applyNumberFormat="1" applyFont="1" applyFill="1" applyBorder="1" applyAlignment="1">
      <alignment horizontal="center"/>
    </xf>
    <xf numFmtId="9" fontId="8" fillId="2" borderId="13" xfId="0" applyNumberFormat="1" applyFont="1" applyFill="1" applyBorder="1" applyAlignment="1">
      <alignment horizontal="center"/>
    </xf>
    <xf numFmtId="0" fontId="6" fillId="3" borderId="0" xfId="0" applyFont="1" applyFill="1" applyBorder="1" applyAlignment="1"/>
    <xf numFmtId="0" fontId="15" fillId="3" borderId="0" xfId="0" applyFont="1" applyFill="1" applyAlignment="1">
      <alignment vertical="top"/>
    </xf>
    <xf numFmtId="0" fontId="36" fillId="3" borderId="41" xfId="0" applyFont="1" applyFill="1" applyBorder="1" applyAlignment="1">
      <alignment horizontal="left" vertical="top" wrapText="1"/>
    </xf>
    <xf numFmtId="0" fontId="36" fillId="3" borderId="3" xfId="0" applyFont="1" applyFill="1" applyBorder="1" applyAlignment="1">
      <alignment horizontal="left" vertical="top" wrapText="1"/>
    </xf>
    <xf numFmtId="0" fontId="36" fillId="3" borderId="42" xfId="0" applyFont="1" applyFill="1" applyBorder="1" applyAlignment="1">
      <alignment horizontal="left" vertical="top" wrapText="1"/>
    </xf>
    <xf numFmtId="0" fontId="20" fillId="3" borderId="35" xfId="0" applyFont="1" applyFill="1" applyBorder="1" applyAlignment="1">
      <alignment horizontal="center" vertical="top" wrapText="1"/>
    </xf>
    <xf numFmtId="0" fontId="20" fillId="3" borderId="2" xfId="0" applyFont="1" applyFill="1" applyBorder="1" applyAlignment="1">
      <alignment horizontal="center" vertical="top" wrapText="1"/>
    </xf>
    <xf numFmtId="0" fontId="20" fillId="3" borderId="36" xfId="0" applyFont="1" applyFill="1" applyBorder="1" applyAlignment="1">
      <alignment horizontal="center" vertical="top" wrapText="1"/>
    </xf>
    <xf numFmtId="0" fontId="15" fillId="3" borderId="3" xfId="0" applyFont="1" applyFill="1" applyBorder="1" applyAlignment="1">
      <alignment horizontal="left" vertical="top" wrapText="1"/>
    </xf>
    <xf numFmtId="0" fontId="3" fillId="3" borderId="21" xfId="0" applyFont="1" applyFill="1" applyBorder="1" applyAlignment="1">
      <alignment horizontal="left" vertical="top" wrapText="1"/>
    </xf>
    <xf numFmtId="0" fontId="4" fillId="3" borderId="3" xfId="0" applyFont="1" applyFill="1" applyBorder="1" applyAlignment="1">
      <alignment horizontal="left" vertical="top" wrapText="1"/>
    </xf>
    <xf numFmtId="0" fontId="37" fillId="0" borderId="0" xfId="0" applyFont="1" applyFill="1" applyAlignment="1">
      <alignment vertical="center" wrapText="1"/>
    </xf>
    <xf numFmtId="0" fontId="15" fillId="3" borderId="0" xfId="0" applyFont="1" applyFill="1" applyAlignment="1">
      <alignment horizontal="left" vertical="top" wrapText="1"/>
    </xf>
    <xf numFmtId="0" fontId="6" fillId="3" borderId="2" xfId="0" applyFont="1" applyFill="1" applyBorder="1" applyAlignment="1">
      <alignment horizontal="left"/>
    </xf>
    <xf numFmtId="0" fontId="4" fillId="3" borderId="0" xfId="0" applyFont="1" applyFill="1" applyBorder="1" applyAlignment="1">
      <alignment horizontal="left" vertical="top" wrapText="1"/>
    </xf>
    <xf numFmtId="0" fontId="0" fillId="3" borderId="0" xfId="0" applyFont="1" applyFill="1" applyBorder="1" applyAlignment="1">
      <alignment horizontal="left" vertical="top" wrapText="1"/>
    </xf>
    <xf numFmtId="0" fontId="4" fillId="0" borderId="3" xfId="0" applyFont="1" applyFill="1" applyBorder="1" applyAlignment="1">
      <alignment horizontal="left" vertical="top" wrapText="1"/>
    </xf>
    <xf numFmtId="9" fontId="25" fillId="3" borderId="3" xfId="1" applyNumberFormat="1" applyFont="1" applyFill="1" applyBorder="1" applyAlignment="1">
      <alignment horizontal="center" vertical="center"/>
    </xf>
    <xf numFmtId="9" fontId="25" fillId="3" borderId="42" xfId="1" applyNumberFormat="1" applyFont="1" applyFill="1" applyBorder="1" applyAlignment="1">
      <alignment horizontal="center" vertical="center"/>
    </xf>
    <xf numFmtId="9" fontId="25" fillId="3" borderId="2" xfId="1" applyNumberFormat="1" applyFont="1" applyFill="1" applyBorder="1" applyAlignment="1">
      <alignment horizontal="center" vertical="center"/>
    </xf>
    <xf numFmtId="9" fontId="25" fillId="3" borderId="36" xfId="1" applyNumberFormat="1" applyFont="1" applyFill="1" applyBorder="1" applyAlignment="1">
      <alignment horizontal="center" vertical="center"/>
    </xf>
    <xf numFmtId="0" fontId="25" fillId="3" borderId="0" xfId="0" applyFont="1" applyFill="1" applyBorder="1" applyAlignment="1">
      <alignment horizontal="left" vertical="center"/>
    </xf>
    <xf numFmtId="0" fontId="25" fillId="3" borderId="0" xfId="0" applyFont="1" applyFill="1" applyBorder="1" applyAlignment="1">
      <alignment horizontal="right" vertical="center"/>
    </xf>
    <xf numFmtId="0" fontId="25" fillId="3" borderId="33" xfId="0" applyFont="1" applyFill="1" applyBorder="1" applyAlignment="1">
      <alignment horizontal="right" vertical="center"/>
    </xf>
    <xf numFmtId="171" fontId="25" fillId="3" borderId="0" xfId="0" applyNumberFormat="1" applyFont="1" applyFill="1" applyBorder="1" applyAlignment="1">
      <alignment horizontal="right" vertical="center"/>
    </xf>
    <xf numFmtId="171" fontId="25" fillId="3" borderId="33" xfId="0" applyNumberFormat="1" applyFont="1" applyFill="1" applyBorder="1" applyAlignment="1">
      <alignment horizontal="right" vertical="center"/>
    </xf>
    <xf numFmtId="0" fontId="25" fillId="5" borderId="2" xfId="0" applyFont="1" applyFill="1" applyBorder="1" applyAlignment="1">
      <alignment horizontal="left" vertical="center"/>
    </xf>
    <xf numFmtId="171" fontId="25" fillId="5" borderId="2" xfId="0" applyNumberFormat="1" applyFont="1" applyFill="1" applyBorder="1" applyAlignment="1">
      <alignment horizontal="right" vertical="center"/>
    </xf>
    <xf numFmtId="171" fontId="25" fillId="5" borderId="36" xfId="0" applyNumberFormat="1" applyFont="1" applyFill="1" applyBorder="1" applyAlignment="1">
      <alignment horizontal="right" vertical="center"/>
    </xf>
    <xf numFmtId="171" fontId="25" fillId="5" borderId="0" xfId="0" applyNumberFormat="1" applyFont="1" applyFill="1" applyBorder="1" applyAlignment="1">
      <alignment horizontal="right" vertical="center"/>
    </xf>
    <xf numFmtId="171" fontId="25" fillId="5" borderId="33" xfId="0" applyNumberFormat="1" applyFont="1" applyFill="1" applyBorder="1" applyAlignment="1">
      <alignment horizontal="right" vertical="center"/>
    </xf>
    <xf numFmtId="9" fontId="25" fillId="4" borderId="30" xfId="0" applyNumberFormat="1" applyFont="1" applyFill="1" applyBorder="1" applyAlignment="1">
      <alignment horizontal="right" vertical="center" wrapText="1"/>
    </xf>
    <xf numFmtId="0" fontId="25" fillId="4" borderId="31" xfId="0" applyFont="1" applyFill="1" applyBorder="1" applyAlignment="1">
      <alignment horizontal="right" vertical="center" wrapText="1"/>
    </xf>
    <xf numFmtId="9" fontId="25" fillId="4" borderId="30" xfId="0" applyNumberFormat="1" applyFont="1" applyFill="1" applyBorder="1" applyAlignment="1">
      <alignment horizontal="center" vertical="center" wrapText="1"/>
    </xf>
    <xf numFmtId="0" fontId="25" fillId="4" borderId="30" xfId="0" applyFont="1" applyFill="1" applyBorder="1" applyAlignment="1">
      <alignment horizontal="center" vertical="center" wrapText="1"/>
    </xf>
    <xf numFmtId="0" fontId="24" fillId="4" borderId="29" xfId="0" applyFont="1" applyFill="1" applyBorder="1" applyAlignment="1">
      <alignment horizontal="center" vertical="center"/>
    </xf>
    <xf numFmtId="0" fontId="24" fillId="4" borderId="30" xfId="0" applyFont="1" applyFill="1" applyBorder="1" applyAlignment="1">
      <alignment horizontal="center" vertical="center"/>
    </xf>
    <xf numFmtId="0" fontId="24" fillId="4" borderId="29" xfId="0" applyFont="1" applyFill="1" applyBorder="1" applyAlignment="1">
      <alignment horizontal="left" vertical="center"/>
    </xf>
    <xf numFmtId="0" fontId="24" fillId="4" borderId="30" xfId="0" applyFont="1" applyFill="1" applyBorder="1" applyAlignment="1">
      <alignment horizontal="left" vertical="center"/>
    </xf>
    <xf numFmtId="0" fontId="24" fillId="4" borderId="30" xfId="0" applyFont="1" applyFill="1" applyBorder="1" applyAlignment="1">
      <alignment horizontal="right" vertical="center"/>
    </xf>
    <xf numFmtId="0" fontId="25" fillId="5" borderId="0" xfId="0" applyFont="1" applyFill="1" applyBorder="1" applyAlignment="1">
      <alignment horizontal="left" vertical="center"/>
    </xf>
    <xf numFmtId="0" fontId="24" fillId="5" borderId="0" xfId="0" applyFont="1" applyFill="1" applyBorder="1" applyAlignment="1">
      <alignment horizontal="right" vertical="center"/>
    </xf>
    <xf numFmtId="0" fontId="25" fillId="5" borderId="0" xfId="0" applyFont="1" applyFill="1" applyBorder="1" applyAlignment="1">
      <alignment horizontal="right" vertical="center"/>
    </xf>
    <xf numFmtId="0" fontId="25" fillId="5" borderId="33" xfId="0" applyFont="1" applyFill="1" applyBorder="1" applyAlignment="1">
      <alignment horizontal="right" vertical="center"/>
    </xf>
    <xf numFmtId="170" fontId="25" fillId="5" borderId="0" xfId="0" applyNumberFormat="1" applyFont="1" applyFill="1" applyBorder="1" applyAlignment="1">
      <alignment horizontal="right" vertical="center"/>
    </xf>
    <xf numFmtId="170" fontId="25" fillId="5" borderId="33" xfId="0" applyNumberFormat="1" applyFont="1" applyFill="1" applyBorder="1" applyAlignment="1">
      <alignment horizontal="right" vertical="center"/>
    </xf>
    <xf numFmtId="170" fontId="25" fillId="3" borderId="0" xfId="0" applyNumberFormat="1" applyFont="1" applyFill="1" applyBorder="1" applyAlignment="1">
      <alignment horizontal="right" vertical="center"/>
    </xf>
    <xf numFmtId="170" fontId="25" fillId="3" borderId="33" xfId="0" applyNumberFormat="1" applyFont="1" applyFill="1" applyBorder="1" applyAlignment="1">
      <alignment horizontal="right" vertical="center"/>
    </xf>
    <xf numFmtId="10" fontId="25" fillId="3" borderId="2" xfId="1" applyNumberFormat="1" applyFont="1" applyFill="1" applyBorder="1" applyAlignment="1">
      <alignment horizontal="left" vertical="center"/>
    </xf>
    <xf numFmtId="10" fontId="25" fillId="3" borderId="36" xfId="1" applyNumberFormat="1" applyFont="1" applyFill="1" applyBorder="1" applyAlignment="1">
      <alignment horizontal="left" vertical="center"/>
    </xf>
    <xf numFmtId="0" fontId="25" fillId="3" borderId="0" xfId="0" applyFont="1" applyFill="1" applyBorder="1" applyAlignment="1">
      <alignment horizontal="center" vertical="center"/>
    </xf>
    <xf numFmtId="0" fontId="24" fillId="4" borderId="41" xfId="0" applyFont="1" applyFill="1" applyBorder="1" applyAlignment="1">
      <alignment horizontal="center" vertical="center"/>
    </xf>
    <xf numFmtId="0" fontId="24" fillId="4" borderId="3" xfId="0" applyFont="1" applyFill="1" applyBorder="1" applyAlignment="1">
      <alignment horizontal="center" vertical="center"/>
    </xf>
    <xf numFmtId="0" fontId="24" fillId="4" borderId="42" xfId="0" applyFont="1" applyFill="1" applyBorder="1" applyAlignment="1">
      <alignment horizontal="center" vertical="center"/>
    </xf>
    <xf numFmtId="0" fontId="25" fillId="3" borderId="41" xfId="0" applyFont="1" applyFill="1" applyBorder="1" applyAlignment="1">
      <alignment horizontal="left" vertical="top" wrapText="1"/>
    </xf>
    <xf numFmtId="0" fontId="25" fillId="3" borderId="3" xfId="0" applyFont="1" applyFill="1" applyBorder="1" applyAlignment="1">
      <alignment horizontal="left" vertical="top" wrapText="1"/>
    </xf>
    <xf numFmtId="0" fontId="25" fillId="3" borderId="42" xfId="0" applyFont="1" applyFill="1" applyBorder="1" applyAlignment="1">
      <alignment horizontal="left" vertical="top" wrapText="1"/>
    </xf>
    <xf numFmtId="0" fontId="25" fillId="3" borderId="35" xfId="0" applyFont="1" applyFill="1" applyBorder="1" applyAlignment="1">
      <alignment horizontal="left" vertical="top" wrapText="1"/>
    </xf>
    <xf numFmtId="0" fontId="25" fillId="3" borderId="2" xfId="0" applyFont="1" applyFill="1" applyBorder="1" applyAlignment="1">
      <alignment horizontal="left" vertical="top" wrapText="1"/>
    </xf>
    <xf numFmtId="0" fontId="25" fillId="3" borderId="36" xfId="0" applyFont="1" applyFill="1" applyBorder="1" applyAlignment="1">
      <alignment horizontal="left" vertical="top" wrapText="1"/>
    </xf>
    <xf numFmtId="0" fontId="25" fillId="3" borderId="41" xfId="0" applyFont="1" applyFill="1" applyBorder="1" applyAlignment="1">
      <alignment horizontal="left" vertical="center"/>
    </xf>
    <xf numFmtId="0" fontId="25" fillId="3" borderId="3" xfId="0" applyFont="1" applyFill="1" applyBorder="1" applyAlignment="1">
      <alignment horizontal="left" vertical="center"/>
    </xf>
    <xf numFmtId="0" fontId="25" fillId="3" borderId="35" xfId="0" applyFont="1" applyFill="1" applyBorder="1" applyAlignment="1">
      <alignment horizontal="left" vertical="center"/>
    </xf>
    <xf numFmtId="0" fontId="25" fillId="3" borderId="2" xfId="0" applyFont="1" applyFill="1" applyBorder="1" applyAlignment="1">
      <alignment horizontal="left" vertical="center"/>
    </xf>
    <xf numFmtId="0" fontId="25" fillId="3" borderId="35" xfId="0" applyFont="1" applyFill="1" applyBorder="1" applyAlignment="1">
      <alignment horizontal="left" vertical="center" indent="1"/>
    </xf>
    <xf numFmtId="0" fontId="25" fillId="3" borderId="2" xfId="0" applyFont="1" applyFill="1" applyBorder="1" applyAlignment="1">
      <alignment horizontal="left" vertical="center" indent="1"/>
    </xf>
    <xf numFmtId="10" fontId="25" fillId="3" borderId="34" xfId="0" applyNumberFormat="1" applyFont="1" applyFill="1" applyBorder="1" applyAlignment="1">
      <alignment horizontal="left" vertical="center"/>
    </xf>
    <xf numFmtId="10" fontId="25" fillId="3" borderId="37" xfId="0" applyNumberFormat="1" applyFont="1" applyFill="1" applyBorder="1" applyAlignment="1">
      <alignment horizontal="left" vertical="center"/>
    </xf>
    <xf numFmtId="0" fontId="25" fillId="3" borderId="34" xfId="0" applyFont="1" applyFill="1" applyBorder="1" applyAlignment="1">
      <alignment horizontal="left" vertical="center"/>
    </xf>
    <xf numFmtId="0" fontId="25" fillId="3" borderId="20" xfId="0" applyFont="1" applyFill="1" applyBorder="1" applyAlignment="1">
      <alignment horizontal="center" vertical="center" wrapText="1"/>
    </xf>
    <xf numFmtId="0" fontId="25" fillId="3" borderId="21" xfId="0" applyFont="1" applyFill="1" applyBorder="1" applyAlignment="1">
      <alignment horizontal="center" vertical="center" wrapText="1"/>
    </xf>
    <xf numFmtId="0" fontId="25" fillId="3" borderId="22" xfId="0" applyFont="1" applyFill="1" applyBorder="1" applyAlignment="1">
      <alignment horizontal="center" vertical="center" wrapText="1"/>
    </xf>
    <xf numFmtId="0" fontId="25" fillId="3" borderId="0" xfId="0" applyFont="1" applyFill="1" applyAlignment="1">
      <alignment horizontal="center" vertical="center"/>
    </xf>
    <xf numFmtId="0" fontId="25" fillId="4" borderId="30" xfId="0" applyFont="1" applyFill="1" applyBorder="1" applyAlignment="1">
      <alignment horizontal="right" vertical="center"/>
    </xf>
    <xf numFmtId="0" fontId="25" fillId="4" borderId="31" xfId="0" applyFont="1" applyFill="1" applyBorder="1" applyAlignment="1">
      <alignment horizontal="right" vertical="center"/>
    </xf>
    <xf numFmtId="0" fontId="25" fillId="3" borderId="38" xfId="0" applyFont="1" applyFill="1" applyBorder="1" applyAlignment="1">
      <alignment horizontal="center" vertical="center"/>
    </xf>
    <xf numFmtId="0" fontId="25" fillId="3" borderId="34" xfId="0" applyFont="1" applyFill="1" applyBorder="1" applyAlignment="1">
      <alignment horizontal="center" vertical="center"/>
    </xf>
    <xf numFmtId="0" fontId="25" fillId="3" borderId="34" xfId="0" applyFont="1" applyFill="1" applyBorder="1" applyAlignment="1">
      <alignment horizontal="left" vertical="center" wrapText="1"/>
    </xf>
    <xf numFmtId="0" fontId="25" fillId="3" borderId="37" xfId="0" applyFont="1" applyFill="1" applyBorder="1" applyAlignment="1">
      <alignment horizontal="left" vertical="center" wrapText="1"/>
    </xf>
    <xf numFmtId="0" fontId="25" fillId="3" borderId="32" xfId="0" applyFont="1" applyFill="1" applyBorder="1" applyAlignment="1">
      <alignment horizontal="center" vertical="center"/>
    </xf>
    <xf numFmtId="0" fontId="25" fillId="3" borderId="0" xfId="0" applyFont="1" applyFill="1" applyBorder="1" applyAlignment="1">
      <alignment horizontal="left" vertical="center" wrapText="1"/>
    </xf>
    <xf numFmtId="0" fontId="25" fillId="3" borderId="33" xfId="0" applyFont="1" applyFill="1" applyBorder="1" applyAlignment="1">
      <alignment horizontal="left" vertical="center" wrapText="1"/>
    </xf>
    <xf numFmtId="0" fontId="25" fillId="3" borderId="35" xfId="0" applyFont="1" applyFill="1" applyBorder="1" applyAlignment="1">
      <alignment horizontal="center" vertical="center" wrapText="1"/>
    </xf>
    <xf numFmtId="0" fontId="25" fillId="3" borderId="2" xfId="0" applyFont="1" applyFill="1" applyBorder="1" applyAlignment="1">
      <alignment horizontal="center" vertical="center" wrapText="1"/>
    </xf>
    <xf numFmtId="0" fontId="25" fillId="3" borderId="2" xfId="0" applyFont="1" applyFill="1" applyBorder="1" applyAlignment="1">
      <alignment horizontal="left" vertical="center" wrapText="1"/>
    </xf>
    <xf numFmtId="0" fontId="25" fillId="3" borderId="36" xfId="0" applyFont="1" applyFill="1" applyBorder="1" applyAlignment="1">
      <alignment horizontal="left" vertical="center" wrapText="1"/>
    </xf>
    <xf numFmtId="0" fontId="26" fillId="3" borderId="35" xfId="0" applyFont="1" applyFill="1" applyBorder="1" applyAlignment="1">
      <alignment horizontal="left" vertical="center"/>
    </xf>
    <xf numFmtId="0" fontId="26" fillId="3" borderId="2" xfId="0" applyFont="1" applyFill="1" applyBorder="1" applyAlignment="1">
      <alignment horizontal="left" vertical="center"/>
    </xf>
    <xf numFmtId="0" fontId="26" fillId="3" borderId="36" xfId="0" applyFont="1" applyFill="1" applyBorder="1" applyAlignment="1">
      <alignment horizontal="left" vertical="center"/>
    </xf>
    <xf numFmtId="0" fontId="25" fillId="3" borderId="3" xfId="0" applyFont="1" applyFill="1" applyBorder="1" applyAlignment="1">
      <alignment horizontal="center" vertical="center"/>
    </xf>
    <xf numFmtId="170" fontId="25" fillId="3" borderId="34" xfId="0" applyNumberFormat="1" applyFont="1" applyFill="1" applyBorder="1" applyAlignment="1">
      <alignment horizontal="right" vertical="center"/>
    </xf>
    <xf numFmtId="170" fontId="25" fillId="3" borderId="37" xfId="0" applyNumberFormat="1" applyFont="1" applyFill="1" applyBorder="1" applyAlignment="1">
      <alignment horizontal="right" vertical="center"/>
    </xf>
    <xf numFmtId="172" fontId="24" fillId="4" borderId="30" xfId="0" applyNumberFormat="1" applyFont="1" applyFill="1" applyBorder="1" applyAlignment="1">
      <alignment horizontal="left" vertical="center"/>
    </xf>
    <xf numFmtId="172" fontId="24" fillId="4" borderId="31" xfId="0" applyNumberFormat="1" applyFont="1" applyFill="1" applyBorder="1" applyAlignment="1">
      <alignment horizontal="left" vertical="center"/>
    </xf>
    <xf numFmtId="0" fontId="24" fillId="4" borderId="31" xfId="0" applyFont="1" applyFill="1" applyBorder="1" applyAlignment="1">
      <alignment horizontal="right" vertical="center"/>
    </xf>
    <xf numFmtId="0" fontId="25" fillId="3" borderId="38" xfId="0" applyFont="1" applyFill="1" applyBorder="1" applyAlignment="1">
      <alignment horizontal="left" vertical="center" indent="1"/>
    </xf>
    <xf numFmtId="0" fontId="25" fillId="3" borderId="34" xfId="0" applyFont="1" applyFill="1" applyBorder="1" applyAlignment="1">
      <alignment horizontal="left" vertical="center" indent="1"/>
    </xf>
    <xf numFmtId="177" fontId="25" fillId="5" borderId="0" xfId="1" applyNumberFormat="1" applyFont="1" applyFill="1" applyBorder="1" applyAlignment="1">
      <alignment horizontal="right" vertical="center"/>
    </xf>
    <xf numFmtId="177" fontId="25" fillId="5" borderId="33" xfId="1" applyNumberFormat="1" applyFont="1" applyFill="1" applyBorder="1" applyAlignment="1">
      <alignment horizontal="right" vertical="center"/>
    </xf>
    <xf numFmtId="173" fontId="25" fillId="5" borderId="0" xfId="1" applyNumberFormat="1" applyFont="1" applyFill="1" applyBorder="1" applyAlignment="1">
      <alignment horizontal="right" vertical="center"/>
    </xf>
    <xf numFmtId="173" fontId="25" fillId="5" borderId="33" xfId="1" applyNumberFormat="1" applyFont="1" applyFill="1" applyBorder="1" applyAlignment="1">
      <alignment horizontal="right" vertical="center"/>
    </xf>
    <xf numFmtId="0" fontId="25" fillId="3" borderId="21" xfId="0" applyFont="1" applyFill="1" applyBorder="1" applyAlignment="1">
      <alignment horizontal="center" vertical="center"/>
    </xf>
    <xf numFmtId="9" fontId="25" fillId="3" borderId="0" xfId="1" applyFont="1" applyFill="1" applyBorder="1" applyAlignment="1">
      <alignment horizontal="center" vertical="center"/>
    </xf>
    <xf numFmtId="177" fontId="25" fillId="3" borderId="0" xfId="1" applyNumberFormat="1" applyFont="1" applyFill="1" applyBorder="1" applyAlignment="1">
      <alignment horizontal="right" vertical="center"/>
    </xf>
    <xf numFmtId="177" fontId="25" fillId="3" borderId="33" xfId="1" applyNumberFormat="1" applyFont="1" applyFill="1" applyBorder="1" applyAlignment="1">
      <alignment horizontal="right" vertical="center"/>
    </xf>
    <xf numFmtId="173" fontId="25" fillId="3" borderId="2" xfId="1" applyNumberFormat="1" applyFont="1" applyFill="1" applyBorder="1" applyAlignment="1">
      <alignment horizontal="right" vertical="center"/>
    </xf>
    <xf numFmtId="173" fontId="25" fillId="3" borderId="36" xfId="1" applyNumberFormat="1" applyFont="1" applyFill="1" applyBorder="1" applyAlignment="1">
      <alignment horizontal="right" vertical="center"/>
    </xf>
    <xf numFmtId="173" fontId="25" fillId="3" borderId="34" xfId="1" applyNumberFormat="1" applyFont="1" applyFill="1" applyBorder="1" applyAlignment="1">
      <alignment horizontal="right" vertical="center"/>
    </xf>
    <xf numFmtId="173" fontId="25" fillId="3" borderId="37" xfId="1" applyNumberFormat="1" applyFont="1" applyFill="1" applyBorder="1" applyAlignment="1">
      <alignment horizontal="right" vertical="center"/>
    </xf>
    <xf numFmtId="0" fontId="24" fillId="4" borderId="31" xfId="0" applyFont="1" applyFill="1" applyBorder="1" applyAlignment="1">
      <alignment horizontal="center" vertical="center"/>
    </xf>
    <xf numFmtId="176" fontId="25" fillId="5" borderId="2" xfId="0" applyNumberFormat="1" applyFont="1" applyFill="1" applyBorder="1" applyAlignment="1">
      <alignment horizontal="left" vertical="center"/>
    </xf>
    <xf numFmtId="177" fontId="25" fillId="5" borderId="2" xfId="1" applyNumberFormat="1" applyFont="1" applyFill="1" applyBorder="1" applyAlignment="1">
      <alignment horizontal="right" vertical="center"/>
    </xf>
    <xf numFmtId="177" fontId="25" fillId="5" borderId="36" xfId="1" applyNumberFormat="1" applyFont="1" applyFill="1" applyBorder="1" applyAlignment="1">
      <alignment horizontal="right" vertical="center"/>
    </xf>
    <xf numFmtId="0" fontId="25" fillId="3" borderId="2" xfId="0" applyFont="1" applyFill="1" applyBorder="1" applyAlignment="1">
      <alignment vertical="center"/>
    </xf>
    <xf numFmtId="0" fontId="25" fillId="3" borderId="2" xfId="1" applyNumberFormat="1" applyFont="1" applyFill="1" applyBorder="1" applyAlignment="1">
      <alignment horizontal="right" vertical="center"/>
    </xf>
    <xf numFmtId="0" fontId="25" fillId="3" borderId="36" xfId="1" applyNumberFormat="1" applyFont="1" applyFill="1" applyBorder="1" applyAlignment="1">
      <alignment horizontal="right" vertical="center"/>
    </xf>
    <xf numFmtId="176" fontId="25" fillId="3" borderId="0" xfId="0" applyNumberFormat="1" applyFont="1" applyFill="1" applyBorder="1" applyAlignment="1">
      <alignment horizontal="left" vertical="center"/>
    </xf>
    <xf numFmtId="0" fontId="25" fillId="5" borderId="0" xfId="0" applyFont="1" applyFill="1" applyBorder="1" applyAlignment="1">
      <alignment vertical="center"/>
    </xf>
    <xf numFmtId="0" fontId="25" fillId="5" borderId="0" xfId="1" applyNumberFormat="1" applyFont="1" applyFill="1" applyBorder="1" applyAlignment="1">
      <alignment horizontal="right" vertical="center"/>
    </xf>
    <xf numFmtId="0" fontId="25" fillId="5" borderId="33" xfId="1" applyNumberFormat="1" applyFont="1" applyFill="1" applyBorder="1" applyAlignment="1">
      <alignment horizontal="right" vertical="center"/>
    </xf>
    <xf numFmtId="176" fontId="25" fillId="5" borderId="0" xfId="0" applyNumberFormat="1" applyFont="1" applyFill="1" applyBorder="1" applyAlignment="1">
      <alignment horizontal="left" vertical="center"/>
    </xf>
    <xf numFmtId="0" fontId="25" fillId="3" borderId="0" xfId="0" applyFont="1" applyFill="1" applyBorder="1" applyAlignment="1">
      <alignment vertical="center"/>
    </xf>
    <xf numFmtId="0" fontId="25" fillId="3" borderId="0" xfId="1" applyNumberFormat="1" applyFont="1" applyFill="1" applyBorder="1" applyAlignment="1">
      <alignment horizontal="right" vertical="center"/>
    </xf>
    <xf numFmtId="0" fontId="25" fillId="3" borderId="33" xfId="1" applyNumberFormat="1" applyFont="1" applyFill="1" applyBorder="1" applyAlignment="1">
      <alignment horizontal="right" vertical="center"/>
    </xf>
    <xf numFmtId="176" fontId="25" fillId="3" borderId="34" xfId="0" applyNumberFormat="1" applyFont="1" applyFill="1" applyBorder="1" applyAlignment="1">
      <alignment horizontal="left" vertical="center"/>
    </xf>
    <xf numFmtId="176" fontId="25" fillId="3" borderId="2" xfId="0" applyNumberFormat="1" applyFont="1" applyFill="1" applyBorder="1" applyAlignment="1">
      <alignment horizontal="left" vertical="center"/>
    </xf>
    <xf numFmtId="177" fontId="25" fillId="3" borderId="2" xfId="1" applyNumberFormat="1" applyFont="1" applyFill="1" applyBorder="1" applyAlignment="1">
      <alignment horizontal="right" vertical="center"/>
    </xf>
    <xf numFmtId="177" fontId="25" fillId="3" borderId="36" xfId="1" applyNumberFormat="1" applyFont="1" applyFill="1" applyBorder="1" applyAlignment="1">
      <alignment horizontal="right" vertical="center"/>
    </xf>
    <xf numFmtId="168" fontId="25" fillId="3" borderId="0" xfId="1" applyNumberFormat="1" applyFont="1" applyFill="1" applyBorder="1" applyAlignment="1">
      <alignment horizontal="right" vertical="center"/>
    </xf>
    <xf numFmtId="168" fontId="25" fillId="3" borderId="33" xfId="1" applyNumberFormat="1" applyFont="1" applyFill="1" applyBorder="1" applyAlignment="1">
      <alignment horizontal="right" vertical="center"/>
    </xf>
    <xf numFmtId="168" fontId="25" fillId="5" borderId="0" xfId="1" applyNumberFormat="1" applyFont="1" applyFill="1" applyBorder="1" applyAlignment="1">
      <alignment horizontal="right" vertical="center"/>
    </xf>
    <xf numFmtId="168" fontId="25" fillId="5" borderId="33" xfId="1" applyNumberFormat="1" applyFont="1" applyFill="1" applyBorder="1" applyAlignment="1">
      <alignment horizontal="right" vertical="center"/>
    </xf>
    <xf numFmtId="1" fontId="25" fillId="5" borderId="0" xfId="0" applyNumberFormat="1" applyFont="1" applyFill="1" applyBorder="1" applyAlignment="1">
      <alignment horizontal="right" vertical="center"/>
    </xf>
    <xf numFmtId="1" fontId="25" fillId="5" borderId="33" xfId="0" applyNumberFormat="1" applyFont="1" applyFill="1" applyBorder="1" applyAlignment="1">
      <alignment horizontal="right" vertical="center"/>
    </xf>
    <xf numFmtId="0" fontId="24" fillId="4" borderId="31" xfId="0" applyFont="1" applyFill="1" applyBorder="1" applyAlignment="1">
      <alignment horizontal="left" vertical="center"/>
    </xf>
    <xf numFmtId="9" fontId="25" fillId="5" borderId="0" xfId="1" applyNumberFormat="1" applyFont="1" applyFill="1" applyBorder="1" applyAlignment="1">
      <alignment horizontal="right" vertical="center"/>
    </xf>
    <xf numFmtId="9" fontId="25" fillId="5" borderId="33" xfId="1" applyNumberFormat="1" applyFont="1" applyFill="1" applyBorder="1" applyAlignment="1">
      <alignment horizontal="right" vertical="center"/>
    </xf>
    <xf numFmtId="1" fontId="25" fillId="3" borderId="0" xfId="1" applyNumberFormat="1" applyFont="1" applyFill="1" applyBorder="1" applyAlignment="1">
      <alignment horizontal="right" vertical="center"/>
    </xf>
    <xf numFmtId="1" fontId="25" fillId="3" borderId="33" xfId="1" applyNumberFormat="1" applyFont="1" applyFill="1" applyBorder="1" applyAlignment="1">
      <alignment horizontal="right" vertical="center"/>
    </xf>
  </cellXfs>
  <cellStyles count="18">
    <cellStyle name="Comma 2" xfId="3"/>
    <cellStyle name="Currency 2" xfId="7"/>
    <cellStyle name="Hyperlink" xfId="17" builtinId="8"/>
    <cellStyle name="Normal" xfId="0" builtinId="0"/>
    <cellStyle name="Normal 2" xfId="5"/>
    <cellStyle name="Normal 2 2" xfId="9"/>
    <cellStyle name="Normal 2_Exhibit F2 - Pat Regan" xfId="11"/>
    <cellStyle name="Normal 3" xfId="13"/>
    <cellStyle name="Normal 4" xfId="15"/>
    <cellStyle name="Normal 5" xfId="2"/>
    <cellStyle name="Percent" xfId="1" builtinId="5"/>
    <cellStyle name="Percent 2" xfId="6"/>
    <cellStyle name="Percent 2 2" xfId="8"/>
    <cellStyle name="Percent 3" xfId="10"/>
    <cellStyle name="Percent 3 2" xfId="12"/>
    <cellStyle name="Percent 4" xfId="14"/>
    <cellStyle name="Percent 5" xfId="16"/>
    <cellStyle name="Percent 6" xfId="4"/>
  </cellStyles>
  <dxfs count="3">
    <dxf>
      <font>
        <color theme="0"/>
      </font>
    </dxf>
    <dxf>
      <font>
        <color theme="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revisionHeaders" Target="revisions/revisionHeader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usernames" Target="revisions/userNam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absolute">
    <xdr:from>
      <xdr:col>1</xdr:col>
      <xdr:colOff>714375</xdr:colOff>
      <xdr:row>1</xdr:row>
      <xdr:rowOff>152400</xdr:rowOff>
    </xdr:from>
    <xdr:to>
      <xdr:col>6</xdr:col>
      <xdr:colOff>152400</xdr:colOff>
      <xdr:row>6</xdr:row>
      <xdr:rowOff>132715</xdr:rowOff>
    </xdr:to>
    <xdr:pic>
      <xdr:nvPicPr>
        <xdr:cNvPr id="3" name="Picture 2" descr="http://yes2007.sba.gov/offices/OMCS/PublishingImages/SBA%20Logos/RGB%20Files%20for%20Print/SBA%20Logo/color%20SBA%20black%20logo.jp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52625" y="314325"/>
          <a:ext cx="2247900" cy="789940"/>
        </a:xfrm>
        <a:prstGeom prst="rect">
          <a:avLst/>
        </a:prstGeom>
        <a:noFill/>
        <a:ln>
          <a:noFill/>
        </a:ln>
      </xdr:spPr>
    </xdr:pic>
    <xdr:clientData/>
  </xdr:twoCellAnchor>
  <xdr:twoCellAnchor editAs="oneCell">
    <xdr:from>
      <xdr:col>0</xdr:col>
      <xdr:colOff>85725</xdr:colOff>
      <xdr:row>0</xdr:row>
      <xdr:rowOff>66675</xdr:rowOff>
    </xdr:from>
    <xdr:to>
      <xdr:col>0</xdr:col>
      <xdr:colOff>670560</xdr:colOff>
      <xdr:row>4</xdr:row>
      <xdr:rowOff>22225</xdr:rowOff>
    </xdr:to>
    <xdr:pic>
      <xdr:nvPicPr>
        <xdr:cNvPr id="4" name="Picture 3" descr="http://yes2007.sba.gov/offices/OMCS/Documents/Index%20Page/Need%20a%20Logo/SBA%20Seal/SBA%20Seal%20B%20and%20W/SBA%20B%20W%20Seal%20No%20Outer%20Circle/SBA%20bw%20seal%20no%20outer%20circle%20screen.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5725" y="66675"/>
          <a:ext cx="584835" cy="603250"/>
        </a:xfrm>
        <a:prstGeom prst="rect">
          <a:avLst/>
        </a:prstGeom>
        <a:noFill/>
        <a:ln>
          <a:noFill/>
        </a:ln>
      </xdr:spPr>
    </xdr:pic>
    <xdr:clientData/>
  </xdr:twoCellAnchor>
</xdr:wsDr>
</file>

<file path=xl/revisions/_rels/revisionHeaders.xml.rels><?xml version="1.0" encoding="UTF-8" standalone="yes"?>
<Relationships xmlns="http://schemas.openxmlformats.org/package/2006/relationships"><Relationship Id="rId3" Type="http://schemas.openxmlformats.org/officeDocument/2006/relationships/revisionLog" Target="revisionLog3.xml"/><Relationship Id="rId2" Type="http://schemas.openxmlformats.org/officeDocument/2006/relationships/revisionLog" Target="revisionLog2.xml"/><Relationship Id="rId1" Type="http://schemas.openxmlformats.org/officeDocument/2006/relationships/revisionLog" Target="revisionLog1.xml"/><Relationship Id="rId4" Type="http://schemas.openxmlformats.org/officeDocument/2006/relationships/revisionLog" Target="revisionLog4.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1480217D-D93E-446D-B528-D5956FE157E0}" diskRevisions="1" revisionId="22" version="2">
  <header guid="{67D49821-885A-479F-88B9-ACB12F879F5D}" dateTime="2016-12-09T14:42:27" maxSheetId="20" userName="Fendler, Carol" r:id="rId1">
    <sheetIdMap count="19">
      <sheetId val="1"/>
      <sheetId val="2"/>
      <sheetId val="3"/>
      <sheetId val="4"/>
      <sheetId val="5"/>
      <sheetId val="6"/>
      <sheetId val="7"/>
      <sheetId val="8"/>
      <sheetId val="9"/>
      <sheetId val="10"/>
      <sheetId val="11"/>
      <sheetId val="12"/>
      <sheetId val="13"/>
      <sheetId val="14"/>
      <sheetId val="15"/>
      <sheetId val="16"/>
      <sheetId val="17"/>
      <sheetId val="18"/>
      <sheetId val="19"/>
    </sheetIdMap>
  </header>
  <header guid="{6B7F00B9-4292-47A8-9AC8-1DA77472F06D}" dateTime="2016-12-09T14:44:23" maxSheetId="20" userName="Fendler, Carol" r:id="rId2">
    <sheetIdMap count="19">
      <sheetId val="1"/>
      <sheetId val="2"/>
      <sheetId val="3"/>
      <sheetId val="4"/>
      <sheetId val="5"/>
      <sheetId val="6"/>
      <sheetId val="7"/>
      <sheetId val="8"/>
      <sheetId val="9"/>
      <sheetId val="10"/>
      <sheetId val="11"/>
      <sheetId val="12"/>
      <sheetId val="13"/>
      <sheetId val="14"/>
      <sheetId val="15"/>
      <sheetId val="16"/>
      <sheetId val="17"/>
      <sheetId val="18"/>
      <sheetId val="19"/>
    </sheetIdMap>
  </header>
  <header guid="{6A224C93-3EEC-4C34-884D-63D7C72B2EA7}" dateTime="2016-12-20T15:18:49" maxSheetId="20" userName="Fendler, Carol" r:id="rId3" minRId="1">
    <sheetIdMap count="19">
      <sheetId val="1"/>
      <sheetId val="2"/>
      <sheetId val="3"/>
      <sheetId val="4"/>
      <sheetId val="5"/>
      <sheetId val="6"/>
      <sheetId val="7"/>
      <sheetId val="8"/>
      <sheetId val="9"/>
      <sheetId val="10"/>
      <sheetId val="11"/>
      <sheetId val="12"/>
      <sheetId val="13"/>
      <sheetId val="14"/>
      <sheetId val="15"/>
      <sheetId val="16"/>
      <sheetId val="17"/>
      <sheetId val="18"/>
      <sheetId val="19"/>
    </sheetIdMap>
  </header>
  <header guid="{1480217D-D93E-446D-B528-D5956FE157E0}" dateTime="2016-12-21T08:02:52" maxSheetId="20" userName="Rich, Curtis B." r:id="rId4">
    <sheetIdMap count="19">
      <sheetId val="1"/>
      <sheetId val="2"/>
      <sheetId val="3"/>
      <sheetId val="4"/>
      <sheetId val="5"/>
      <sheetId val="6"/>
      <sheetId val="7"/>
      <sheetId val="8"/>
      <sheetId val="9"/>
      <sheetId val="10"/>
      <sheetId val="11"/>
      <sheetId val="12"/>
      <sheetId val="13"/>
      <sheetId val="14"/>
      <sheetId val="15"/>
      <sheetId val="16"/>
      <sheetId val="17"/>
      <sheetId val="18"/>
      <sheetId val="19"/>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fmt sheetId="11" sqref="A6:I6">
    <dxf>
      <fill>
        <patternFill patternType="solid">
          <bgColor rgb="FF00B0F0"/>
        </patternFill>
      </fill>
    </dxf>
  </rfmt>
  <rfmt sheetId="6" sqref="A24:H24">
    <dxf>
      <fill>
        <patternFill patternType="solid">
          <bgColor rgb="FF00B0F0"/>
        </patternFill>
      </fill>
    </dxf>
  </rfmt>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 sId="1">
    <oc r="J2" t="inlineStr">
      <is>
        <t>Expiration Date: 12/31/2016</t>
      </is>
    </oc>
    <nc r="J2" t="inlineStr">
      <is>
        <t>Expiration Date: xx/xx/xxxx</t>
      </is>
    </nc>
  </rcc>
  <rfmt sheetId="6" sqref="A24:H24">
    <dxf>
      <fill>
        <patternFill patternType="none">
          <bgColor auto="1"/>
        </patternFill>
      </fill>
    </dxf>
  </rfmt>
  <rfmt sheetId="11" sqref="A6:I6">
    <dxf>
      <fill>
        <patternFill patternType="none">
          <bgColor auto="1"/>
        </patternFill>
      </fill>
    </dxf>
  </rfmt>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A827130E_D005_411B_B0FD_5F434A9152FD_.wvu.PrintArea" hidden="1" oldHidden="1">
    <formula>Cover!$A$1:$J$51</formula>
  </rdn>
  <rdn rId="0" localSheetId="2" customView="1" name="Z_A827130E_D005_411B_B0FD_5F434A9152FD_.wvu.PrintArea" hidden="1" oldHidden="1">
    <formula>'Table of Contents'!$A$1:$F$28</formula>
  </rdn>
  <rdn rId="0" localSheetId="3" customView="1" name="Z_A827130E_D005_411B_B0FD_5F434A9152FD_.wvu.PrintArea" hidden="1" oldHidden="1">
    <formula>Summary!$A$1:$F$23</formula>
  </rdn>
  <rdn rId="0" localSheetId="4" customView="1" name="Z_A827130E_D005_411B_B0FD_5F434A9152FD_.wvu.PrintArea" hidden="1" oldHidden="1">
    <formula>'Info Release'!$A$1:$G$20</formula>
  </rdn>
  <rdn rId="0" localSheetId="5" customView="1" name="Z_A827130E_D005_411B_B0FD_5F434A9152FD_.wvu.PrintArea" hidden="1" oldHidden="1">
    <formula>'1. Investment Strategy'!$A$1:$J$39</formula>
  </rdn>
  <rdn rId="0" localSheetId="6" customView="1" name="Z_A827130E_D005_411B_B0FD_5F434A9152FD_.wvu.PrintArea" hidden="1" oldHidden="1">
    <formula>'2.1 Firm &amp; Team'!$A$1:$H$35</formula>
  </rdn>
  <rdn rId="0" localSheetId="7" customView="1" name="Z_A827130E_D005_411B_B0FD_5F434A9152FD_.wvu.PrintArea" hidden="1" oldHidden="1">
    <formula>'2.2 Firm &amp; Team'!$A$1:$U$23</formula>
  </rdn>
  <rdn rId="0" localSheetId="7" customView="1" name="Z_A827130E_D005_411B_B0FD_5F434A9152FD_.wvu.PrintTitles" hidden="1" oldHidden="1">
    <formula>'2.2 Firm &amp; Team'!$A:$B</formula>
  </rdn>
  <rdn rId="0" localSheetId="8" customView="1" name="Z_A827130E_D005_411B_B0FD_5F434A9152FD_.wvu.PrintArea" hidden="1" oldHidden="1">
    <formula>'2.3 Firm &amp; Team'!$A$1:$N$23</formula>
  </rdn>
  <rdn rId="0" localSheetId="8" customView="1" name="Z_A827130E_D005_411B_B0FD_5F434A9152FD_.wvu.PrintTitles" hidden="1" oldHidden="1">
    <formula>'2.3 Firm &amp; Team'!$A:$A</formula>
  </rdn>
  <rdn rId="0" localSheetId="9" customView="1" name="Z_A827130E_D005_411B_B0FD_5F434A9152FD_.wvu.PrintArea" hidden="1" oldHidden="1">
    <formula>'2.4 Firm &amp; Team'!$A$1:$E$22</formula>
  </rdn>
  <rdn rId="0" localSheetId="10" customView="1" name="Z_A827130E_D005_411B_B0FD_5F434A9152FD_.wvu.PrintArea" hidden="1" oldHidden="1">
    <formula>'2.5 Firm &amp; Team'!$A$1:$H$23</formula>
  </rdn>
  <rdn rId="0" localSheetId="11" customView="1" name="Z_A827130E_D005_411B_B0FD_5F434A9152FD_.wvu.PrintArea" hidden="1" oldHidden="1">
    <formula>'3. Investment Process'!$A$1:$I$23</formula>
  </rdn>
  <rdn rId="0" localSheetId="12" customView="1" name="Z_A827130E_D005_411B_B0FD_5F434A9152FD_.wvu.PrintArea" hidden="1" oldHidden="1">
    <formula>'5.1 Fund Economics'!$A$1:$K$26</formula>
  </rdn>
  <rdn rId="0" localSheetId="13" customView="1" name="Z_A827130E_D005_411B_B0FD_5F434A9152FD_.wvu.PrintArea" hidden="1" oldHidden="1">
    <formula>'5.2 Fund Economics'!$A$1:$E$37</formula>
  </rdn>
  <rdn rId="0" localSheetId="14" customView="1" name="Z_A827130E_D005_411B_B0FD_5F434A9152FD_.wvu.PrintArea" hidden="1" oldHidden="1">
    <formula>'5.3 Fund Economics'!$A$1:$E$25</formula>
  </rdn>
  <rdn rId="0" localSheetId="15" customView="1" name="Z_A827130E_D005_411B_B0FD_5F434A9152FD_.wvu.PrintArea" hidden="1" oldHidden="1">
    <formula>'6.1 Capitalization'!$A$1:$P$30</formula>
  </rdn>
  <rdn rId="0" localSheetId="16" customView="1" name="Z_A827130E_D005_411B_B0FD_5F434A9152FD_.wvu.PrintArea" hidden="1" oldHidden="1">
    <formula>'6.2 Capitalization'!$A$1:$G$20</formula>
  </rdn>
  <rdn rId="0" localSheetId="17" customView="1" name="Z_A827130E_D005_411B_B0FD_5F434A9152FD_.wvu.PrintArea" hidden="1" oldHidden="1">
    <formula>'6.3 Capitalization'!$A$1:$G$26</formula>
  </rdn>
  <rdn rId="0" localSheetId="18" customView="1" name="Z_A827130E_D005_411B_B0FD_5F434A9152FD_.wvu.PrintArea" hidden="1" oldHidden="1">
    <formula>'Fund Overview'!$A$1:$AL$43</formula>
  </rdn>
  <rdn rId="0" localSheetId="19" customView="1" name="Z_A827130E_D005_411B_B0FD_5F434A9152FD_.wvu.FilterData" hidden="1" oldHidden="1">
    <formula>'Menu Selection'!$E$1:$F$1</formula>
  </rdn>
  <rcv guid="{A827130E-D005-411B-B0FD-5F434A9152FD}"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6A224C93-3EEC-4C34-884D-63D7C72B2EA7}" name="Rich, Curtis B." id="-539896405" dateTime="2016-12-21T08:02:52"/>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L51"/>
  <sheetViews>
    <sheetView tabSelected="1" zoomScaleNormal="100" workbookViewId="0"/>
  </sheetViews>
  <sheetFormatPr defaultColWidth="9.1796875" defaultRowHeight="12.5" x14ac:dyDescent="0.25"/>
  <cols>
    <col min="1" max="1" width="18.54296875" style="9" customWidth="1"/>
    <col min="2" max="2" width="12.26953125" style="9" customWidth="1"/>
    <col min="3" max="3" width="2.453125" style="9" customWidth="1"/>
    <col min="4" max="9" width="9.1796875" style="9"/>
    <col min="10" max="10" width="15.54296875" style="9" customWidth="1"/>
    <col min="11" max="11" width="9.1796875" style="9"/>
    <col min="12" max="12" width="8" style="9" customWidth="1"/>
    <col min="13" max="16384" width="9.1796875" style="9"/>
  </cols>
  <sheetData>
    <row r="1" spans="1:10" x14ac:dyDescent="0.25">
      <c r="A1" s="270"/>
      <c r="J1" s="269" t="s">
        <v>745</v>
      </c>
    </row>
    <row r="2" spans="1:10" x14ac:dyDescent="0.25">
      <c r="A2" s="270"/>
      <c r="J2" s="269" t="s">
        <v>752</v>
      </c>
    </row>
    <row r="8" spans="1:10" ht="16.5" x14ac:dyDescent="0.35">
      <c r="E8" s="79" t="s">
        <v>469</v>
      </c>
    </row>
    <row r="10" spans="1:10" ht="32.5" x14ac:dyDescent="0.25">
      <c r="E10" s="78" t="s">
        <v>467</v>
      </c>
    </row>
    <row r="11" spans="1:10" ht="12.75" customHeight="1" x14ac:dyDescent="0.25">
      <c r="E11" s="80"/>
    </row>
    <row r="12" spans="1:10" ht="26" x14ac:dyDescent="0.25">
      <c r="E12" s="255" t="s">
        <v>478</v>
      </c>
    </row>
    <row r="14" spans="1:10" ht="13" x14ac:dyDescent="0.3">
      <c r="B14" s="11" t="s">
        <v>468</v>
      </c>
      <c r="C14" s="11"/>
      <c r="D14" s="83"/>
      <c r="E14" s="81"/>
      <c r="F14" s="81"/>
      <c r="G14" s="81"/>
      <c r="H14" s="82"/>
    </row>
    <row r="15" spans="1:10" ht="13" x14ac:dyDescent="0.3">
      <c r="B15" s="11"/>
      <c r="C15" s="266"/>
      <c r="D15" s="267"/>
      <c r="E15" s="267"/>
      <c r="F15" s="267"/>
      <c r="G15" s="267"/>
      <c r="H15" s="267"/>
    </row>
    <row r="16" spans="1:10" ht="13" x14ac:dyDescent="0.3">
      <c r="B16" s="268" t="s">
        <v>740</v>
      </c>
      <c r="C16" s="11"/>
      <c r="D16" s="148"/>
      <c r="E16" s="17"/>
      <c r="F16" s="17"/>
      <c r="G16" s="17"/>
      <c r="H16" s="17"/>
    </row>
    <row r="17" spans="2:12" ht="13" x14ac:dyDescent="0.3">
      <c r="B17" s="11" t="s">
        <v>612</v>
      </c>
      <c r="C17" s="11"/>
      <c r="D17" s="83"/>
      <c r="E17" s="81"/>
      <c r="F17" s="81"/>
      <c r="G17" s="81"/>
      <c r="H17" s="82"/>
    </row>
    <row r="18" spans="2:12" ht="13" x14ac:dyDescent="0.3">
      <c r="B18" s="11" t="s">
        <v>613</v>
      </c>
      <c r="C18" s="11"/>
      <c r="D18" s="83"/>
      <c r="E18" s="81"/>
      <c r="F18" s="81"/>
      <c r="G18" s="81"/>
      <c r="H18" s="82"/>
    </row>
    <row r="19" spans="2:12" ht="13" x14ac:dyDescent="0.3">
      <c r="B19" s="11"/>
      <c r="C19" s="11"/>
      <c r="D19" s="148"/>
      <c r="E19" s="17"/>
      <c r="F19" s="17"/>
      <c r="G19" s="17"/>
      <c r="H19" s="17"/>
    </row>
    <row r="21" spans="2:12" ht="13" x14ac:dyDescent="0.3">
      <c r="B21" s="11" t="s">
        <v>544</v>
      </c>
      <c r="D21" s="108" t="str">
        <f>'2.2 Firm &amp; Team'!A9&amp;" "&amp;'2.2 Firm &amp; Team'!B9</f>
        <v xml:space="preserve"> </v>
      </c>
      <c r="E21" s="109"/>
      <c r="F21" s="109"/>
      <c r="G21" s="109"/>
      <c r="H21" s="110"/>
    </row>
    <row r="22" spans="2:12" x14ac:dyDescent="0.25">
      <c r="D22" s="108" t="str">
        <f>'2.2 Firm &amp; Team'!A10&amp;" "&amp;'2.2 Firm &amp; Team'!B10</f>
        <v xml:space="preserve"> </v>
      </c>
      <c r="E22" s="109"/>
      <c r="F22" s="109"/>
      <c r="G22" s="109"/>
      <c r="H22" s="110"/>
    </row>
    <row r="23" spans="2:12" x14ac:dyDescent="0.25">
      <c r="D23" s="108" t="str">
        <f>'2.2 Firm &amp; Team'!A11&amp;" "&amp;'2.2 Firm &amp; Team'!B11</f>
        <v xml:space="preserve"> </v>
      </c>
      <c r="E23" s="109"/>
      <c r="F23" s="109"/>
      <c r="G23" s="109"/>
      <c r="H23" s="110"/>
      <c r="L23" s="169"/>
    </row>
    <row r="24" spans="2:12" x14ac:dyDescent="0.25">
      <c r="D24" s="108" t="str">
        <f>'2.2 Firm &amp; Team'!A12&amp;" "&amp;'2.2 Firm &amp; Team'!B12</f>
        <v xml:space="preserve"> </v>
      </c>
      <c r="E24" s="109"/>
      <c r="F24" s="109"/>
      <c r="G24" s="109"/>
      <c r="H24" s="110"/>
    </row>
    <row r="25" spans="2:12" x14ac:dyDescent="0.25">
      <c r="D25" s="108" t="str">
        <f>'2.2 Firm &amp; Team'!A13&amp;" "&amp;'2.2 Firm &amp; Team'!B13</f>
        <v xml:space="preserve"> </v>
      </c>
      <c r="E25" s="109"/>
      <c r="F25" s="109"/>
      <c r="G25" s="109"/>
      <c r="H25" s="110"/>
    </row>
    <row r="26" spans="2:12" x14ac:dyDescent="0.25">
      <c r="D26" s="108" t="str">
        <f>'2.2 Firm &amp; Team'!A14&amp;" "&amp;'2.2 Firm &amp; Team'!B14</f>
        <v xml:space="preserve"> </v>
      </c>
      <c r="E26" s="109"/>
      <c r="F26" s="109"/>
      <c r="G26" s="109"/>
      <c r="H26" s="110"/>
    </row>
    <row r="27" spans="2:12" x14ac:dyDescent="0.25">
      <c r="D27" s="108" t="str">
        <f>'2.2 Firm &amp; Team'!A15&amp;" "&amp;'2.2 Firm &amp; Team'!B15</f>
        <v xml:space="preserve"> </v>
      </c>
      <c r="E27" s="109"/>
      <c r="F27" s="109"/>
      <c r="G27" s="109"/>
      <c r="H27" s="110"/>
    </row>
    <row r="28" spans="2:12" x14ac:dyDescent="0.25">
      <c r="D28" s="108" t="str">
        <f>'2.2 Firm &amp; Team'!A16&amp;" "&amp;'2.2 Firm &amp; Team'!B16</f>
        <v xml:space="preserve"> </v>
      </c>
      <c r="E28" s="109"/>
      <c r="F28" s="109"/>
      <c r="G28" s="109"/>
      <c r="H28" s="110"/>
    </row>
    <row r="29" spans="2:12" x14ac:dyDescent="0.25">
      <c r="D29" s="108" t="str">
        <f>'2.2 Firm &amp; Team'!A17&amp;" "&amp;'2.2 Firm &amp; Team'!B17</f>
        <v xml:space="preserve"> </v>
      </c>
      <c r="E29" s="109"/>
      <c r="F29" s="109"/>
      <c r="G29" s="109"/>
      <c r="H29" s="110"/>
    </row>
    <row r="30" spans="2:12" x14ac:dyDescent="0.25">
      <c r="D30" s="108" t="str">
        <f>'2.2 Firm &amp; Team'!A18&amp;" "&amp;'2.2 Firm &amp; Team'!B18</f>
        <v xml:space="preserve"> </v>
      </c>
      <c r="E30" s="109"/>
      <c r="F30" s="109"/>
      <c r="G30" s="109"/>
      <c r="H30" s="110"/>
    </row>
    <row r="31" spans="2:12" x14ac:dyDescent="0.25">
      <c r="D31" s="108" t="str">
        <f>'2.2 Firm &amp; Team'!A19&amp;" "&amp;'2.2 Firm &amp; Team'!B19</f>
        <v xml:space="preserve"> </v>
      </c>
      <c r="E31" s="109"/>
      <c r="F31" s="109"/>
      <c r="G31" s="109"/>
      <c r="H31" s="110"/>
    </row>
    <row r="32" spans="2:12" x14ac:dyDescent="0.25">
      <c r="D32" s="108" t="str">
        <f>'2.2 Firm &amp; Team'!A20&amp;" "&amp;'2.2 Firm &amp; Team'!B20</f>
        <v xml:space="preserve"> </v>
      </c>
      <c r="E32" s="109"/>
      <c r="F32" s="109"/>
      <c r="G32" s="109"/>
      <c r="H32" s="110"/>
    </row>
    <row r="33" spans="1:10" x14ac:dyDescent="0.25">
      <c r="D33" s="108" t="str">
        <f>'2.2 Firm &amp; Team'!A21&amp;" "&amp;'2.2 Firm &amp; Team'!B21</f>
        <v xml:space="preserve"> </v>
      </c>
      <c r="E33" s="109"/>
      <c r="F33" s="109"/>
      <c r="G33" s="109"/>
      <c r="H33" s="110"/>
    </row>
    <row r="34" spans="1:10" x14ac:dyDescent="0.25">
      <c r="D34" s="108" t="str">
        <f>'2.2 Firm &amp; Team'!A22&amp;" "&amp;'2.2 Firm &amp; Team'!B22</f>
        <v xml:space="preserve"> </v>
      </c>
      <c r="E34" s="109"/>
      <c r="F34" s="109"/>
      <c r="G34" s="109"/>
      <c r="H34" s="110"/>
    </row>
    <row r="35" spans="1:10" x14ac:dyDescent="0.25">
      <c r="D35" s="108" t="str">
        <f>'2.2 Firm &amp; Team'!A23&amp;" "&amp;'2.2 Firm &amp; Team'!B23</f>
        <v xml:space="preserve"> </v>
      </c>
      <c r="E35" s="109"/>
      <c r="F35" s="109"/>
      <c r="G35" s="109"/>
      <c r="H35" s="110"/>
    </row>
    <row r="37" spans="1:10" ht="13" x14ac:dyDescent="0.3">
      <c r="A37" s="198" t="s">
        <v>670</v>
      </c>
      <c r="B37" s="199"/>
      <c r="C37" s="200"/>
      <c r="D37" s="200"/>
      <c r="E37" s="200"/>
      <c r="F37" s="200"/>
      <c r="G37" s="200"/>
      <c r="H37" s="200"/>
      <c r="I37" s="200"/>
      <c r="J37" s="201"/>
    </row>
    <row r="38" spans="1:10" ht="13" x14ac:dyDescent="0.3">
      <c r="A38" s="202"/>
      <c r="B38" s="126"/>
      <c r="C38" s="17"/>
      <c r="D38" s="17"/>
      <c r="E38" s="17"/>
      <c r="F38" s="17"/>
      <c r="G38" s="17"/>
      <c r="H38" s="17"/>
      <c r="I38" s="17"/>
      <c r="J38" s="203"/>
    </row>
    <row r="39" spans="1:10" x14ac:dyDescent="0.25">
      <c r="A39" s="204"/>
      <c r="B39" s="188" t="s">
        <v>662</v>
      </c>
      <c r="C39" s="17"/>
      <c r="D39" s="17" t="s">
        <v>664</v>
      </c>
      <c r="E39" s="17"/>
      <c r="F39" s="17"/>
      <c r="G39" s="17"/>
      <c r="H39" s="17"/>
      <c r="I39" s="17"/>
      <c r="J39" s="203"/>
    </row>
    <row r="40" spans="1:10" x14ac:dyDescent="0.25">
      <c r="A40" s="204"/>
      <c r="B40" s="189" t="s">
        <v>663</v>
      </c>
      <c r="C40" s="17"/>
      <c r="D40" s="17" t="s">
        <v>690</v>
      </c>
      <c r="E40" s="17"/>
      <c r="F40" s="17"/>
      <c r="G40" s="17"/>
      <c r="H40" s="17"/>
      <c r="I40" s="17"/>
      <c r="J40" s="203"/>
    </row>
    <row r="41" spans="1:10" x14ac:dyDescent="0.25">
      <c r="A41" s="204"/>
      <c r="B41" s="253" t="s">
        <v>719</v>
      </c>
      <c r="C41" s="17"/>
      <c r="D41" s="17" t="s">
        <v>718</v>
      </c>
      <c r="E41" s="17"/>
      <c r="F41" s="17"/>
      <c r="G41" s="17"/>
      <c r="H41" s="17"/>
      <c r="I41" s="17"/>
      <c r="J41" s="203"/>
    </row>
    <row r="42" spans="1:10" x14ac:dyDescent="0.25">
      <c r="A42" s="204"/>
      <c r="B42" s="17"/>
      <c r="C42" s="17"/>
      <c r="D42" s="17"/>
      <c r="E42" s="17"/>
      <c r="F42" s="17"/>
      <c r="G42" s="17"/>
      <c r="H42" s="17"/>
      <c r="I42" s="17"/>
      <c r="J42" s="203"/>
    </row>
    <row r="43" spans="1:10" x14ac:dyDescent="0.25">
      <c r="A43" s="204"/>
      <c r="B43" s="194">
        <v>50000000</v>
      </c>
      <c r="C43" s="17"/>
      <c r="D43" s="17" t="s">
        <v>691</v>
      </c>
      <c r="E43" s="17"/>
      <c r="F43" s="17"/>
      <c r="G43" s="17"/>
      <c r="H43" s="17"/>
      <c r="I43" s="17"/>
      <c r="J43" s="203"/>
    </row>
    <row r="44" spans="1:10" x14ac:dyDescent="0.25">
      <c r="A44" s="204"/>
      <c r="B44" s="205" t="s">
        <v>669</v>
      </c>
      <c r="C44" s="17"/>
      <c r="D44" s="17"/>
      <c r="E44" s="17"/>
      <c r="F44" s="17"/>
      <c r="G44" s="17"/>
      <c r="H44" s="17"/>
      <c r="I44" s="17"/>
      <c r="J44" s="203"/>
    </row>
    <row r="45" spans="1:10" x14ac:dyDescent="0.25">
      <c r="A45" s="204"/>
      <c r="B45" s="191">
        <v>50000000</v>
      </c>
      <c r="C45" s="17"/>
      <c r="D45" s="17" t="s">
        <v>720</v>
      </c>
      <c r="E45" s="17"/>
      <c r="F45" s="17"/>
      <c r="G45" s="17"/>
      <c r="H45" s="17"/>
      <c r="I45" s="17"/>
      <c r="J45" s="203"/>
    </row>
    <row r="46" spans="1:10" x14ac:dyDescent="0.25">
      <c r="A46" s="206"/>
      <c r="B46" s="14"/>
      <c r="C46" s="14"/>
      <c r="D46" s="14"/>
      <c r="E46" s="14"/>
      <c r="F46" s="14"/>
      <c r="G46" s="14"/>
      <c r="H46" s="14"/>
      <c r="I46" s="14"/>
      <c r="J46" s="207"/>
    </row>
    <row r="48" spans="1:10" ht="97.5" customHeight="1" x14ac:dyDescent="0.25">
      <c r="A48" s="277" t="s">
        <v>747</v>
      </c>
      <c r="B48" s="278"/>
      <c r="C48" s="278"/>
      <c r="D48" s="278"/>
      <c r="E48" s="278"/>
      <c r="F48" s="278"/>
      <c r="G48" s="278"/>
      <c r="H48" s="278"/>
      <c r="I48" s="278"/>
      <c r="J48" s="279"/>
    </row>
    <row r="49" spans="1:10" ht="33.75" customHeight="1" x14ac:dyDescent="0.25">
      <c r="A49" s="280" t="s">
        <v>748</v>
      </c>
      <c r="B49" s="281"/>
      <c r="C49" s="281"/>
      <c r="D49" s="281"/>
      <c r="E49" s="281"/>
      <c r="F49" s="281"/>
      <c r="G49" s="281"/>
      <c r="H49" s="281"/>
      <c r="I49" s="281"/>
      <c r="J49" s="282"/>
    </row>
    <row r="51" spans="1:10" x14ac:dyDescent="0.25">
      <c r="A51" s="271" t="s">
        <v>746</v>
      </c>
    </row>
  </sheetData>
  <customSheetViews>
    <customSheetView guid="{A827130E-D005-411B-B0FD-5F434A9152FD}" fitToPage="1">
      <pageMargins left="0.25" right="0.25" top="0.25" bottom="0.25" header="0.3" footer="0.3"/>
      <printOptions horizontalCentered="1"/>
      <pageSetup scale="98" fitToWidth="0" orientation="portrait" r:id="rId1"/>
    </customSheetView>
    <customSheetView guid="{44AFB3A7-3EAA-4257-8E9F-63B37E676888}" fitToPage="1">
      <selection activeCell="K25" sqref="K25"/>
      <pageMargins left="0.25" right="0.25" top="0.25" bottom="0.25" header="0.3" footer="0.3"/>
      <printOptions horizontalCentered="1"/>
      <pageSetup scale="97" fitToWidth="0" orientation="portrait" r:id="rId2"/>
    </customSheetView>
  </customSheetViews>
  <mergeCells count="2">
    <mergeCell ref="A48:J48"/>
    <mergeCell ref="A49:J49"/>
  </mergeCells>
  <printOptions horizontalCentered="1"/>
  <pageMargins left="0.25" right="0.25" top="0.25" bottom="0.25" header="0.3" footer="0.3"/>
  <pageSetup scale="98" fitToWidth="0" orientation="portrait"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H23"/>
  <sheetViews>
    <sheetView workbookViewId="0"/>
  </sheetViews>
  <sheetFormatPr defaultColWidth="9.1796875" defaultRowHeight="12.5" x14ac:dyDescent="0.25"/>
  <cols>
    <col min="1" max="1" width="28.1796875" style="9" customWidth="1"/>
    <col min="2" max="2" width="26.7265625" style="9" customWidth="1"/>
    <col min="3" max="3" width="19.54296875" style="9" customWidth="1"/>
    <col min="4" max="4" width="18.1796875" style="9" customWidth="1"/>
    <col min="5" max="5" width="9" style="9" bestFit="1" customWidth="1"/>
    <col min="6" max="6" width="5.7265625" style="9" bestFit="1" customWidth="1"/>
    <col min="7" max="8" width="5.7265625" style="9" customWidth="1"/>
    <col min="9" max="16384" width="9.1796875" style="9"/>
  </cols>
  <sheetData>
    <row r="1" spans="1:8" ht="20" x14ac:dyDescent="0.4">
      <c r="A1" s="57">
        <f>FundName</f>
        <v>0</v>
      </c>
    </row>
    <row r="2" spans="1:8" ht="12.75" customHeight="1" x14ac:dyDescent="0.4">
      <c r="A2" s="213" t="str">
        <f ca="1">RIGHT(CELL("filename",A1),LEN(CELL("filename",A1))-FIND("]",CELL("filename",A1),1))</f>
        <v>2.5 Firm &amp; Team</v>
      </c>
      <c r="B2" s="57"/>
      <c r="C2" s="57"/>
      <c r="D2" s="57"/>
      <c r="E2" s="57"/>
      <c r="F2" s="57"/>
    </row>
    <row r="3" spans="1:8" ht="12.75" customHeight="1" x14ac:dyDescent="0.25">
      <c r="A3" s="214" t="s">
        <v>635</v>
      </c>
      <c r="D3" s="22"/>
    </row>
    <row r="4" spans="1:8" ht="12.75" customHeight="1" x14ac:dyDescent="0.4">
      <c r="A4" s="21"/>
      <c r="D4" s="22"/>
    </row>
    <row r="5" spans="1:8" ht="15.5" x14ac:dyDescent="0.35">
      <c r="A5" s="13" t="s">
        <v>564</v>
      </c>
      <c r="B5" s="14"/>
      <c r="C5" s="14"/>
      <c r="D5" s="63"/>
      <c r="E5" s="14"/>
      <c r="F5" s="14"/>
      <c r="G5" s="17"/>
      <c r="H5" s="17"/>
    </row>
    <row r="6" spans="1:8" ht="156.75" customHeight="1" x14ac:dyDescent="0.25">
      <c r="A6" s="289" t="s">
        <v>743</v>
      </c>
      <c r="B6" s="289"/>
      <c r="C6" s="289"/>
      <c r="D6" s="289"/>
      <c r="E6" s="289"/>
      <c r="F6" s="289"/>
      <c r="G6" s="289"/>
      <c r="H6" s="289"/>
    </row>
    <row r="7" spans="1:8" ht="15.5" x14ac:dyDescent="0.35">
      <c r="A7" s="54"/>
      <c r="B7" s="17"/>
      <c r="D7" s="22"/>
      <c r="E7" s="17"/>
      <c r="F7" s="17"/>
      <c r="G7" s="17"/>
      <c r="H7" s="17"/>
    </row>
    <row r="8" spans="1:8" ht="13" x14ac:dyDescent="0.3">
      <c r="A8" s="43" t="s">
        <v>548</v>
      </c>
      <c r="B8" s="25" t="s">
        <v>565</v>
      </c>
      <c r="C8" s="25" t="s">
        <v>566</v>
      </c>
      <c r="D8" s="25" t="s">
        <v>567</v>
      </c>
      <c r="E8" s="25" t="s">
        <v>445</v>
      </c>
      <c r="F8" s="25" t="s">
        <v>434</v>
      </c>
      <c r="G8" s="25" t="s">
        <v>569</v>
      </c>
      <c r="H8" s="25" t="s">
        <v>568</v>
      </c>
    </row>
    <row r="9" spans="1:8" x14ac:dyDescent="0.25">
      <c r="A9" s="26"/>
      <c r="B9" s="23"/>
      <c r="C9" s="144"/>
      <c r="D9" s="144"/>
      <c r="E9" s="138"/>
      <c r="F9" s="23"/>
      <c r="G9" s="23"/>
      <c r="H9" s="23"/>
    </row>
    <row r="10" spans="1:8" x14ac:dyDescent="0.25">
      <c r="A10" s="134"/>
      <c r="B10" s="135"/>
      <c r="C10" s="145"/>
      <c r="D10" s="145"/>
      <c r="E10" s="23"/>
      <c r="F10" s="23"/>
      <c r="G10" s="135"/>
      <c r="H10" s="135"/>
    </row>
    <row r="11" spans="1:8" x14ac:dyDescent="0.25">
      <c r="A11" s="134"/>
      <c r="B11" s="135"/>
      <c r="C11" s="145"/>
      <c r="D11" s="145"/>
      <c r="E11" s="23"/>
      <c r="F11" s="23"/>
      <c r="G11" s="135"/>
      <c r="H11" s="135"/>
    </row>
    <row r="12" spans="1:8" x14ac:dyDescent="0.25">
      <c r="A12" s="134"/>
      <c r="B12" s="135"/>
      <c r="C12" s="144"/>
      <c r="D12" s="144"/>
      <c r="E12" s="23"/>
      <c r="F12" s="23"/>
      <c r="G12" s="135"/>
      <c r="H12" s="135"/>
    </row>
    <row r="13" spans="1:8" x14ac:dyDescent="0.25">
      <c r="A13" s="134"/>
      <c r="B13" s="135"/>
      <c r="C13" s="144"/>
      <c r="D13" s="144"/>
      <c r="E13" s="23"/>
      <c r="F13" s="23"/>
      <c r="G13" s="135"/>
      <c r="H13" s="135"/>
    </row>
    <row r="14" spans="1:8" x14ac:dyDescent="0.25">
      <c r="A14" s="134"/>
      <c r="B14" s="135"/>
      <c r="C14" s="144"/>
      <c r="D14" s="144"/>
      <c r="E14" s="23"/>
      <c r="F14" s="23"/>
      <c r="G14" s="135"/>
      <c r="H14" s="135"/>
    </row>
    <row r="15" spans="1:8" x14ac:dyDescent="0.25">
      <c r="A15" s="134"/>
      <c r="B15" s="135"/>
      <c r="C15" s="144"/>
      <c r="D15" s="144"/>
      <c r="E15" s="23"/>
      <c r="F15" s="23"/>
      <c r="G15" s="135"/>
      <c r="H15" s="135"/>
    </row>
    <row r="16" spans="1:8" x14ac:dyDescent="0.25">
      <c r="A16" s="134"/>
      <c r="B16" s="135"/>
      <c r="C16" s="144"/>
      <c r="D16" s="144"/>
      <c r="E16" s="23"/>
      <c r="F16" s="23"/>
      <c r="G16" s="135"/>
      <c r="H16" s="135"/>
    </row>
    <row r="17" spans="1:8" x14ac:dyDescent="0.25">
      <c r="A17" s="134"/>
      <c r="B17" s="135"/>
      <c r="C17" s="144"/>
      <c r="D17" s="144"/>
      <c r="E17" s="23"/>
      <c r="F17" s="23"/>
      <c r="G17" s="135"/>
      <c r="H17" s="135"/>
    </row>
    <row r="18" spans="1:8" x14ac:dyDescent="0.25">
      <c r="A18" s="134"/>
      <c r="B18" s="135"/>
      <c r="C18" s="144"/>
      <c r="D18" s="144"/>
      <c r="E18" s="23"/>
      <c r="F18" s="23"/>
      <c r="G18" s="135"/>
      <c r="H18" s="135"/>
    </row>
    <row r="19" spans="1:8" x14ac:dyDescent="0.25">
      <c r="A19" s="134"/>
      <c r="B19" s="135"/>
      <c r="C19" s="144"/>
      <c r="D19" s="144"/>
      <c r="E19" s="23"/>
      <c r="F19" s="23"/>
      <c r="G19" s="135"/>
      <c r="H19" s="135"/>
    </row>
    <row r="20" spans="1:8" x14ac:dyDescent="0.25">
      <c r="A20" s="134"/>
      <c r="B20" s="135"/>
      <c r="C20" s="144"/>
      <c r="D20" s="144"/>
      <c r="E20" s="23"/>
      <c r="F20" s="23"/>
      <c r="G20" s="135"/>
      <c r="H20" s="135"/>
    </row>
    <row r="21" spans="1:8" x14ac:dyDescent="0.25">
      <c r="A21" s="134"/>
      <c r="B21" s="135"/>
      <c r="C21" s="144"/>
      <c r="D21" s="144"/>
      <c r="E21" s="23"/>
      <c r="F21" s="23"/>
      <c r="G21" s="135"/>
      <c r="H21" s="135"/>
    </row>
    <row r="22" spans="1:8" x14ac:dyDescent="0.25">
      <c r="A22" s="134"/>
      <c r="B22" s="135"/>
      <c r="C22" s="144"/>
      <c r="D22" s="144"/>
      <c r="E22" s="23"/>
      <c r="F22" s="23"/>
      <c r="G22" s="135"/>
      <c r="H22" s="135"/>
    </row>
    <row r="23" spans="1:8" x14ac:dyDescent="0.25">
      <c r="A23" s="136"/>
      <c r="B23" s="137"/>
      <c r="C23" s="153"/>
      <c r="D23" s="153"/>
      <c r="E23" s="34"/>
      <c r="F23" s="137"/>
      <c r="G23" s="137"/>
      <c r="H23" s="137"/>
    </row>
  </sheetData>
  <customSheetViews>
    <customSheetView guid="{A827130E-D005-411B-B0FD-5F434A9152FD}" fitToPage="1">
      <pageMargins left="0.25" right="0.25" top="0.75" bottom="0.75" header="0.3" footer="0.3"/>
      <pageSetup fitToHeight="0" orientation="landscape" r:id="rId1"/>
    </customSheetView>
    <customSheetView guid="{44AFB3A7-3EAA-4257-8E9F-63B37E676888}" fitToPage="1">
      <pageMargins left="0.25" right="0.25" top="0.75" bottom="0.75" header="0.3" footer="0.3"/>
      <pageSetup fitToHeight="0" orientation="landscape" r:id="rId2"/>
    </customSheetView>
  </customSheetViews>
  <mergeCells count="1">
    <mergeCell ref="A6:H6"/>
  </mergeCells>
  <dataValidations count="1">
    <dataValidation type="list" allowBlank="1" showInputMessage="1" showErrorMessage="1" sqref="F9:F23">
      <formula1>StateList</formula1>
    </dataValidation>
  </dataValidations>
  <hyperlinks>
    <hyperlink ref="A3" location="'Table of Contents'!A1" display="Table of Contents"/>
  </hyperlinks>
  <pageMargins left="0.25" right="0.25" top="0.75" bottom="0.75" header="0.3" footer="0.3"/>
  <pageSetup fitToHeight="0" orientation="landscape"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I23"/>
  <sheetViews>
    <sheetView zoomScaleNormal="100" workbookViewId="0">
      <selection activeCell="A6" sqref="A6:I6"/>
    </sheetView>
  </sheetViews>
  <sheetFormatPr defaultColWidth="9.1796875" defaultRowHeight="12.5" x14ac:dyDescent="0.25"/>
  <cols>
    <col min="1" max="1" width="12.1796875" style="9" customWidth="1"/>
    <col min="2" max="2" width="21.81640625" style="9" customWidth="1"/>
    <col min="3" max="3" width="16.7265625" style="9" bestFit="1" customWidth="1"/>
    <col min="4" max="5" width="18.1796875" style="9" customWidth="1"/>
    <col min="6" max="7" width="5.7265625" style="9" bestFit="1" customWidth="1"/>
    <col min="8" max="9" width="18.1796875" style="9" customWidth="1"/>
    <col min="10" max="16384" width="9.1796875" style="9"/>
  </cols>
  <sheetData>
    <row r="1" spans="1:9" ht="20" x14ac:dyDescent="0.4">
      <c r="A1" s="57">
        <f>FundName</f>
        <v>0</v>
      </c>
    </row>
    <row r="2" spans="1:9" ht="12.75" customHeight="1" x14ac:dyDescent="0.4">
      <c r="A2" s="213" t="str">
        <f ca="1">RIGHT(CELL("filename",A1),LEN(CELL("filename",A1))-FIND("]",CELL("filename",A1),1))</f>
        <v>3. Investment Process</v>
      </c>
      <c r="B2" s="57"/>
      <c r="C2" s="57"/>
      <c r="D2" s="57"/>
      <c r="E2" s="57"/>
      <c r="F2" s="57"/>
    </row>
    <row r="3" spans="1:9" ht="12.75" customHeight="1" x14ac:dyDescent="0.25">
      <c r="A3" s="214" t="s">
        <v>635</v>
      </c>
      <c r="D3" s="22"/>
      <c r="E3" s="22"/>
      <c r="H3" s="22"/>
      <c r="I3" s="22"/>
    </row>
    <row r="4" spans="1:9" ht="12.75" customHeight="1" x14ac:dyDescent="0.4">
      <c r="A4" s="21"/>
      <c r="D4" s="22"/>
      <c r="E4" s="22"/>
      <c r="H4" s="22"/>
      <c r="I4" s="22"/>
    </row>
    <row r="5" spans="1:9" ht="15.5" x14ac:dyDescent="0.35">
      <c r="A5" s="13" t="s">
        <v>470</v>
      </c>
      <c r="B5" s="14"/>
      <c r="C5" s="14"/>
      <c r="D5" s="63"/>
      <c r="E5" s="63"/>
      <c r="F5" s="14"/>
      <c r="G5" s="14"/>
      <c r="H5" s="63"/>
      <c r="I5" s="63"/>
    </row>
    <row r="6" spans="1:9" ht="29.25" customHeight="1" x14ac:dyDescent="0.25">
      <c r="A6" s="291" t="s">
        <v>751</v>
      </c>
      <c r="B6" s="291"/>
      <c r="C6" s="291"/>
      <c r="D6" s="291"/>
      <c r="E6" s="291"/>
      <c r="F6" s="291"/>
      <c r="G6" s="291"/>
      <c r="H6" s="291"/>
      <c r="I6" s="291"/>
    </row>
    <row r="7" spans="1:9" ht="15.5" x14ac:dyDescent="0.35">
      <c r="A7" s="54"/>
      <c r="B7" s="17"/>
      <c r="D7" s="22"/>
      <c r="E7" s="22"/>
      <c r="F7" s="17"/>
      <c r="G7" s="17"/>
      <c r="H7" s="22"/>
      <c r="I7" s="22"/>
    </row>
    <row r="8" spans="1:9" ht="26" x14ac:dyDescent="0.3">
      <c r="A8" s="43" t="s">
        <v>471</v>
      </c>
      <c r="B8" s="25" t="s">
        <v>474</v>
      </c>
      <c r="C8" s="25" t="s">
        <v>472</v>
      </c>
      <c r="D8" s="25" t="s">
        <v>473</v>
      </c>
      <c r="E8" s="25" t="s">
        <v>598</v>
      </c>
      <c r="F8" s="25" t="s">
        <v>445</v>
      </c>
      <c r="G8" s="25" t="s">
        <v>434</v>
      </c>
      <c r="H8" s="25" t="s">
        <v>475</v>
      </c>
      <c r="I8" s="25" t="s">
        <v>476</v>
      </c>
    </row>
    <row r="9" spans="1:9" x14ac:dyDescent="0.25">
      <c r="A9" s="75"/>
      <c r="B9" s="73"/>
      <c r="C9" s="73"/>
      <c r="D9" s="73"/>
      <c r="E9" s="73"/>
      <c r="F9" s="74"/>
      <c r="G9" s="74"/>
      <c r="H9" s="65"/>
      <c r="I9" s="65"/>
    </row>
    <row r="10" spans="1:9" x14ac:dyDescent="0.25">
      <c r="A10" s="76"/>
      <c r="B10" s="53"/>
      <c r="C10" s="53"/>
      <c r="D10" s="53"/>
      <c r="E10" s="53"/>
      <c r="F10" s="56"/>
      <c r="G10" s="56"/>
      <c r="H10" s="66"/>
      <c r="I10" s="66"/>
    </row>
    <row r="11" spans="1:9" x14ac:dyDescent="0.25">
      <c r="A11" s="76"/>
      <c r="B11" s="53"/>
      <c r="C11" s="53"/>
      <c r="D11" s="53"/>
      <c r="E11" s="53"/>
      <c r="F11" s="56"/>
      <c r="G11" s="56"/>
      <c r="H11" s="66"/>
      <c r="I11" s="66"/>
    </row>
    <row r="12" spans="1:9" x14ac:dyDescent="0.25">
      <c r="A12" s="76"/>
      <c r="B12" s="53"/>
      <c r="C12" s="53"/>
      <c r="D12" s="53"/>
      <c r="E12" s="53"/>
      <c r="F12" s="56"/>
      <c r="G12" s="56"/>
      <c r="H12" s="66"/>
      <c r="I12" s="66"/>
    </row>
    <row r="13" spans="1:9" x14ac:dyDescent="0.25">
      <c r="A13" s="76"/>
      <c r="B13" s="53"/>
      <c r="C13" s="53"/>
      <c r="D13" s="53"/>
      <c r="E13" s="53"/>
      <c r="F13" s="56"/>
      <c r="G13" s="56"/>
      <c r="H13" s="66"/>
      <c r="I13" s="66"/>
    </row>
    <row r="14" spans="1:9" x14ac:dyDescent="0.25">
      <c r="A14" s="76"/>
      <c r="B14" s="53"/>
      <c r="C14" s="53"/>
      <c r="D14" s="53"/>
      <c r="E14" s="53"/>
      <c r="F14" s="56"/>
      <c r="G14" s="56"/>
      <c r="H14" s="66"/>
      <c r="I14" s="66"/>
    </row>
    <row r="15" spans="1:9" x14ac:dyDescent="0.25">
      <c r="A15" s="76"/>
      <c r="B15" s="53"/>
      <c r="C15" s="53"/>
      <c r="D15" s="53"/>
      <c r="E15" s="53"/>
      <c r="F15" s="56"/>
      <c r="G15" s="56"/>
      <c r="H15" s="66"/>
      <c r="I15" s="66"/>
    </row>
    <row r="16" spans="1:9" x14ac:dyDescent="0.25">
      <c r="A16" s="76"/>
      <c r="B16" s="53"/>
      <c r="C16" s="53"/>
      <c r="D16" s="53"/>
      <c r="E16" s="53"/>
      <c r="F16" s="56"/>
      <c r="G16" s="56"/>
      <c r="H16" s="66"/>
      <c r="I16" s="66"/>
    </row>
    <row r="17" spans="1:9" x14ac:dyDescent="0.25">
      <c r="A17" s="76"/>
      <c r="B17" s="53"/>
      <c r="C17" s="53"/>
      <c r="D17" s="53"/>
      <c r="E17" s="53"/>
      <c r="F17" s="56"/>
      <c r="G17" s="56"/>
      <c r="H17" s="66"/>
      <c r="I17" s="66"/>
    </row>
    <row r="18" spans="1:9" x14ac:dyDescent="0.25">
      <c r="A18" s="76"/>
      <c r="B18" s="53"/>
      <c r="C18" s="53"/>
      <c r="D18" s="53"/>
      <c r="E18" s="53"/>
      <c r="F18" s="56"/>
      <c r="G18" s="56"/>
      <c r="H18" s="66"/>
      <c r="I18" s="66"/>
    </row>
    <row r="19" spans="1:9" x14ac:dyDescent="0.25">
      <c r="A19" s="76"/>
      <c r="B19" s="53"/>
      <c r="C19" s="53"/>
      <c r="D19" s="53"/>
      <c r="E19" s="53"/>
      <c r="F19" s="56"/>
      <c r="G19" s="56"/>
      <c r="H19" s="66"/>
      <c r="I19" s="66"/>
    </row>
    <row r="20" spans="1:9" x14ac:dyDescent="0.25">
      <c r="A20" s="76"/>
      <c r="B20" s="53"/>
      <c r="C20" s="53"/>
      <c r="D20" s="53"/>
      <c r="E20" s="53"/>
      <c r="F20" s="56"/>
      <c r="G20" s="56"/>
      <c r="H20" s="66"/>
      <c r="I20" s="66"/>
    </row>
    <row r="21" spans="1:9" x14ac:dyDescent="0.25">
      <c r="A21" s="76"/>
      <c r="B21" s="53"/>
      <c r="C21" s="53"/>
      <c r="D21" s="53"/>
      <c r="E21" s="53"/>
      <c r="F21" s="56"/>
      <c r="G21" s="56"/>
      <c r="H21" s="66"/>
      <c r="I21" s="66"/>
    </row>
    <row r="22" spans="1:9" x14ac:dyDescent="0.25">
      <c r="A22" s="76"/>
      <c r="B22" s="53"/>
      <c r="C22" s="53"/>
      <c r="D22" s="53"/>
      <c r="E22" s="53"/>
      <c r="F22" s="56"/>
      <c r="G22" s="56"/>
      <c r="H22" s="66"/>
      <c r="I22" s="66"/>
    </row>
    <row r="23" spans="1:9" x14ac:dyDescent="0.25">
      <c r="A23" s="77"/>
      <c r="B23" s="64"/>
      <c r="C23" s="64"/>
      <c r="D23" s="64"/>
      <c r="E23" s="64"/>
      <c r="F23" s="67"/>
      <c r="G23" s="67"/>
      <c r="H23" s="68"/>
      <c r="I23" s="68"/>
    </row>
  </sheetData>
  <customSheetViews>
    <customSheetView guid="{A827130E-D005-411B-B0FD-5F434A9152FD}" fitToPage="1">
      <selection activeCell="A6" sqref="A6:I6"/>
      <pageMargins left="0.25" right="0.25" top="0.75" bottom="0.75" header="0.3" footer="0.3"/>
      <pageSetup fitToHeight="0" orientation="landscape" r:id="rId1"/>
    </customSheetView>
    <customSheetView guid="{44AFB3A7-3EAA-4257-8E9F-63B37E676888}" fitToPage="1" printArea="1">
      <pageMargins left="0.25" right="0.25" top="0.75" bottom="0.75" header="0.3" footer="0.3"/>
      <pageSetup scale="98" fitToHeight="0" orientation="landscape" r:id="rId2"/>
    </customSheetView>
  </customSheetViews>
  <mergeCells count="1">
    <mergeCell ref="A6:I6"/>
  </mergeCells>
  <dataValidations disablePrompts="1" count="2">
    <dataValidation type="list" allowBlank="1" showInputMessage="1" showErrorMessage="1" sqref="F9:G23">
      <formula1>StateList</formula1>
    </dataValidation>
    <dataValidation type="list" allowBlank="1" showInputMessage="1" showErrorMessage="1" sqref="D9:E23">
      <formula1>StaffStatus</formula1>
    </dataValidation>
  </dataValidations>
  <hyperlinks>
    <hyperlink ref="A3" location="'Table of Contents'!A1" display="Table of Contents"/>
  </hyperlinks>
  <pageMargins left="0.25" right="0.25" top="0.75" bottom="0.75" header="0.3" footer="0.3"/>
  <pageSetup fitToHeight="0" orientation="landscape"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M6"/>
  <sheetViews>
    <sheetView workbookViewId="0"/>
  </sheetViews>
  <sheetFormatPr defaultColWidth="9.1796875" defaultRowHeight="12.5" x14ac:dyDescent="0.25"/>
  <cols>
    <col min="1" max="16384" width="9.1796875" style="9"/>
  </cols>
  <sheetData>
    <row r="1" spans="1:13" ht="20" x14ac:dyDescent="0.4">
      <c r="A1" s="57">
        <f>FundName</f>
        <v>0</v>
      </c>
    </row>
    <row r="2" spans="1:13" ht="12.75" customHeight="1" x14ac:dyDescent="0.4">
      <c r="A2" s="213" t="str">
        <f ca="1">RIGHT(CELL("filename",A1),LEN(CELL("filename",A1))-FIND("]",CELL("filename",A1),1))</f>
        <v>5.1 Fund Economics</v>
      </c>
      <c r="B2" s="57"/>
      <c r="C2" s="57"/>
      <c r="D2" s="57"/>
      <c r="E2" s="57"/>
      <c r="F2" s="57"/>
    </row>
    <row r="3" spans="1:13" ht="12.75" customHeight="1" x14ac:dyDescent="0.25">
      <c r="A3" s="214" t="s">
        <v>635</v>
      </c>
      <c r="D3" s="22"/>
      <c r="G3" s="22"/>
      <c r="H3" s="22"/>
    </row>
    <row r="4" spans="1:13" ht="12.75" customHeight="1" x14ac:dyDescent="0.4">
      <c r="A4" s="21"/>
      <c r="D4" s="22"/>
      <c r="G4" s="22"/>
      <c r="H4" s="22"/>
    </row>
    <row r="5" spans="1:13" ht="15.5" x14ac:dyDescent="0.35">
      <c r="A5" s="13" t="s">
        <v>477</v>
      </c>
      <c r="B5" s="14"/>
      <c r="C5" s="14"/>
      <c r="D5" s="63"/>
      <c r="E5" s="14"/>
      <c r="F5" s="14"/>
      <c r="G5" s="63"/>
      <c r="H5" s="63"/>
      <c r="I5" s="14"/>
      <c r="J5" s="14"/>
      <c r="K5" s="14"/>
      <c r="L5" s="17"/>
      <c r="M5" s="17"/>
    </row>
    <row r="6" spans="1:13" ht="12" customHeight="1" x14ac:dyDescent="0.25">
      <c r="A6" s="289" t="s">
        <v>723</v>
      </c>
      <c r="B6" s="289"/>
      <c r="C6" s="289"/>
      <c r="D6" s="289"/>
      <c r="E6" s="289"/>
      <c r="F6" s="289"/>
      <c r="G6" s="289"/>
      <c r="H6" s="289"/>
      <c r="I6" s="289"/>
      <c r="J6" s="289"/>
      <c r="K6" s="289"/>
      <c r="L6" s="289"/>
      <c r="M6" s="289"/>
    </row>
  </sheetData>
  <customSheetViews>
    <customSheetView guid="{A827130E-D005-411B-B0FD-5F434A9152FD}" fitToPage="1">
      <pageMargins left="0.25" right="0.25" top="0.75" bottom="0.75" header="0.3" footer="0.3"/>
      <pageSetup fitToHeight="0" orientation="landscape" r:id="rId1"/>
    </customSheetView>
    <customSheetView guid="{44AFB3A7-3EAA-4257-8E9F-63B37E676888}" fitToPage="1">
      <pageMargins left="0.25" right="0.25" top="0.75" bottom="0.75" header="0.3" footer="0.3"/>
      <pageSetup fitToHeight="0" orientation="landscape" r:id="rId2"/>
    </customSheetView>
  </customSheetViews>
  <mergeCells count="1">
    <mergeCell ref="A6:M6"/>
  </mergeCells>
  <hyperlinks>
    <hyperlink ref="A3" location="'Table of Contents'!A1" display="Table of Contents"/>
  </hyperlinks>
  <pageMargins left="0.25" right="0.25" top="0.75" bottom="0.75" header="0.3" footer="0.3"/>
  <pageSetup fitToHeight="0"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F37"/>
  <sheetViews>
    <sheetView zoomScaleNormal="100" workbookViewId="0"/>
  </sheetViews>
  <sheetFormatPr defaultColWidth="9.1796875" defaultRowHeight="12.5" x14ac:dyDescent="0.25"/>
  <cols>
    <col min="1" max="1" width="30.81640625" style="9" customWidth="1"/>
    <col min="2" max="2" width="6.54296875" style="9" customWidth="1"/>
    <col min="3" max="3" width="30.81640625" style="9" customWidth="1"/>
    <col min="4" max="4" width="6.54296875" style="9" customWidth="1"/>
    <col min="5" max="5" width="12.7265625" style="9" customWidth="1"/>
    <col min="6" max="16384" width="9.1796875" style="9"/>
  </cols>
  <sheetData>
    <row r="1" spans="1:6" ht="20" x14ac:dyDescent="0.4">
      <c r="A1" s="57">
        <f>FundName</f>
        <v>0</v>
      </c>
    </row>
    <row r="2" spans="1:6" ht="12.75" customHeight="1" x14ac:dyDescent="0.4">
      <c r="A2" s="213" t="str">
        <f ca="1">RIGHT(CELL("filename",A1),LEN(CELL("filename",A1))-FIND("]",CELL("filename",A1),1))</f>
        <v>5.2 Fund Economics</v>
      </c>
      <c r="B2" s="57"/>
      <c r="C2" s="57"/>
      <c r="D2" s="57"/>
      <c r="E2" s="57"/>
      <c r="F2" s="57"/>
    </row>
    <row r="3" spans="1:6" ht="12.75" customHeight="1" x14ac:dyDescent="0.25">
      <c r="A3" s="214" t="s">
        <v>635</v>
      </c>
      <c r="B3" s="22"/>
      <c r="D3" s="22"/>
    </row>
    <row r="4" spans="1:6" ht="12.75" customHeight="1" x14ac:dyDescent="0.25">
      <c r="A4" s="22"/>
      <c r="B4" s="22"/>
      <c r="D4" s="22"/>
    </row>
    <row r="5" spans="1:6" ht="15.5" x14ac:dyDescent="0.35">
      <c r="A5" s="13" t="s">
        <v>553</v>
      </c>
      <c r="B5" s="63"/>
      <c r="C5" s="14"/>
      <c r="D5" s="63"/>
      <c r="E5" s="14"/>
    </row>
    <row r="6" spans="1:6" ht="46.5" customHeight="1" x14ac:dyDescent="0.25">
      <c r="A6" s="285" t="s">
        <v>715</v>
      </c>
      <c r="B6" s="285"/>
      <c r="C6" s="285"/>
      <c r="D6" s="285"/>
      <c r="E6" s="285"/>
    </row>
    <row r="8" spans="1:6" ht="13" x14ac:dyDescent="0.3">
      <c r="A8" s="126" t="s">
        <v>557</v>
      </c>
      <c r="B8" s="17"/>
    </row>
    <row r="9" spans="1:6" ht="13" x14ac:dyDescent="0.3">
      <c r="A9" s="132" t="s">
        <v>554</v>
      </c>
      <c r="B9" s="17"/>
      <c r="C9" s="17"/>
      <c r="D9" s="17"/>
    </row>
    <row r="10" spans="1:6" x14ac:dyDescent="0.25">
      <c r="A10" s="125" t="s">
        <v>582</v>
      </c>
      <c r="B10" s="83"/>
      <c r="C10" s="128"/>
      <c r="D10" s="129"/>
    </row>
    <row r="11" spans="1:6" x14ac:dyDescent="0.25">
      <c r="A11" s="133" t="s">
        <v>560</v>
      </c>
      <c r="B11" s="87"/>
      <c r="C11" s="17"/>
      <c r="D11" s="17"/>
    </row>
    <row r="12" spans="1:6" x14ac:dyDescent="0.25">
      <c r="A12" s="125" t="s">
        <v>558</v>
      </c>
      <c r="B12" s="104"/>
    </row>
    <row r="13" spans="1:6" x14ac:dyDescent="0.25">
      <c r="A13" s="125"/>
      <c r="B13" s="17"/>
    </row>
    <row r="14" spans="1:6" ht="13" x14ac:dyDescent="0.3">
      <c r="A14" s="127" t="s">
        <v>555</v>
      </c>
      <c r="B14" s="17"/>
    </row>
    <row r="15" spans="1:6" x14ac:dyDescent="0.25">
      <c r="A15" s="125" t="s">
        <v>582</v>
      </c>
      <c r="B15" s="83"/>
      <c r="C15" s="128"/>
      <c r="D15" s="129"/>
    </row>
    <row r="16" spans="1:6" x14ac:dyDescent="0.25">
      <c r="A16" s="133" t="s">
        <v>561</v>
      </c>
      <c r="B16" s="87"/>
      <c r="C16" s="17"/>
      <c r="D16" s="17"/>
    </row>
    <row r="17" spans="1:4" x14ac:dyDescent="0.25">
      <c r="A17" s="125" t="s">
        <v>558</v>
      </c>
      <c r="B17" s="104"/>
    </row>
    <row r="18" spans="1:4" x14ac:dyDescent="0.25">
      <c r="A18" s="125"/>
      <c r="B18" s="130"/>
    </row>
    <row r="20" spans="1:4" ht="13" x14ac:dyDescent="0.3">
      <c r="A20" s="131" t="s">
        <v>559</v>
      </c>
      <c r="B20" s="10"/>
      <c r="C20" s="10"/>
      <c r="D20" s="10"/>
    </row>
    <row r="21" spans="1:4" ht="13" x14ac:dyDescent="0.3">
      <c r="A21" s="131"/>
      <c r="B21" s="10"/>
      <c r="C21" s="10"/>
      <c r="D21" s="10"/>
    </row>
    <row r="22" spans="1:4" ht="13" x14ac:dyDescent="0.3">
      <c r="A22" s="105" t="s">
        <v>502</v>
      </c>
      <c r="B22" s="106" t="s">
        <v>545</v>
      </c>
      <c r="C22" s="107" t="s">
        <v>497</v>
      </c>
      <c r="D22" s="106" t="s">
        <v>545</v>
      </c>
    </row>
    <row r="23" spans="1:4" x14ac:dyDescent="0.25">
      <c r="A23" s="19"/>
      <c r="B23" s="19"/>
      <c r="C23" s="19"/>
      <c r="D23" s="19"/>
    </row>
    <row r="24" spans="1:4" x14ac:dyDescent="0.25">
      <c r="A24" s="19"/>
      <c r="B24" s="19"/>
      <c r="C24" s="19"/>
      <c r="D24" s="19"/>
    </row>
    <row r="25" spans="1:4" x14ac:dyDescent="0.25">
      <c r="A25" s="19"/>
      <c r="B25" s="19"/>
      <c r="C25" s="19"/>
      <c r="D25" s="19"/>
    </row>
    <row r="26" spans="1:4" x14ac:dyDescent="0.25">
      <c r="A26" s="19"/>
      <c r="B26" s="19"/>
      <c r="C26" s="19"/>
      <c r="D26" s="19"/>
    </row>
    <row r="27" spans="1:4" x14ac:dyDescent="0.25">
      <c r="A27" s="19"/>
      <c r="B27" s="19"/>
      <c r="C27" s="19"/>
      <c r="D27" s="19"/>
    </row>
    <row r="28" spans="1:4" x14ac:dyDescent="0.25">
      <c r="A28" s="19"/>
      <c r="B28" s="19"/>
      <c r="C28" s="19"/>
      <c r="D28" s="19"/>
    </row>
    <row r="29" spans="1:4" x14ac:dyDescent="0.25">
      <c r="A29" s="19"/>
      <c r="B29" s="19"/>
      <c r="C29" s="19"/>
      <c r="D29" s="19"/>
    </row>
    <row r="30" spans="1:4" x14ac:dyDescent="0.25">
      <c r="A30" s="19"/>
      <c r="B30" s="19"/>
      <c r="C30" s="19"/>
      <c r="D30" s="19"/>
    </row>
    <row r="31" spans="1:4" x14ac:dyDescent="0.25">
      <c r="A31" s="19"/>
      <c r="B31" s="19"/>
      <c r="C31" s="19"/>
      <c r="D31" s="19"/>
    </row>
    <row r="32" spans="1:4" x14ac:dyDescent="0.25">
      <c r="A32" s="19"/>
      <c r="B32" s="19"/>
      <c r="C32" s="19"/>
      <c r="D32" s="19"/>
    </row>
    <row r="33" spans="1:5" x14ac:dyDescent="0.25">
      <c r="A33" s="19"/>
      <c r="B33" s="19"/>
      <c r="C33" s="19"/>
      <c r="D33" s="19"/>
    </row>
    <row r="34" spans="1:5" ht="13" x14ac:dyDescent="0.3">
      <c r="A34" s="19"/>
      <c r="B34" s="19"/>
      <c r="C34" s="19"/>
      <c r="D34" s="19"/>
      <c r="E34" s="84" t="s">
        <v>625</v>
      </c>
    </row>
    <row r="35" spans="1:5" ht="13" x14ac:dyDescent="0.3">
      <c r="A35" s="107" t="s">
        <v>93</v>
      </c>
      <c r="B35" s="107">
        <f>SUM(B23:B34)</f>
        <v>0</v>
      </c>
      <c r="C35" s="107" t="s">
        <v>93</v>
      </c>
      <c r="D35" s="107">
        <f>SUM(D23:D34)</f>
        <v>0</v>
      </c>
    </row>
    <row r="37" spans="1:5" ht="13" x14ac:dyDescent="0.3">
      <c r="A37" s="8" t="s">
        <v>556</v>
      </c>
      <c r="B37" s="99">
        <f>B35+D35</f>
        <v>0</v>
      </c>
    </row>
  </sheetData>
  <customSheetViews>
    <customSheetView guid="{A827130E-D005-411B-B0FD-5F434A9152FD}" fitToPage="1">
      <pageMargins left="0.25" right="0.25" top="0.75" bottom="0.75" header="0.3" footer="0.3"/>
      <pageSetup fitToHeight="0" orientation="landscape" r:id="rId1"/>
    </customSheetView>
    <customSheetView guid="{44AFB3A7-3EAA-4257-8E9F-63B37E676888}" fitToPage="1">
      <pageMargins left="0.25" right="0.25" top="0.75" bottom="0.75" header="0.3" footer="0.3"/>
      <pageSetup fitToHeight="0" orientation="landscape" r:id="rId2"/>
    </customSheetView>
  </customSheetViews>
  <mergeCells count="1">
    <mergeCell ref="A6:E6"/>
  </mergeCells>
  <conditionalFormatting sqref="A36">
    <cfRule type="cellIs" dxfId="2" priority="1" operator="notEqual">
      <formula>""""""</formula>
    </cfRule>
  </conditionalFormatting>
  <hyperlinks>
    <hyperlink ref="A3" location="'Table of Contents'!A1" display="Table of Contents"/>
  </hyperlinks>
  <pageMargins left="0.25" right="0.25" top="0.75" bottom="0.75" header="0.3" footer="0.3"/>
  <pageSetup fitToHeight="0" orientation="landscape"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Cover!$D$20:$D$35</xm:f>
          </x14:formula1>
          <xm:sqref>A23:A34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F25"/>
  <sheetViews>
    <sheetView workbookViewId="0"/>
  </sheetViews>
  <sheetFormatPr defaultColWidth="9.1796875" defaultRowHeight="12.5" x14ac:dyDescent="0.25"/>
  <cols>
    <col min="1" max="1" width="41.54296875" style="9" customWidth="1"/>
    <col min="2" max="5" width="20.7265625" style="9" customWidth="1"/>
    <col min="6" max="16384" width="9.1796875" style="9"/>
  </cols>
  <sheetData>
    <row r="1" spans="1:6" ht="20" x14ac:dyDescent="0.4">
      <c r="A1" s="57">
        <f>FundName</f>
        <v>0</v>
      </c>
    </row>
    <row r="2" spans="1:6" ht="12.75" customHeight="1" x14ac:dyDescent="0.4">
      <c r="A2" s="213" t="str">
        <f ca="1">RIGHT(CELL("filename",A1),LEN(CELL("filename",A1))-FIND("]",CELL("filename",A1),1))</f>
        <v>5.3 Fund Economics</v>
      </c>
      <c r="B2" s="57"/>
      <c r="C2" s="57"/>
      <c r="D2" s="57"/>
      <c r="E2" s="57"/>
      <c r="F2" s="57"/>
    </row>
    <row r="3" spans="1:6" ht="12.75" customHeight="1" x14ac:dyDescent="0.25">
      <c r="A3" s="214" t="s">
        <v>635</v>
      </c>
      <c r="D3" s="22"/>
    </row>
    <row r="4" spans="1:6" ht="12.75" customHeight="1" x14ac:dyDescent="0.4">
      <c r="A4" s="21"/>
      <c r="D4" s="22"/>
    </row>
    <row r="5" spans="1:6" ht="15.5" x14ac:dyDescent="0.35">
      <c r="A5" s="13" t="s">
        <v>583</v>
      </c>
      <c r="B5" s="14"/>
      <c r="C5" s="14"/>
      <c r="D5" s="63"/>
      <c r="E5" s="14"/>
    </row>
    <row r="6" spans="1:6" ht="29.25" customHeight="1" x14ac:dyDescent="0.25">
      <c r="A6" s="285" t="s">
        <v>694</v>
      </c>
      <c r="B6" s="285"/>
      <c r="C6" s="285"/>
      <c r="D6" s="285"/>
      <c r="E6" s="285"/>
    </row>
    <row r="7" spans="1:6" ht="15.5" x14ac:dyDescent="0.35">
      <c r="A7" s="54"/>
      <c r="B7" s="17"/>
      <c r="D7" s="22"/>
    </row>
    <row r="8" spans="1:6" ht="15.5" x14ac:dyDescent="0.35">
      <c r="A8" s="54"/>
      <c r="B8" s="17"/>
      <c r="D8" s="22"/>
    </row>
    <row r="9" spans="1:6" ht="26" x14ac:dyDescent="0.3">
      <c r="A9" s="43" t="s">
        <v>584</v>
      </c>
      <c r="B9" s="25" t="s">
        <v>585</v>
      </c>
      <c r="C9" s="25" t="s">
        <v>586</v>
      </c>
      <c r="D9" s="25" t="s">
        <v>587</v>
      </c>
      <c r="E9" s="25" t="s">
        <v>717</v>
      </c>
    </row>
    <row r="10" spans="1:6" x14ac:dyDescent="0.25">
      <c r="A10" s="142" t="s">
        <v>588</v>
      </c>
      <c r="B10" s="144"/>
      <c r="C10" s="144"/>
      <c r="D10" s="144"/>
      <c r="E10" s="210"/>
    </row>
    <row r="11" spans="1:6" x14ac:dyDescent="0.25">
      <c r="A11" s="143" t="s">
        <v>589</v>
      </c>
      <c r="B11" s="145"/>
      <c r="C11" s="145"/>
      <c r="D11" s="145"/>
      <c r="E11" s="211"/>
    </row>
    <row r="12" spans="1:6" x14ac:dyDescent="0.25">
      <c r="A12" s="143" t="s">
        <v>590</v>
      </c>
      <c r="B12" s="145"/>
      <c r="C12" s="145"/>
      <c r="D12" s="145"/>
      <c r="E12" s="211"/>
    </row>
    <row r="13" spans="1:6" x14ac:dyDescent="0.25">
      <c r="A13" s="143" t="s">
        <v>591</v>
      </c>
      <c r="B13" s="145"/>
      <c r="C13" s="145"/>
      <c r="D13" s="145"/>
      <c r="E13" s="211"/>
    </row>
    <row r="14" spans="1:6" x14ac:dyDescent="0.25">
      <c r="A14" s="143" t="s">
        <v>592</v>
      </c>
      <c r="B14" s="145"/>
      <c r="C14" s="145"/>
      <c r="D14" s="145"/>
      <c r="E14" s="211"/>
    </row>
    <row r="15" spans="1:6" x14ac:dyDescent="0.25">
      <c r="A15" s="143" t="s">
        <v>593</v>
      </c>
      <c r="B15" s="145"/>
      <c r="C15" s="145"/>
      <c r="D15" s="145"/>
      <c r="E15" s="211"/>
    </row>
    <row r="16" spans="1:6" x14ac:dyDescent="0.25">
      <c r="A16" s="143" t="s">
        <v>594</v>
      </c>
      <c r="B16" s="145"/>
      <c r="C16" s="145"/>
      <c r="D16" s="145"/>
      <c r="E16" s="211"/>
    </row>
    <row r="17" spans="1:5" x14ac:dyDescent="0.25">
      <c r="A17" s="134" t="s">
        <v>1</v>
      </c>
      <c r="B17" s="145"/>
      <c r="C17" s="145"/>
      <c r="D17" s="145"/>
      <c r="E17" s="211"/>
    </row>
    <row r="18" spans="1:5" x14ac:dyDescent="0.25">
      <c r="A18" s="134"/>
      <c r="B18" s="145"/>
      <c r="C18" s="145"/>
      <c r="D18" s="145"/>
      <c r="E18" s="211"/>
    </row>
    <row r="19" spans="1:5" x14ac:dyDescent="0.25">
      <c r="A19" s="134"/>
      <c r="B19" s="145"/>
      <c r="C19" s="145"/>
      <c r="D19" s="145"/>
      <c r="E19" s="211"/>
    </row>
    <row r="20" spans="1:5" x14ac:dyDescent="0.25">
      <c r="A20" s="134"/>
      <c r="B20" s="145"/>
      <c r="C20" s="145"/>
      <c r="D20" s="145"/>
      <c r="E20" s="211"/>
    </row>
    <row r="21" spans="1:5" x14ac:dyDescent="0.25">
      <c r="A21" s="134"/>
      <c r="B21" s="145"/>
      <c r="C21" s="145"/>
      <c r="D21" s="145"/>
      <c r="E21" s="211"/>
    </row>
    <row r="22" spans="1:5" x14ac:dyDescent="0.25">
      <c r="A22" s="134"/>
      <c r="B22" s="145"/>
      <c r="C22" s="145"/>
      <c r="D22" s="145"/>
      <c r="E22" s="211"/>
    </row>
    <row r="23" spans="1:5" x14ac:dyDescent="0.25">
      <c r="A23" s="134"/>
      <c r="B23" s="145"/>
      <c r="C23" s="145"/>
      <c r="D23" s="145"/>
      <c r="E23" s="211"/>
    </row>
    <row r="24" spans="1:5" x14ac:dyDescent="0.25">
      <c r="A24" s="136"/>
      <c r="B24" s="146"/>
      <c r="C24" s="146"/>
      <c r="D24" s="146"/>
      <c r="E24" s="212"/>
    </row>
    <row r="25" spans="1:5" ht="13" x14ac:dyDescent="0.3">
      <c r="A25" s="8" t="s">
        <v>595</v>
      </c>
      <c r="B25" s="147">
        <f>SUM(B$10:B$24)</f>
        <v>0</v>
      </c>
      <c r="C25" s="147">
        <f>SUM(C$10:C$24)</f>
        <v>0</v>
      </c>
      <c r="D25" s="147">
        <f>SUM(D$10:D$24)</f>
        <v>0</v>
      </c>
      <c r="E25" s="147"/>
    </row>
  </sheetData>
  <customSheetViews>
    <customSheetView guid="{A827130E-D005-411B-B0FD-5F434A9152FD}" fitToPage="1">
      <pageMargins left="0.25" right="0.25" top="0.75" bottom="0.75" header="0.3" footer="0.3"/>
      <pageSetup fitToHeight="0" orientation="landscape" r:id="rId1"/>
    </customSheetView>
    <customSheetView guid="{44AFB3A7-3EAA-4257-8E9F-63B37E676888}" fitToPage="1">
      <pageMargins left="0.25" right="0.25" top="0.75" bottom="0.75" header="0.3" footer="0.3"/>
      <pageSetup fitToHeight="0" orientation="landscape" r:id="rId2"/>
    </customSheetView>
  </customSheetViews>
  <mergeCells count="1">
    <mergeCell ref="A6:E6"/>
  </mergeCells>
  <hyperlinks>
    <hyperlink ref="A3" location="'Table of Contents'!A1" display="Table of Contents"/>
  </hyperlinks>
  <pageMargins left="0.25" right="0.25" top="0.75" bottom="0.75" header="0.3" footer="0.3"/>
  <pageSetup fitToHeight="0" orientation="landscape"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P32"/>
  <sheetViews>
    <sheetView zoomScaleNormal="100" workbookViewId="0"/>
  </sheetViews>
  <sheetFormatPr defaultColWidth="9.1796875" defaultRowHeight="12.5" x14ac:dyDescent="0.25"/>
  <cols>
    <col min="1" max="3" width="2.7265625" style="9" customWidth="1"/>
    <col min="4" max="4" width="25.1796875" style="9" customWidth="1"/>
    <col min="5" max="6" width="12.7265625" style="9" customWidth="1"/>
    <col min="7" max="7" width="2.7265625" style="9" customWidth="1"/>
    <col min="8" max="9" width="12.7265625" style="9" customWidth="1"/>
    <col min="10" max="10" width="4.54296875" style="9" customWidth="1"/>
    <col min="11" max="13" width="2.7265625" style="9" customWidth="1"/>
    <col min="14" max="14" width="34.7265625" style="9" customWidth="1"/>
    <col min="15" max="16" width="12.7265625" style="9" customWidth="1"/>
    <col min="17" max="16384" width="9.1796875" style="9"/>
  </cols>
  <sheetData>
    <row r="1" spans="1:16" ht="20" x14ac:dyDescent="0.4">
      <c r="A1" s="57">
        <f>FundName</f>
        <v>0</v>
      </c>
    </row>
    <row r="2" spans="1:16" ht="12.75" customHeight="1" x14ac:dyDescent="0.4">
      <c r="A2" s="213" t="str">
        <f ca="1">RIGHT(CELL("filename",A1),LEN(CELL("filename",A1))-FIND("]",CELL("filename",A1),1))</f>
        <v>6.1 Capitalization</v>
      </c>
      <c r="B2" s="57"/>
      <c r="C2" s="57"/>
      <c r="D2" s="57"/>
      <c r="E2" s="57"/>
      <c r="F2" s="57"/>
    </row>
    <row r="3" spans="1:16" ht="12.75" customHeight="1" x14ac:dyDescent="0.25">
      <c r="A3" s="214" t="s">
        <v>635</v>
      </c>
      <c r="D3" s="22"/>
      <c r="F3" s="22"/>
      <c r="G3" s="22"/>
    </row>
    <row r="4" spans="1:16" ht="12.75" customHeight="1" x14ac:dyDescent="0.4">
      <c r="A4" s="21"/>
      <c r="D4" s="22"/>
      <c r="F4" s="22"/>
      <c r="G4" s="22"/>
    </row>
    <row r="5" spans="1:16" ht="15.5" x14ac:dyDescent="0.35">
      <c r="A5" s="13" t="s">
        <v>486</v>
      </c>
      <c r="B5" s="14"/>
      <c r="C5" s="14"/>
      <c r="D5" s="63"/>
      <c r="E5" s="14"/>
      <c r="F5" s="63"/>
      <c r="G5" s="63"/>
      <c r="H5" s="14"/>
      <c r="I5" s="14"/>
      <c r="K5" s="13" t="s">
        <v>500</v>
      </c>
      <c r="L5" s="14"/>
      <c r="M5" s="14"/>
      <c r="N5" s="63"/>
      <c r="O5" s="14"/>
      <c r="P5" s="63"/>
    </row>
    <row r="6" spans="1:16" ht="26.25" customHeight="1" x14ac:dyDescent="0.25">
      <c r="A6" s="190" t="s">
        <v>563</v>
      </c>
      <c r="B6" s="17"/>
      <c r="D6" s="22"/>
      <c r="E6" s="17"/>
      <c r="F6" s="22"/>
      <c r="G6" s="22"/>
      <c r="K6" s="285" t="s">
        <v>665</v>
      </c>
      <c r="L6" s="285"/>
      <c r="M6" s="285"/>
      <c r="N6" s="285"/>
      <c r="O6" s="285"/>
      <c r="P6" s="285"/>
    </row>
    <row r="7" spans="1:16" ht="13" x14ac:dyDescent="0.3">
      <c r="K7" s="55"/>
      <c r="L7" s="17"/>
      <c r="N7" s="22"/>
      <c r="O7" s="85" t="s">
        <v>495</v>
      </c>
      <c r="P7" s="102"/>
    </row>
    <row r="8" spans="1:16" ht="13" x14ac:dyDescent="0.3">
      <c r="A8" s="8" t="s">
        <v>491</v>
      </c>
      <c r="F8" s="96"/>
      <c r="K8" s="8" t="s">
        <v>501</v>
      </c>
      <c r="O8" s="10" t="s">
        <v>498</v>
      </c>
      <c r="P8" s="10" t="s">
        <v>488</v>
      </c>
    </row>
    <row r="9" spans="1:16" x14ac:dyDescent="0.25">
      <c r="L9" s="9" t="s">
        <v>466</v>
      </c>
      <c r="O9" s="117">
        <f>SUMIF(InvCat,$L9,'6.2 Capitalization'!F$10:F$20)</f>
        <v>0</v>
      </c>
      <c r="P9" s="117">
        <f>SUMIF(InvCat,$L9,'6.2 Capitalization'!G$10:G$20)</f>
        <v>0</v>
      </c>
    </row>
    <row r="10" spans="1:16" ht="13" x14ac:dyDescent="0.3">
      <c r="A10" s="8" t="s">
        <v>562</v>
      </c>
      <c r="F10" s="10" t="s">
        <v>484</v>
      </c>
      <c r="G10" s="10" t="s">
        <v>661</v>
      </c>
      <c r="H10" s="10" t="s">
        <v>485</v>
      </c>
      <c r="L10" s="9" t="s">
        <v>496</v>
      </c>
      <c r="O10" s="117">
        <f>SUMIF(InvCat,$L10,'6.2 Capitalization'!F$10:F$20)</f>
        <v>0</v>
      </c>
      <c r="P10" s="117">
        <f>SUMIF(InvCat,$L10,'6.2 Capitalization'!G$10:G$20)</f>
        <v>0</v>
      </c>
    </row>
    <row r="11" spans="1:16" x14ac:dyDescent="0.25">
      <c r="B11" s="9" t="s">
        <v>479</v>
      </c>
      <c r="F11" s="97"/>
      <c r="G11" s="86"/>
      <c r="H11" s="182">
        <f>F11+MIN(150000000,F11*$F$8)</f>
        <v>0</v>
      </c>
      <c r="L11" s="9" t="s">
        <v>581</v>
      </c>
      <c r="O11" s="117">
        <f>SUMIF(InvCat,$L11,'6.2 Capitalization'!F$10:F$20)</f>
        <v>0</v>
      </c>
      <c r="P11" s="117">
        <f>SUMIF(InvCat,$L11,'6.2 Capitalization'!G$10:G$20)</f>
        <v>0</v>
      </c>
    </row>
    <row r="12" spans="1:16" ht="13" thickBot="1" x14ac:dyDescent="0.3">
      <c r="B12" s="9" t="s">
        <v>480</v>
      </c>
      <c r="F12" s="97"/>
      <c r="G12" s="86"/>
      <c r="H12" s="182">
        <f t="shared" ref="H12:H13" si="0">F12+MIN(150000000,F12*$F$8)</f>
        <v>0</v>
      </c>
      <c r="L12" s="9" t="s">
        <v>1</v>
      </c>
      <c r="O12" s="118">
        <f>SUMIF(InvCat,$L12,'6.2 Capitalization'!F$10:F$20)</f>
        <v>0</v>
      </c>
      <c r="P12" s="118">
        <f>SUMIF(InvCat,$L12,'6.2 Capitalization'!G$10:G$20)</f>
        <v>0</v>
      </c>
    </row>
    <row r="13" spans="1:16" ht="13" x14ac:dyDescent="0.3">
      <c r="B13" s="9" t="s">
        <v>481</v>
      </c>
      <c r="F13" s="97"/>
      <c r="G13" s="86"/>
      <c r="H13" s="182">
        <f t="shared" si="0"/>
        <v>0</v>
      </c>
      <c r="L13" s="8" t="s">
        <v>93</v>
      </c>
      <c r="M13" s="8"/>
      <c r="N13" s="8"/>
      <c r="O13" s="123">
        <f>SUM(O9:O12)</f>
        <v>0</v>
      </c>
      <c r="P13" s="123">
        <f t="shared" ref="P13" si="1">SUM(P9:P12)</f>
        <v>0</v>
      </c>
    </row>
    <row r="14" spans="1:16" ht="13" x14ac:dyDescent="0.3">
      <c r="M14" s="84" t="s">
        <v>494</v>
      </c>
      <c r="O14" s="122" t="str">
        <f>IFERROR(SUMIF(Foreign,"Y",'6.2 Capitalization'!F$10:F$20)/O13,"")</f>
        <v/>
      </c>
      <c r="P14" s="122" t="str">
        <f>IFERROR(SUMIF(Foreign,"Y",'6.2 Capitalization'!G$10:G$20)/P13,"")</f>
        <v/>
      </c>
    </row>
    <row r="15" spans="1:16" ht="13" x14ac:dyDescent="0.3">
      <c r="A15" s="8" t="s">
        <v>489</v>
      </c>
      <c r="F15" s="10" t="s">
        <v>482</v>
      </c>
      <c r="G15" s="10" t="s">
        <v>661</v>
      </c>
      <c r="H15" s="10" t="s">
        <v>483</v>
      </c>
      <c r="M15" s="84"/>
    </row>
    <row r="16" spans="1:16" ht="13" x14ac:dyDescent="0.3">
      <c r="B16" s="16" t="s">
        <v>668</v>
      </c>
      <c r="F16" s="98"/>
      <c r="G16" s="184"/>
      <c r="H16" s="98"/>
      <c r="K16" s="55"/>
      <c r="L16" s="17"/>
      <c r="N16" s="22"/>
      <c r="O16" s="85" t="s">
        <v>495</v>
      </c>
      <c r="P16" s="102"/>
    </row>
    <row r="17" spans="1:16" ht="13" x14ac:dyDescent="0.3">
      <c r="B17" s="16" t="s">
        <v>667</v>
      </c>
      <c r="F17" s="98"/>
      <c r="G17" s="184"/>
      <c r="H17" s="98"/>
      <c r="K17" s="8" t="s">
        <v>501</v>
      </c>
      <c r="O17" s="10" t="s">
        <v>498</v>
      </c>
      <c r="P17" s="10" t="s">
        <v>488</v>
      </c>
    </row>
    <row r="18" spans="1:16" x14ac:dyDescent="0.25">
      <c r="B18" s="9" t="s">
        <v>666</v>
      </c>
      <c r="F18" s="192"/>
      <c r="G18" s="193"/>
      <c r="H18" s="192"/>
      <c r="L18" s="9" t="s">
        <v>502</v>
      </c>
      <c r="O18" s="119" t="str">
        <f t="shared" ref="O18:P22" si="2">IFERROR(O9/O$13,"")</f>
        <v/>
      </c>
      <c r="P18" s="119" t="str">
        <f t="shared" si="2"/>
        <v/>
      </c>
    </row>
    <row r="19" spans="1:16" x14ac:dyDescent="0.25">
      <c r="E19" s="88"/>
      <c r="F19" s="88"/>
      <c r="G19" s="88"/>
      <c r="L19" s="9" t="s">
        <v>496</v>
      </c>
      <c r="O19" s="119" t="str">
        <f t="shared" si="2"/>
        <v/>
      </c>
      <c r="P19" s="119" t="str">
        <f t="shared" si="2"/>
        <v/>
      </c>
    </row>
    <row r="20" spans="1:16" ht="13" x14ac:dyDescent="0.3">
      <c r="A20" s="8"/>
      <c r="E20" s="88"/>
      <c r="F20" s="88"/>
      <c r="G20" s="88"/>
      <c r="L20" s="9" t="s">
        <v>581</v>
      </c>
      <c r="O20" s="119" t="str">
        <f t="shared" si="2"/>
        <v/>
      </c>
      <c r="P20" s="119" t="str">
        <f t="shared" si="2"/>
        <v/>
      </c>
    </row>
    <row r="21" spans="1:16" ht="13" thickBot="1" x14ac:dyDescent="0.3">
      <c r="E21" s="88"/>
      <c r="F21" s="88"/>
      <c r="G21" s="88"/>
      <c r="L21" s="9" t="s">
        <v>497</v>
      </c>
      <c r="O21" s="120" t="str">
        <f t="shared" si="2"/>
        <v/>
      </c>
      <c r="P21" s="120" t="str">
        <f t="shared" si="2"/>
        <v/>
      </c>
    </row>
    <row r="22" spans="1:16" ht="13" x14ac:dyDescent="0.3">
      <c r="L22" s="8" t="s">
        <v>93</v>
      </c>
      <c r="M22" s="8"/>
      <c r="N22" s="8"/>
      <c r="O22" s="121" t="str">
        <f t="shared" si="2"/>
        <v/>
      </c>
      <c r="P22" s="121" t="str">
        <f t="shared" si="2"/>
        <v/>
      </c>
    </row>
    <row r="23" spans="1:16" s="17" customFormat="1" ht="13" x14ac:dyDescent="0.3">
      <c r="L23" s="126"/>
      <c r="M23" s="126"/>
      <c r="N23" s="126"/>
      <c r="O23" s="179"/>
      <c r="P23" s="179"/>
    </row>
    <row r="24" spans="1:16" ht="15.5" x14ac:dyDescent="0.35">
      <c r="A24" s="13" t="s">
        <v>653</v>
      </c>
      <c r="B24" s="14"/>
      <c r="C24" s="14"/>
      <c r="D24" s="63"/>
      <c r="E24" s="14"/>
      <c r="F24" s="63"/>
      <c r="G24" s="63"/>
      <c r="H24" s="14"/>
      <c r="I24" s="14"/>
      <c r="K24" s="54"/>
      <c r="L24" s="17"/>
      <c r="M24" s="17"/>
      <c r="N24" s="180"/>
      <c r="O24" s="17"/>
      <c r="P24" s="180"/>
    </row>
    <row r="25" spans="1:16" ht="29.25" customHeight="1" x14ac:dyDescent="0.25">
      <c r="A25" s="285" t="s">
        <v>654</v>
      </c>
      <c r="B25" s="285"/>
      <c r="C25" s="285"/>
      <c r="D25" s="285"/>
      <c r="E25" s="285"/>
      <c r="F25" s="285"/>
      <c r="G25" s="285"/>
      <c r="H25" s="285"/>
      <c r="I25" s="285"/>
      <c r="K25" s="289"/>
      <c r="L25" s="289"/>
      <c r="M25" s="289"/>
      <c r="N25" s="289"/>
      <c r="O25" s="289"/>
      <c r="P25" s="289"/>
    </row>
    <row r="26" spans="1:16" ht="12.75" customHeight="1" x14ac:dyDescent="0.25">
      <c r="A26" s="165"/>
      <c r="B26" s="165"/>
      <c r="C26" s="165"/>
      <c r="D26" s="165"/>
      <c r="E26" s="165"/>
      <c r="F26" s="165"/>
      <c r="G26" s="165"/>
      <c r="H26" s="165"/>
      <c r="I26" s="165"/>
      <c r="K26" s="165"/>
      <c r="L26" s="165"/>
      <c r="M26" s="165"/>
      <c r="N26" s="165"/>
      <c r="O26" s="165"/>
      <c r="P26" s="165"/>
    </row>
    <row r="27" spans="1:16" ht="13" x14ac:dyDescent="0.3">
      <c r="E27" s="10" t="s">
        <v>655</v>
      </c>
      <c r="F27" s="10" t="s">
        <v>656</v>
      </c>
      <c r="G27" s="10"/>
      <c r="H27" s="10" t="s">
        <v>658</v>
      </c>
    </row>
    <row r="28" spans="1:16" ht="13" x14ac:dyDescent="0.3">
      <c r="A28" s="8"/>
      <c r="B28" s="9" t="s">
        <v>659</v>
      </c>
      <c r="E28" s="181">
        <f>F13</f>
        <v>0</v>
      </c>
      <c r="F28" s="181">
        <f>MIN(150000000,F13*$F$8)</f>
        <v>0</v>
      </c>
      <c r="G28" s="185"/>
      <c r="H28" s="182">
        <f>SUM(E28:F28)</f>
        <v>0</v>
      </c>
    </row>
    <row r="29" spans="1:16" x14ac:dyDescent="0.25">
      <c r="B29" s="9" t="s">
        <v>657</v>
      </c>
      <c r="E29" s="103"/>
      <c r="F29" s="103"/>
      <c r="G29" s="186"/>
      <c r="H29" s="119" t="str">
        <f>IFERROR(H30/H28,"")</f>
        <v/>
      </c>
    </row>
    <row r="30" spans="1:16" ht="13" x14ac:dyDescent="0.3">
      <c r="B30" s="8" t="s">
        <v>660</v>
      </c>
      <c r="C30" s="8"/>
      <c r="D30" s="8"/>
      <c r="E30" s="183">
        <f>E28*E29</f>
        <v>0</v>
      </c>
      <c r="F30" s="183">
        <f>F28*F29</f>
        <v>0</v>
      </c>
      <c r="G30" s="187"/>
      <c r="H30" s="183">
        <f>SUM(E30:F30)</f>
        <v>0</v>
      </c>
    </row>
    <row r="32" spans="1:16" ht="13" x14ac:dyDescent="0.3">
      <c r="C32" s="84"/>
    </row>
  </sheetData>
  <customSheetViews>
    <customSheetView guid="{A827130E-D005-411B-B0FD-5F434A9152FD}" fitToPage="1">
      <pageMargins left="0.25" right="0.25" top="0.75" bottom="0.75" header="0.3" footer="0.3"/>
      <pageSetup scale="85" fitToHeight="0" orientation="landscape" r:id="rId1"/>
    </customSheetView>
    <customSheetView guid="{44AFB3A7-3EAA-4257-8E9F-63B37E676888}" fitToPage="1">
      <pageMargins left="0.25" right="0.25" top="0.75" bottom="0.75" header="0.3" footer="0.3"/>
      <pageSetup scale="82" fitToHeight="0" orientation="landscape" r:id="rId2"/>
    </customSheetView>
  </customSheetViews>
  <mergeCells count="3">
    <mergeCell ref="K6:P6"/>
    <mergeCell ref="K25:P25"/>
    <mergeCell ref="A25:I25"/>
  </mergeCells>
  <conditionalFormatting sqref="O9:P12">
    <cfRule type="cellIs" dxfId="1" priority="2" operator="equal">
      <formula>0</formula>
    </cfRule>
  </conditionalFormatting>
  <conditionalFormatting sqref="O18:P21">
    <cfRule type="cellIs" dxfId="0" priority="1" operator="equal">
      <formula>0</formula>
    </cfRule>
  </conditionalFormatting>
  <hyperlinks>
    <hyperlink ref="A3" location="'Table of Contents'!A1" display="Table of Contents"/>
  </hyperlinks>
  <pageMargins left="0.25" right="0.25" top="0.75" bottom="0.75" header="0.3" footer="0.3"/>
  <pageSetup scale="85" fitToHeight="0" orientation="landscape" r:id="rId3"/>
  <ignoredErrors>
    <ignoredError sqref="H29"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H22"/>
  <sheetViews>
    <sheetView zoomScaleNormal="100" workbookViewId="0"/>
  </sheetViews>
  <sheetFormatPr defaultColWidth="9.1796875" defaultRowHeight="12.5" x14ac:dyDescent="0.25"/>
  <cols>
    <col min="1" max="1" width="47" style="9" customWidth="1"/>
    <col min="2" max="2" width="28.453125" style="9" customWidth="1"/>
    <col min="3" max="3" width="12.54296875" style="9" customWidth="1"/>
    <col min="4" max="4" width="14.7265625" style="9" customWidth="1"/>
    <col min="5" max="5" width="3" style="9" customWidth="1"/>
    <col min="6" max="9" width="12.54296875" style="9" customWidth="1"/>
    <col min="10" max="10" width="9.1796875" style="9" customWidth="1"/>
    <col min="11" max="16384" width="9.1796875" style="9"/>
  </cols>
  <sheetData>
    <row r="1" spans="1:8" ht="20" x14ac:dyDescent="0.4">
      <c r="A1" s="57">
        <f>FundName</f>
        <v>0</v>
      </c>
    </row>
    <row r="2" spans="1:8" ht="12.75" customHeight="1" x14ac:dyDescent="0.4">
      <c r="A2" s="213" t="str">
        <f ca="1">RIGHT(CELL("filename",A1),LEN(CELL("filename",A1))-FIND("]",CELL("filename",A1),1))</f>
        <v>6.2 Capitalization</v>
      </c>
      <c r="B2" s="57"/>
      <c r="C2" s="57"/>
      <c r="D2" s="57"/>
      <c r="E2" s="57"/>
      <c r="F2" s="57"/>
    </row>
    <row r="3" spans="1:8" ht="12.75" customHeight="1" x14ac:dyDescent="0.25">
      <c r="A3" s="214" t="s">
        <v>635</v>
      </c>
      <c r="E3" s="22"/>
    </row>
    <row r="4" spans="1:8" ht="12.75" customHeight="1" x14ac:dyDescent="0.4">
      <c r="A4" s="21"/>
      <c r="E4" s="22"/>
    </row>
    <row r="5" spans="1:8" ht="15.5" x14ac:dyDescent="0.35">
      <c r="A5" s="13" t="s">
        <v>487</v>
      </c>
      <c r="B5" s="14"/>
      <c r="C5" s="14"/>
      <c r="D5" s="14"/>
      <c r="E5" s="63"/>
      <c r="F5" s="14"/>
    </row>
    <row r="6" spans="1:8" ht="180" customHeight="1" x14ac:dyDescent="0.25">
      <c r="A6" s="285" t="s">
        <v>716</v>
      </c>
      <c r="B6" s="285"/>
      <c r="C6" s="285"/>
      <c r="D6" s="285"/>
      <c r="E6" s="285"/>
      <c r="F6" s="285"/>
    </row>
    <row r="7" spans="1:8" ht="6.75" customHeight="1" x14ac:dyDescent="0.3">
      <c r="A7" s="55"/>
      <c r="B7" s="17"/>
    </row>
    <row r="8" spans="1:8" ht="16.5" customHeight="1" x14ac:dyDescent="0.3">
      <c r="F8" s="85" t="s">
        <v>495</v>
      </c>
      <c r="G8" s="85"/>
    </row>
    <row r="9" spans="1:8" ht="16.5" customHeight="1" x14ac:dyDescent="0.3">
      <c r="A9" s="8" t="s">
        <v>492</v>
      </c>
      <c r="B9" s="8" t="s">
        <v>493</v>
      </c>
      <c r="C9" s="8" t="s">
        <v>627</v>
      </c>
      <c r="D9" s="101" t="s">
        <v>499</v>
      </c>
      <c r="F9" s="100" t="s">
        <v>498</v>
      </c>
      <c r="G9" s="100" t="s">
        <v>488</v>
      </c>
    </row>
    <row r="10" spans="1:8" x14ac:dyDescent="0.25">
      <c r="A10" s="19"/>
      <c r="B10" s="19"/>
      <c r="C10" s="19"/>
      <c r="D10" s="87"/>
      <c r="E10" s="114"/>
      <c r="F10" s="115"/>
      <c r="G10" s="115"/>
      <c r="H10" s="116"/>
    </row>
    <row r="11" spans="1:8" x14ac:dyDescent="0.25">
      <c r="A11" s="19"/>
      <c r="B11" s="19"/>
      <c r="C11" s="19"/>
      <c r="D11" s="87"/>
      <c r="E11" s="114"/>
      <c r="F11" s="115"/>
      <c r="G11" s="115"/>
      <c r="H11" s="116"/>
    </row>
    <row r="12" spans="1:8" x14ac:dyDescent="0.25">
      <c r="A12" s="19"/>
      <c r="B12" s="19"/>
      <c r="C12" s="19"/>
      <c r="D12" s="87"/>
      <c r="E12" s="114"/>
      <c r="F12" s="115"/>
      <c r="G12" s="115"/>
    </row>
    <row r="13" spans="1:8" x14ac:dyDescent="0.25">
      <c r="A13" s="19"/>
      <c r="B13" s="19"/>
      <c r="C13" s="19"/>
      <c r="D13" s="87"/>
      <c r="E13" s="114"/>
      <c r="F13" s="115"/>
      <c r="G13" s="115"/>
    </row>
    <row r="14" spans="1:8" x14ac:dyDescent="0.25">
      <c r="A14" s="19"/>
      <c r="B14" s="19"/>
      <c r="C14" s="19"/>
      <c r="D14" s="87"/>
      <c r="E14" s="114"/>
      <c r="F14" s="115"/>
      <c r="G14" s="115"/>
    </row>
    <row r="15" spans="1:8" x14ac:dyDescent="0.25">
      <c r="A15" s="19"/>
      <c r="B15" s="19"/>
      <c r="C15" s="19"/>
      <c r="D15" s="87"/>
      <c r="E15" s="114"/>
      <c r="F15" s="115"/>
      <c r="G15" s="115"/>
    </row>
    <row r="16" spans="1:8" x14ac:dyDescent="0.25">
      <c r="A16" s="19"/>
      <c r="B16" s="19"/>
      <c r="C16" s="19"/>
      <c r="D16" s="87"/>
      <c r="E16" s="114"/>
      <c r="F16" s="115"/>
      <c r="G16" s="115"/>
    </row>
    <row r="17" spans="1:8" x14ac:dyDescent="0.25">
      <c r="A17" s="19"/>
      <c r="B17" s="19"/>
      <c r="C17" s="19"/>
      <c r="D17" s="87"/>
      <c r="E17" s="114"/>
      <c r="F17" s="115"/>
      <c r="G17" s="115"/>
    </row>
    <row r="18" spans="1:8" x14ac:dyDescent="0.25">
      <c r="A18" s="19"/>
      <c r="B18" s="19"/>
      <c r="C18" s="19"/>
      <c r="D18" s="87"/>
      <c r="E18" s="114"/>
      <c r="F18" s="115"/>
      <c r="G18" s="115"/>
    </row>
    <row r="19" spans="1:8" x14ac:dyDescent="0.25">
      <c r="A19" s="19"/>
      <c r="B19" s="19"/>
      <c r="C19" s="19"/>
      <c r="D19" s="87"/>
      <c r="E19" s="114"/>
      <c r="F19" s="115"/>
      <c r="G19" s="115"/>
    </row>
    <row r="20" spans="1:8" ht="13" x14ac:dyDescent="0.3">
      <c r="A20" s="19"/>
      <c r="B20" s="19"/>
      <c r="C20" s="19"/>
      <c r="D20" s="87"/>
      <c r="E20" s="114"/>
      <c r="F20" s="115"/>
      <c r="G20" s="115"/>
      <c r="H20" s="84" t="s">
        <v>625</v>
      </c>
    </row>
    <row r="21" spans="1:8" ht="13" x14ac:dyDescent="0.3">
      <c r="A21" s="84"/>
    </row>
    <row r="22" spans="1:8" x14ac:dyDescent="0.25">
      <c r="A22" s="22" t="s">
        <v>437</v>
      </c>
      <c r="B22" s="22" t="s">
        <v>437</v>
      </c>
      <c r="C22" s="22" t="s">
        <v>437</v>
      </c>
      <c r="E22" s="22" t="s">
        <v>437</v>
      </c>
      <c r="F22" s="22" t="s">
        <v>437</v>
      </c>
      <c r="G22" s="22" t="s">
        <v>437</v>
      </c>
    </row>
  </sheetData>
  <customSheetViews>
    <customSheetView guid="{A827130E-D005-411B-B0FD-5F434A9152FD}" fitToPage="1">
      <pageMargins left="0.25" right="0.25" top="0.75" bottom="0.75" header="0.3" footer="0.3"/>
      <pageSetup fitToHeight="0" orientation="landscape" r:id="rId1"/>
    </customSheetView>
    <customSheetView guid="{44AFB3A7-3EAA-4257-8E9F-63B37E676888}" fitToPage="1">
      <pageMargins left="0.25" right="0.25" top="0.75" bottom="0.75" header="0.3" footer="0.3"/>
      <pageSetup fitToHeight="0" orientation="landscape" r:id="rId2"/>
    </customSheetView>
  </customSheetViews>
  <mergeCells count="1">
    <mergeCell ref="A6:F6"/>
  </mergeCells>
  <hyperlinks>
    <hyperlink ref="A3" location="'Table of Contents'!A1" display="Table of Contents"/>
  </hyperlinks>
  <pageMargins left="0.25" right="0.25" top="0.75" bottom="0.75" header="0.3" footer="0.3"/>
  <pageSetup fitToHeight="0" orientation="landscape"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'Menu Selection'!$AH$2:$AH$6</xm:f>
          </x14:formula1>
          <xm:sqref>B10:B20</xm:sqref>
        </x14:dataValidation>
        <x14:dataValidation type="list" allowBlank="1" showInputMessage="1" showErrorMessage="1">
          <x14:formula1>
            <xm:f>'Menu Selection'!$Z$2:$Z$4</xm:f>
          </x14:formula1>
          <xm:sqref>D10:D20</xm:sqref>
        </x14:dataValidation>
        <x14:dataValidation type="list" allowBlank="1" showInputMessage="1" showErrorMessage="1">
          <x14:formula1>
            <xm:f>'Menu Selection'!$T$2:$T$5</xm:f>
          </x14:formula1>
          <xm:sqref>C10:C20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G26"/>
  <sheetViews>
    <sheetView workbookViewId="0"/>
  </sheetViews>
  <sheetFormatPr defaultColWidth="9.1796875" defaultRowHeight="12.5" x14ac:dyDescent="0.25"/>
  <cols>
    <col min="1" max="1" width="21.453125" style="9" customWidth="1"/>
    <col min="2" max="2" width="21.81640625" style="9" customWidth="1"/>
    <col min="3" max="4" width="18.1796875" style="9" customWidth="1"/>
    <col min="5" max="6" width="5.7265625" style="9" bestFit="1" customWidth="1"/>
    <col min="7" max="7" width="18.1796875" style="9" customWidth="1"/>
    <col min="8" max="16384" width="9.1796875" style="9"/>
  </cols>
  <sheetData>
    <row r="1" spans="1:7" ht="20" x14ac:dyDescent="0.4">
      <c r="A1" s="57">
        <f>FundName</f>
        <v>0</v>
      </c>
    </row>
    <row r="2" spans="1:7" ht="12.75" customHeight="1" x14ac:dyDescent="0.4">
      <c r="A2" s="213" t="str">
        <f ca="1">RIGHT(CELL("filename",A1),LEN(CELL("filename",A1))-FIND("]",CELL("filename",A1),1))</f>
        <v>6.3 Capitalization</v>
      </c>
      <c r="B2" s="57"/>
      <c r="C2" s="57"/>
      <c r="D2" s="57"/>
      <c r="E2" s="57"/>
      <c r="F2" s="57"/>
    </row>
    <row r="3" spans="1:7" ht="12.75" customHeight="1" x14ac:dyDescent="0.25">
      <c r="A3" s="214" t="s">
        <v>635</v>
      </c>
    </row>
    <row r="4" spans="1:7" ht="12.75" customHeight="1" x14ac:dyDescent="0.4">
      <c r="A4" s="57"/>
    </row>
    <row r="5" spans="1:7" ht="15.5" x14ac:dyDescent="0.35">
      <c r="A5" s="13" t="s">
        <v>596</v>
      </c>
      <c r="B5" s="14"/>
      <c r="C5" s="63"/>
      <c r="D5" s="63"/>
      <c r="E5" s="14"/>
      <c r="F5" s="14"/>
      <c r="G5" s="63"/>
    </row>
    <row r="6" spans="1:7" ht="29.25" customHeight="1" x14ac:dyDescent="0.25">
      <c r="A6" s="285" t="s">
        <v>597</v>
      </c>
      <c r="B6" s="285"/>
      <c r="C6" s="285"/>
      <c r="D6" s="285"/>
      <c r="E6" s="285"/>
      <c r="F6" s="285"/>
      <c r="G6" s="285"/>
    </row>
    <row r="7" spans="1:7" ht="12.75" customHeight="1" x14ac:dyDescent="0.25">
      <c r="A7" s="141"/>
      <c r="B7" s="141"/>
      <c r="C7" s="141"/>
      <c r="D7" s="141"/>
      <c r="E7" s="141"/>
      <c r="F7" s="141"/>
      <c r="G7" s="141"/>
    </row>
    <row r="8" spans="1:7" ht="13" x14ac:dyDescent="0.3">
      <c r="A8" s="126" t="s">
        <v>603</v>
      </c>
      <c r="B8" s="148"/>
      <c r="C8" s="148"/>
      <c r="D8" s="148"/>
      <c r="E8" s="148"/>
      <c r="F8" s="148"/>
      <c r="G8" s="149"/>
    </row>
    <row r="9" spans="1:7" ht="12.75" customHeight="1" x14ac:dyDescent="0.35">
      <c r="A9" s="54"/>
      <c r="B9" s="17"/>
      <c r="C9" s="22"/>
      <c r="D9" s="22"/>
      <c r="E9" s="17"/>
      <c r="F9" s="17"/>
      <c r="G9" s="22"/>
    </row>
    <row r="10" spans="1:7" ht="26" x14ac:dyDescent="0.3">
      <c r="A10" s="43" t="s">
        <v>471</v>
      </c>
      <c r="B10" s="25" t="s">
        <v>472</v>
      </c>
      <c r="C10" s="25" t="s">
        <v>473</v>
      </c>
      <c r="D10" s="25" t="s">
        <v>599</v>
      </c>
      <c r="E10" s="25" t="s">
        <v>445</v>
      </c>
      <c r="F10" s="25" t="s">
        <v>434</v>
      </c>
      <c r="G10" s="25" t="s">
        <v>600</v>
      </c>
    </row>
    <row r="11" spans="1:7" x14ac:dyDescent="0.25">
      <c r="A11" s="26"/>
      <c r="B11" s="23"/>
      <c r="C11" s="23"/>
      <c r="D11" s="23"/>
      <c r="E11" s="23"/>
      <c r="F11" s="23"/>
      <c r="G11" s="144"/>
    </row>
    <row r="12" spans="1:7" x14ac:dyDescent="0.25">
      <c r="A12" s="134"/>
      <c r="B12" s="135"/>
      <c r="C12" s="135"/>
      <c r="D12" s="135"/>
      <c r="E12" s="135"/>
      <c r="F12" s="135"/>
      <c r="G12" s="145"/>
    </row>
    <row r="13" spans="1:7" x14ac:dyDescent="0.25">
      <c r="A13" s="134"/>
      <c r="B13" s="135"/>
      <c r="C13" s="135"/>
      <c r="D13" s="135"/>
      <c r="E13" s="135"/>
      <c r="F13" s="135"/>
      <c r="G13" s="145"/>
    </row>
    <row r="14" spans="1:7" x14ac:dyDescent="0.25">
      <c r="A14" s="134"/>
      <c r="B14" s="135"/>
      <c r="C14" s="135"/>
      <c r="D14" s="135"/>
      <c r="E14" s="135"/>
      <c r="F14" s="135"/>
      <c r="G14" s="145"/>
    </row>
    <row r="15" spans="1:7" x14ac:dyDescent="0.25">
      <c r="A15" s="136"/>
      <c r="B15" s="137"/>
      <c r="C15" s="137"/>
      <c r="D15" s="137"/>
      <c r="E15" s="137"/>
      <c r="F15" s="137"/>
      <c r="G15" s="146"/>
    </row>
    <row r="16" spans="1:7" x14ac:dyDescent="0.25">
      <c r="A16" s="148"/>
      <c r="B16" s="148"/>
      <c r="C16" s="148"/>
      <c r="D16" s="148"/>
      <c r="E16" s="148"/>
      <c r="F16" s="148"/>
      <c r="G16" s="149"/>
    </row>
    <row r="17" spans="1:7" x14ac:dyDescent="0.25">
      <c r="A17" s="148"/>
      <c r="B17" s="148"/>
      <c r="C17" s="148"/>
      <c r="D17" s="148"/>
      <c r="E17" s="148"/>
      <c r="F17" s="148"/>
      <c r="G17" s="149"/>
    </row>
    <row r="18" spans="1:7" ht="13" x14ac:dyDescent="0.3">
      <c r="A18" s="126" t="s">
        <v>602</v>
      </c>
      <c r="B18" s="148"/>
      <c r="C18" s="148"/>
      <c r="D18" s="148"/>
      <c r="E18" s="148"/>
      <c r="F18" s="148"/>
      <c r="G18" s="149"/>
    </row>
    <row r="20" spans="1:7" ht="13" x14ac:dyDescent="0.3">
      <c r="A20" s="43" t="s">
        <v>492</v>
      </c>
      <c r="B20" s="25" t="s">
        <v>601</v>
      </c>
    </row>
    <row r="21" spans="1:7" x14ac:dyDescent="0.25">
      <c r="A21" s="26"/>
      <c r="B21" s="144"/>
    </row>
    <row r="22" spans="1:7" x14ac:dyDescent="0.25">
      <c r="A22" s="134"/>
      <c r="B22" s="145"/>
    </row>
    <row r="23" spans="1:7" x14ac:dyDescent="0.25">
      <c r="A23" s="134"/>
      <c r="B23" s="145"/>
    </row>
    <row r="24" spans="1:7" x14ac:dyDescent="0.25">
      <c r="A24" s="134"/>
      <c r="B24" s="145"/>
    </row>
    <row r="25" spans="1:7" x14ac:dyDescent="0.25">
      <c r="A25" s="136"/>
      <c r="B25" s="146"/>
    </row>
    <row r="26" spans="1:7" ht="13" x14ac:dyDescent="0.3">
      <c r="A26" s="8" t="s">
        <v>93</v>
      </c>
      <c r="B26" s="147">
        <f>SUM(B21:B25)</f>
        <v>0</v>
      </c>
    </row>
  </sheetData>
  <customSheetViews>
    <customSheetView guid="{A827130E-D005-411B-B0FD-5F434A9152FD}" fitToPage="1">
      <pageMargins left="0.25" right="0.25" top="0.75" bottom="0.75" header="0.3" footer="0.3"/>
      <pageSetup fitToHeight="0" orientation="landscape" r:id="rId1"/>
    </customSheetView>
    <customSheetView guid="{44AFB3A7-3EAA-4257-8E9F-63B37E676888}" fitToPage="1">
      <pageMargins left="0.25" right="0.25" top="0.75" bottom="0.75" header="0.3" footer="0.3"/>
      <pageSetup fitToHeight="0" orientation="landscape" r:id="rId2"/>
    </customSheetView>
  </customSheetViews>
  <mergeCells count="1">
    <mergeCell ref="A6:G6"/>
  </mergeCells>
  <dataValidations count="2">
    <dataValidation type="list" allowBlank="1" showInputMessage="1" showErrorMessage="1" sqref="C8:D8 C11:D18">
      <formula1>StaffStatus</formula1>
    </dataValidation>
    <dataValidation type="list" allowBlank="1" showInputMessage="1" showErrorMessage="1" sqref="E8:F8 E11:F18">
      <formula1>StateList</formula1>
    </dataValidation>
  </dataValidations>
  <hyperlinks>
    <hyperlink ref="A3" location="'Table of Contents'!A1" display="Table of Contents"/>
  </hyperlinks>
  <pageMargins left="0.25" right="0.25" top="0.75" bottom="0.75" header="0.3" footer="0.3"/>
  <pageSetup fitToHeight="0" orientation="landscape"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O45"/>
  <sheetViews>
    <sheetView zoomScale="115" zoomScaleNormal="115" workbookViewId="0">
      <selection sqref="A1:J1"/>
    </sheetView>
  </sheetViews>
  <sheetFormatPr defaultColWidth="9.1796875" defaultRowHeight="13" x14ac:dyDescent="0.3"/>
  <cols>
    <col min="1" max="1" width="1.81640625" style="158" customWidth="1"/>
    <col min="2" max="2" width="2.7265625" style="159" customWidth="1"/>
    <col min="3" max="10" width="2.7265625" style="158" customWidth="1"/>
    <col min="11" max="12" width="2.453125" style="158" customWidth="1"/>
    <col min="13" max="13" width="1.453125" style="158" customWidth="1"/>
    <col min="14" max="14" width="1.81640625" style="158" customWidth="1"/>
    <col min="15" max="25" width="2.7265625" style="158" customWidth="1"/>
    <col min="26" max="26" width="1.453125" style="158" customWidth="1"/>
    <col min="27" max="27" width="1.81640625" style="158" customWidth="1"/>
    <col min="28" max="38" width="2.7265625" style="158" customWidth="1"/>
    <col min="39" max="39" width="4.7265625" style="158" customWidth="1"/>
    <col min="40" max="40" width="3.54296875" style="158" customWidth="1"/>
    <col min="41" max="16384" width="9.1796875" style="158"/>
  </cols>
  <sheetData>
    <row r="1" spans="1:41" ht="13.5" customHeight="1" thickBot="1" x14ac:dyDescent="0.35">
      <c r="A1" s="312" t="s">
        <v>503</v>
      </c>
      <c r="B1" s="313"/>
      <c r="C1" s="313"/>
      <c r="D1" s="313"/>
      <c r="E1" s="313"/>
      <c r="F1" s="313"/>
      <c r="G1" s="313"/>
      <c r="H1" s="313"/>
      <c r="I1" s="313"/>
      <c r="J1" s="313"/>
      <c r="K1" s="311" t="s">
        <v>91</v>
      </c>
      <c r="L1" s="384"/>
      <c r="M1" s="222"/>
      <c r="N1" s="312" t="s">
        <v>504</v>
      </c>
      <c r="O1" s="313"/>
      <c r="P1" s="313"/>
      <c r="Q1" s="313"/>
      <c r="R1" s="313"/>
      <c r="S1" s="313"/>
      <c r="T1" s="313"/>
      <c r="U1" s="313"/>
      <c r="V1" s="313"/>
      <c r="W1" s="313"/>
      <c r="X1" s="311" t="s">
        <v>91</v>
      </c>
      <c r="Y1" s="384"/>
      <c r="Z1" s="223"/>
      <c r="AA1" s="312" t="s">
        <v>505</v>
      </c>
      <c r="AB1" s="313"/>
      <c r="AC1" s="313"/>
      <c r="AD1" s="313"/>
      <c r="AE1" s="313"/>
      <c r="AF1" s="313"/>
      <c r="AG1" s="313"/>
      <c r="AH1" s="313"/>
      <c r="AI1" s="313"/>
      <c r="AJ1" s="313"/>
      <c r="AK1" s="313"/>
      <c r="AL1" s="409"/>
      <c r="AM1" s="246" t="s">
        <v>437</v>
      </c>
    </row>
    <row r="2" spans="1:41" x14ac:dyDescent="0.3">
      <c r="A2" s="225"/>
      <c r="B2" s="391">
        <f>'1. Investment Strategy'!A22</f>
        <v>0</v>
      </c>
      <c r="C2" s="391"/>
      <c r="D2" s="391"/>
      <c r="E2" s="391"/>
      <c r="F2" s="391"/>
      <c r="G2" s="391"/>
      <c r="H2" s="391"/>
      <c r="I2" s="391"/>
      <c r="J2" s="391"/>
      <c r="K2" s="378">
        <f>'1. Investment Strategy'!B22</f>
        <v>0</v>
      </c>
      <c r="L2" s="379"/>
      <c r="M2" s="226"/>
      <c r="N2" s="227"/>
      <c r="O2" s="391">
        <f>'1. Investment Strategy'!A12</f>
        <v>0</v>
      </c>
      <c r="P2" s="391"/>
      <c r="Q2" s="391"/>
      <c r="R2" s="391"/>
      <c r="S2" s="391"/>
      <c r="T2" s="391"/>
      <c r="U2" s="391"/>
      <c r="V2" s="391"/>
      <c r="W2" s="391"/>
      <c r="X2" s="378">
        <f>'1. Investment Strategy'!B12</f>
        <v>0</v>
      </c>
      <c r="Y2" s="379"/>
      <c r="Z2" s="223"/>
      <c r="AA2" s="225"/>
      <c r="AB2" s="396" t="s">
        <v>506</v>
      </c>
      <c r="AC2" s="396"/>
      <c r="AD2" s="396"/>
      <c r="AE2" s="396"/>
      <c r="AF2" s="396"/>
      <c r="AG2" s="396"/>
      <c r="AH2" s="396"/>
      <c r="AI2" s="412">
        <f>'1. Investment Strategy'!I17</f>
        <v>0</v>
      </c>
      <c r="AJ2" s="412"/>
      <c r="AK2" s="412"/>
      <c r="AL2" s="413"/>
      <c r="AM2" s="246" t="s">
        <v>437</v>
      </c>
    </row>
    <row r="3" spans="1:41" x14ac:dyDescent="0.3">
      <c r="A3" s="228"/>
      <c r="B3" s="395">
        <f>'1. Investment Strategy'!A23</f>
        <v>0</v>
      </c>
      <c r="C3" s="395"/>
      <c r="D3" s="395"/>
      <c r="E3" s="395"/>
      <c r="F3" s="395"/>
      <c r="G3" s="395"/>
      <c r="H3" s="395"/>
      <c r="I3" s="395"/>
      <c r="J3" s="395"/>
      <c r="K3" s="372">
        <f>'1. Investment Strategy'!B23</f>
        <v>0</v>
      </c>
      <c r="L3" s="373"/>
      <c r="M3" s="222"/>
      <c r="N3" s="229"/>
      <c r="O3" s="395">
        <f>'1. Investment Strategy'!A13</f>
        <v>0</v>
      </c>
      <c r="P3" s="395"/>
      <c r="Q3" s="395"/>
      <c r="R3" s="395"/>
      <c r="S3" s="395"/>
      <c r="T3" s="395"/>
      <c r="U3" s="395"/>
      <c r="V3" s="395"/>
      <c r="W3" s="395"/>
      <c r="X3" s="372">
        <f>'1. Investment Strategy'!B13</f>
        <v>0</v>
      </c>
      <c r="Y3" s="373"/>
      <c r="Z3" s="223"/>
      <c r="AA3" s="228"/>
      <c r="AB3" s="392" t="s">
        <v>508</v>
      </c>
      <c r="AC3" s="392"/>
      <c r="AD3" s="392"/>
      <c r="AE3" s="392"/>
      <c r="AF3" s="392"/>
      <c r="AG3" s="392"/>
      <c r="AH3" s="392"/>
      <c r="AI3" s="410">
        <f>'1. Investment Strategy'!I18</f>
        <v>0</v>
      </c>
      <c r="AJ3" s="410"/>
      <c r="AK3" s="410"/>
      <c r="AL3" s="411"/>
      <c r="AM3" s="246" t="s">
        <v>437</v>
      </c>
    </row>
    <row r="4" spans="1:41" x14ac:dyDescent="0.3">
      <c r="A4" s="225"/>
      <c r="B4" s="391">
        <f>'1. Investment Strategy'!A24</f>
        <v>0</v>
      </c>
      <c r="C4" s="391"/>
      <c r="D4" s="391"/>
      <c r="E4" s="391"/>
      <c r="F4" s="391"/>
      <c r="G4" s="391"/>
      <c r="H4" s="391"/>
      <c r="I4" s="391"/>
      <c r="J4" s="391"/>
      <c r="K4" s="378">
        <f>'1. Investment Strategy'!B24</f>
        <v>0</v>
      </c>
      <c r="L4" s="379"/>
      <c r="M4" s="226"/>
      <c r="N4" s="227"/>
      <c r="O4" s="391">
        <f>'1. Investment Strategy'!A14</f>
        <v>0</v>
      </c>
      <c r="P4" s="391"/>
      <c r="Q4" s="391"/>
      <c r="R4" s="391"/>
      <c r="S4" s="391"/>
      <c r="T4" s="391"/>
      <c r="U4" s="391"/>
      <c r="V4" s="391"/>
      <c r="W4" s="391"/>
      <c r="X4" s="378">
        <f>'1. Investment Strategy'!B14</f>
        <v>0</v>
      </c>
      <c r="Y4" s="379"/>
      <c r="Z4" s="223"/>
      <c r="AA4" s="225"/>
      <c r="AB4" s="396" t="s">
        <v>510</v>
      </c>
      <c r="AC4" s="396"/>
      <c r="AD4" s="396"/>
      <c r="AE4" s="396"/>
      <c r="AF4" s="396"/>
      <c r="AG4" s="396"/>
      <c r="AH4" s="396"/>
      <c r="AI4" s="397">
        <f>'1. Investment Strategy'!I20</f>
        <v>0</v>
      </c>
      <c r="AJ4" s="397"/>
      <c r="AK4" s="397"/>
      <c r="AL4" s="398"/>
      <c r="AM4" s="246" t="s">
        <v>437</v>
      </c>
    </row>
    <row r="5" spans="1:41" x14ac:dyDescent="0.3">
      <c r="A5" s="228"/>
      <c r="B5" s="395">
        <f>'1. Investment Strategy'!A25</f>
        <v>0</v>
      </c>
      <c r="C5" s="395"/>
      <c r="D5" s="395"/>
      <c r="E5" s="395"/>
      <c r="F5" s="395"/>
      <c r="G5" s="395"/>
      <c r="H5" s="395"/>
      <c r="I5" s="395"/>
      <c r="J5" s="395"/>
      <c r="K5" s="372">
        <f>'1. Investment Strategy'!B25</f>
        <v>0</v>
      </c>
      <c r="L5" s="373"/>
      <c r="M5" s="222"/>
      <c r="N5" s="229"/>
      <c r="O5" s="395">
        <f>'1. Investment Strategy'!A15</f>
        <v>0</v>
      </c>
      <c r="P5" s="395"/>
      <c r="Q5" s="395"/>
      <c r="R5" s="395"/>
      <c r="S5" s="395"/>
      <c r="T5" s="395"/>
      <c r="U5" s="395"/>
      <c r="V5" s="395"/>
      <c r="W5" s="395"/>
      <c r="X5" s="372">
        <f>'1. Investment Strategy'!B15</f>
        <v>0</v>
      </c>
      <c r="Y5" s="373"/>
      <c r="Z5" s="223"/>
      <c r="AA5" s="228"/>
      <c r="AB5" s="392" t="s">
        <v>512</v>
      </c>
      <c r="AC5" s="392"/>
      <c r="AD5" s="392"/>
      <c r="AE5" s="392"/>
      <c r="AF5" s="392"/>
      <c r="AG5" s="392"/>
      <c r="AH5" s="392"/>
      <c r="AI5" s="407" t="e">
        <f>'1. Investment Strategy'!I20/'1. Investment Strategy'!I22</f>
        <v>#DIV/0!</v>
      </c>
      <c r="AJ5" s="407"/>
      <c r="AK5" s="407"/>
      <c r="AL5" s="408"/>
      <c r="AM5" s="246" t="s">
        <v>437</v>
      </c>
    </row>
    <row r="6" spans="1:41" x14ac:dyDescent="0.3">
      <c r="A6" s="225"/>
      <c r="B6" s="391">
        <f>'1. Investment Strategy'!A26</f>
        <v>0</v>
      </c>
      <c r="C6" s="391"/>
      <c r="D6" s="391"/>
      <c r="E6" s="391"/>
      <c r="F6" s="391"/>
      <c r="G6" s="391"/>
      <c r="H6" s="391"/>
      <c r="I6" s="391"/>
      <c r="J6" s="391"/>
      <c r="K6" s="378">
        <f>'1. Investment Strategy'!B26</f>
        <v>0</v>
      </c>
      <c r="L6" s="379"/>
      <c r="M6" s="226"/>
      <c r="N6" s="227"/>
      <c r="O6" s="391">
        <f>'1. Investment Strategy'!A16</f>
        <v>0</v>
      </c>
      <c r="P6" s="391"/>
      <c r="Q6" s="391"/>
      <c r="R6" s="391"/>
      <c r="S6" s="391"/>
      <c r="T6" s="391"/>
      <c r="U6" s="391"/>
      <c r="V6" s="391"/>
      <c r="W6" s="391"/>
      <c r="X6" s="378">
        <f>'1. Investment Strategy'!B16</f>
        <v>0</v>
      </c>
      <c r="Y6" s="379"/>
      <c r="Z6" s="223"/>
      <c r="AA6" s="225"/>
      <c r="AB6" s="396"/>
      <c r="AC6" s="396"/>
      <c r="AD6" s="396"/>
      <c r="AE6" s="396"/>
      <c r="AF6" s="396"/>
      <c r="AG6" s="396"/>
      <c r="AH6" s="396"/>
      <c r="AI6" s="297"/>
      <c r="AJ6" s="297"/>
      <c r="AK6" s="297"/>
      <c r="AL6" s="298"/>
      <c r="AM6" s="246" t="s">
        <v>437</v>
      </c>
    </row>
    <row r="7" spans="1:41" x14ac:dyDescent="0.3">
      <c r="A7" s="228"/>
      <c r="B7" s="395">
        <f>'1. Investment Strategy'!A27</f>
        <v>0</v>
      </c>
      <c r="C7" s="395"/>
      <c r="D7" s="395"/>
      <c r="E7" s="395"/>
      <c r="F7" s="395"/>
      <c r="G7" s="395"/>
      <c r="H7" s="395"/>
      <c r="I7" s="395"/>
      <c r="J7" s="395"/>
      <c r="K7" s="372">
        <f>'1. Investment Strategy'!B27</f>
        <v>0</v>
      </c>
      <c r="L7" s="373"/>
      <c r="M7" s="222"/>
      <c r="N7" s="229"/>
      <c r="O7" s="395">
        <f>'1. Investment Strategy'!A17</f>
        <v>0</v>
      </c>
      <c r="P7" s="395"/>
      <c r="Q7" s="395"/>
      <c r="R7" s="395"/>
      <c r="S7" s="395"/>
      <c r="T7" s="395"/>
      <c r="U7" s="395"/>
      <c r="V7" s="395"/>
      <c r="W7" s="395"/>
      <c r="X7" s="372">
        <f>'1. Investment Strategy'!B17</f>
        <v>0</v>
      </c>
      <c r="Y7" s="373"/>
      <c r="Z7" s="223"/>
      <c r="AA7" s="228"/>
      <c r="AB7" s="392" t="s">
        <v>515</v>
      </c>
      <c r="AC7" s="392"/>
      <c r="AD7" s="392"/>
      <c r="AE7" s="392"/>
      <c r="AF7" s="392"/>
      <c r="AG7" s="392"/>
      <c r="AH7" s="392"/>
      <c r="AI7" s="405">
        <f>'1. Investment Strategy'!I21</f>
        <v>0</v>
      </c>
      <c r="AJ7" s="405"/>
      <c r="AK7" s="405"/>
      <c r="AL7" s="406"/>
      <c r="AM7" s="246" t="s">
        <v>437</v>
      </c>
    </row>
    <row r="8" spans="1:41" x14ac:dyDescent="0.3">
      <c r="A8" s="230"/>
      <c r="B8" s="400" t="str">
        <f>'1. Investment Strategy'!A28</f>
        <v>Other</v>
      </c>
      <c r="C8" s="400"/>
      <c r="D8" s="400"/>
      <c r="E8" s="400"/>
      <c r="F8" s="400"/>
      <c r="G8" s="400"/>
      <c r="H8" s="400"/>
      <c r="I8" s="400"/>
      <c r="J8" s="400"/>
      <c r="K8" s="401">
        <f>'1. Investment Strategy'!B28</f>
        <v>0</v>
      </c>
      <c r="L8" s="402"/>
      <c r="M8" s="226"/>
      <c r="N8" s="231"/>
      <c r="O8" s="400" t="str">
        <f>'1. Investment Strategy'!A18</f>
        <v>Other</v>
      </c>
      <c r="P8" s="400"/>
      <c r="Q8" s="400"/>
      <c r="R8" s="400"/>
      <c r="S8" s="400"/>
      <c r="T8" s="400"/>
      <c r="U8" s="400"/>
      <c r="V8" s="400"/>
      <c r="W8" s="400"/>
      <c r="X8" s="401">
        <f>'1. Investment Strategy'!B18</f>
        <v>0</v>
      </c>
      <c r="Y8" s="402"/>
      <c r="Z8" s="223"/>
      <c r="AA8" s="225"/>
      <c r="AB8" s="396" t="s">
        <v>518</v>
      </c>
      <c r="AC8" s="396"/>
      <c r="AD8" s="396"/>
      <c r="AE8" s="396"/>
      <c r="AF8" s="396"/>
      <c r="AG8" s="396"/>
      <c r="AH8" s="396"/>
      <c r="AI8" s="403">
        <f>'1. Investment Strategy'!I23</f>
        <v>0</v>
      </c>
      <c r="AJ8" s="403"/>
      <c r="AK8" s="403"/>
      <c r="AL8" s="404"/>
      <c r="AM8" s="246" t="s">
        <v>437</v>
      </c>
    </row>
    <row r="9" spans="1:41" x14ac:dyDescent="0.3">
      <c r="A9" s="226"/>
      <c r="B9" s="296"/>
      <c r="C9" s="296"/>
      <c r="D9" s="296"/>
      <c r="E9" s="296"/>
      <c r="F9" s="296"/>
      <c r="G9" s="296"/>
      <c r="H9" s="296"/>
      <c r="I9" s="296"/>
      <c r="J9" s="296"/>
      <c r="K9" s="377"/>
      <c r="L9" s="377"/>
      <c r="M9" s="226"/>
      <c r="N9" s="232"/>
      <c r="O9" s="296"/>
      <c r="P9" s="296"/>
      <c r="Q9" s="296"/>
      <c r="R9" s="296"/>
      <c r="S9" s="296"/>
      <c r="T9" s="296"/>
      <c r="U9" s="296"/>
      <c r="V9" s="296"/>
      <c r="W9" s="296"/>
      <c r="X9" s="377"/>
      <c r="Y9" s="377"/>
      <c r="Z9" s="223"/>
      <c r="AA9" s="228"/>
      <c r="AB9" s="392" t="s">
        <v>514</v>
      </c>
      <c r="AC9" s="392"/>
      <c r="AD9" s="392"/>
      <c r="AE9" s="392"/>
      <c r="AF9" s="392"/>
      <c r="AG9" s="392"/>
      <c r="AH9" s="392"/>
      <c r="AI9" s="393" t="str">
        <f>TEXT('1. Investment Strategy'!I10,"$0,,")&amp;" - "&amp;TEXT('1. Investment Strategy'!J10,"$0,,")&amp;" M"</f>
        <v>$0 - $0 M</v>
      </c>
      <c r="AJ9" s="393"/>
      <c r="AK9" s="393"/>
      <c r="AL9" s="394"/>
      <c r="AM9" s="246" t="s">
        <v>437</v>
      </c>
    </row>
    <row r="10" spans="1:41" ht="13.5" thickBot="1" x14ac:dyDescent="0.35">
      <c r="A10" s="312" t="s">
        <v>101</v>
      </c>
      <c r="B10" s="313"/>
      <c r="C10" s="313"/>
      <c r="D10" s="313"/>
      <c r="E10" s="313"/>
      <c r="F10" s="313"/>
      <c r="G10" s="313"/>
      <c r="H10" s="313"/>
      <c r="I10" s="313"/>
      <c r="J10" s="313"/>
      <c r="K10" s="311" t="s">
        <v>91</v>
      </c>
      <c r="L10" s="384"/>
      <c r="M10" s="222"/>
      <c r="N10" s="312" t="s">
        <v>111</v>
      </c>
      <c r="O10" s="313"/>
      <c r="P10" s="313"/>
      <c r="Q10" s="313"/>
      <c r="R10" s="313"/>
      <c r="S10" s="313"/>
      <c r="T10" s="313"/>
      <c r="U10" s="313"/>
      <c r="V10" s="313"/>
      <c r="W10" s="313"/>
      <c r="X10" s="311" t="s">
        <v>91</v>
      </c>
      <c r="Y10" s="384"/>
      <c r="Z10" s="223"/>
      <c r="AA10" s="225"/>
      <c r="AB10" s="396" t="s">
        <v>516</v>
      </c>
      <c r="AC10" s="396"/>
      <c r="AD10" s="396"/>
      <c r="AE10" s="396"/>
      <c r="AF10" s="396"/>
      <c r="AG10" s="396"/>
      <c r="AH10" s="396"/>
      <c r="AI10" s="397" t="str">
        <f>TEXT('1. Investment Strategy'!I11,"$0,,")&amp;" - "&amp;TEXT('1. Investment Strategy'!J11,"$0,,")&amp;" M"</f>
        <v>$0 - $0 M</v>
      </c>
      <c r="AJ10" s="397"/>
      <c r="AK10" s="397"/>
      <c r="AL10" s="398"/>
      <c r="AM10" s="246" t="s">
        <v>437</v>
      </c>
      <c r="AO10" s="248" t="s">
        <v>713</v>
      </c>
    </row>
    <row r="11" spans="1:41" x14ac:dyDescent="0.3">
      <c r="A11" s="225"/>
      <c r="B11" s="399">
        <f>'1. Investment Strategy'!A32</f>
        <v>0</v>
      </c>
      <c r="C11" s="399"/>
      <c r="D11" s="399"/>
      <c r="E11" s="399"/>
      <c r="F11" s="399"/>
      <c r="G11" s="399"/>
      <c r="H11" s="399"/>
      <c r="I11" s="399"/>
      <c r="J11" s="399"/>
      <c r="K11" s="378">
        <f>'1. Investment Strategy'!B32</f>
        <v>0</v>
      </c>
      <c r="L11" s="379"/>
      <c r="M11" s="226"/>
      <c r="N11" s="227"/>
      <c r="O11" s="399">
        <f>'1. Investment Strategy'!D12</f>
        <v>0</v>
      </c>
      <c r="P11" s="399"/>
      <c r="Q11" s="399"/>
      <c r="R11" s="399"/>
      <c r="S11" s="399"/>
      <c r="T11" s="399"/>
      <c r="U11" s="399"/>
      <c r="V11" s="399"/>
      <c r="W11" s="399"/>
      <c r="X11" s="378">
        <f>'1. Investment Strategy'!E12</f>
        <v>0</v>
      </c>
      <c r="Y11" s="379"/>
      <c r="Z11" s="223"/>
      <c r="AA11" s="228"/>
      <c r="AB11" s="392" t="s">
        <v>522</v>
      </c>
      <c r="AC11" s="392"/>
      <c r="AD11" s="392"/>
      <c r="AE11" s="392"/>
      <c r="AF11" s="392"/>
      <c r="AG11" s="392"/>
      <c r="AH11" s="392"/>
      <c r="AI11" s="317" t="str">
        <f>TEXT('1. Investment Strategy'!I28,"0%")&amp;" - "&amp;TEXT('1. Investment Strategy'!J28,"0%")</f>
        <v>0% - 0%</v>
      </c>
      <c r="AJ11" s="317"/>
      <c r="AK11" s="317"/>
      <c r="AL11" s="318"/>
      <c r="AM11" s="246" t="s">
        <v>437</v>
      </c>
      <c r="AO11" s="158" t="s">
        <v>707</v>
      </c>
    </row>
    <row r="12" spans="1:41" x14ac:dyDescent="0.3">
      <c r="A12" s="228"/>
      <c r="B12" s="395">
        <f>'1. Investment Strategy'!A33</f>
        <v>0</v>
      </c>
      <c r="C12" s="395"/>
      <c r="D12" s="395"/>
      <c r="E12" s="395"/>
      <c r="F12" s="395"/>
      <c r="G12" s="395"/>
      <c r="H12" s="395"/>
      <c r="I12" s="395"/>
      <c r="J12" s="395"/>
      <c r="K12" s="372">
        <f>'1. Investment Strategy'!B33</f>
        <v>0</v>
      </c>
      <c r="L12" s="373"/>
      <c r="M12" s="222"/>
      <c r="N12" s="229"/>
      <c r="O12" s="395">
        <f>'1. Investment Strategy'!D13</f>
        <v>0</v>
      </c>
      <c r="P12" s="395"/>
      <c r="Q12" s="395"/>
      <c r="R12" s="395"/>
      <c r="S12" s="395"/>
      <c r="T12" s="395"/>
      <c r="U12" s="395"/>
      <c r="V12" s="395"/>
      <c r="W12" s="395"/>
      <c r="X12" s="372">
        <f>'1. Investment Strategy'!E13</f>
        <v>0</v>
      </c>
      <c r="Y12" s="373"/>
      <c r="Z12" s="223"/>
      <c r="AA12" s="225"/>
      <c r="AB12" s="396" t="s">
        <v>543</v>
      </c>
      <c r="AC12" s="396"/>
      <c r="AD12" s="396"/>
      <c r="AE12" s="396"/>
      <c r="AF12" s="396"/>
      <c r="AG12" s="396"/>
      <c r="AH12" s="396"/>
      <c r="AI12" s="297" t="str">
        <f>TEXT('1. Investment Strategy'!I29,"0%")&amp;" - "&amp;TEXT('1. Investment Strategy'!J29,"0%")</f>
        <v>0% - 0%</v>
      </c>
      <c r="AJ12" s="297"/>
      <c r="AK12" s="297"/>
      <c r="AL12" s="298"/>
      <c r="AM12" s="246" t="s">
        <v>437</v>
      </c>
    </row>
    <row r="13" spans="1:41" x14ac:dyDescent="0.3">
      <c r="A13" s="225"/>
      <c r="B13" s="391">
        <f>'1. Investment Strategy'!A34</f>
        <v>0</v>
      </c>
      <c r="C13" s="391"/>
      <c r="D13" s="391"/>
      <c r="E13" s="391"/>
      <c r="F13" s="391"/>
      <c r="G13" s="391"/>
      <c r="H13" s="391"/>
      <c r="I13" s="391"/>
      <c r="J13" s="391"/>
      <c r="K13" s="378">
        <f>'1. Investment Strategy'!B34</f>
        <v>0</v>
      </c>
      <c r="L13" s="379"/>
      <c r="M13" s="226"/>
      <c r="N13" s="227"/>
      <c r="O13" s="391">
        <f>'1. Investment Strategy'!D14</f>
        <v>0</v>
      </c>
      <c r="P13" s="391"/>
      <c r="Q13" s="391"/>
      <c r="R13" s="391"/>
      <c r="S13" s="391"/>
      <c r="T13" s="391"/>
      <c r="U13" s="391"/>
      <c r="V13" s="391"/>
      <c r="W13" s="391"/>
      <c r="X13" s="378">
        <f>'1. Investment Strategy'!E14</f>
        <v>0</v>
      </c>
      <c r="Y13" s="379"/>
      <c r="Z13" s="223"/>
      <c r="AA13" s="228"/>
      <c r="AB13" s="392" t="s">
        <v>542</v>
      </c>
      <c r="AC13" s="392"/>
      <c r="AD13" s="392"/>
      <c r="AE13" s="392"/>
      <c r="AF13" s="392"/>
      <c r="AG13" s="392"/>
      <c r="AH13" s="392"/>
      <c r="AI13" s="317" t="str">
        <f>TEXT('1. Investment Strategy'!I30,"0%")&amp;" - "&amp;TEXT('1. Investment Strategy'!J30,"0%")</f>
        <v>0% - 0%</v>
      </c>
      <c r="AJ13" s="317"/>
      <c r="AK13" s="317"/>
      <c r="AL13" s="318"/>
      <c r="AM13" s="246" t="s">
        <v>437</v>
      </c>
    </row>
    <row r="14" spans="1:41" x14ac:dyDescent="0.3">
      <c r="A14" s="228"/>
      <c r="B14" s="395">
        <f>'1. Investment Strategy'!A35</f>
        <v>0</v>
      </c>
      <c r="C14" s="395"/>
      <c r="D14" s="395"/>
      <c r="E14" s="395"/>
      <c r="F14" s="395"/>
      <c r="G14" s="395"/>
      <c r="H14" s="395"/>
      <c r="I14" s="395"/>
      <c r="J14" s="395"/>
      <c r="K14" s="372">
        <f>'1. Investment Strategy'!B35</f>
        <v>0</v>
      </c>
      <c r="L14" s="373"/>
      <c r="M14" s="222"/>
      <c r="N14" s="229"/>
      <c r="O14" s="395">
        <f>'1. Investment Strategy'!D15</f>
        <v>0</v>
      </c>
      <c r="P14" s="395"/>
      <c r="Q14" s="395"/>
      <c r="R14" s="395"/>
      <c r="S14" s="395"/>
      <c r="T14" s="395"/>
      <c r="U14" s="395"/>
      <c r="V14" s="395"/>
      <c r="W14" s="395"/>
      <c r="X14" s="372">
        <f>'1. Investment Strategy'!E15</f>
        <v>0</v>
      </c>
      <c r="Y14" s="373"/>
      <c r="Z14" s="223"/>
      <c r="AA14" s="225"/>
      <c r="AB14" s="396"/>
      <c r="AC14" s="396"/>
      <c r="AD14" s="396"/>
      <c r="AE14" s="396"/>
      <c r="AF14" s="396"/>
      <c r="AG14" s="396"/>
      <c r="AH14" s="396"/>
      <c r="AI14" s="397"/>
      <c r="AJ14" s="397"/>
      <c r="AK14" s="397"/>
      <c r="AL14" s="398"/>
      <c r="AM14" s="246" t="s">
        <v>437</v>
      </c>
    </row>
    <row r="15" spans="1:41" x14ac:dyDescent="0.3">
      <c r="A15" s="225"/>
      <c r="B15" s="391">
        <f>'1. Investment Strategy'!A36</f>
        <v>0</v>
      </c>
      <c r="C15" s="391"/>
      <c r="D15" s="391"/>
      <c r="E15" s="391"/>
      <c r="F15" s="391"/>
      <c r="G15" s="391"/>
      <c r="H15" s="391"/>
      <c r="I15" s="391"/>
      <c r="J15" s="391"/>
      <c r="K15" s="378">
        <f>'1. Investment Strategy'!B36</f>
        <v>0</v>
      </c>
      <c r="L15" s="379"/>
      <c r="M15" s="226"/>
      <c r="N15" s="227"/>
      <c r="O15" s="391">
        <f>'1. Investment Strategy'!D16</f>
        <v>0</v>
      </c>
      <c r="P15" s="391"/>
      <c r="Q15" s="391"/>
      <c r="R15" s="391"/>
      <c r="S15" s="391"/>
      <c r="T15" s="391"/>
      <c r="U15" s="391"/>
      <c r="V15" s="391"/>
      <c r="W15" s="391"/>
      <c r="X15" s="378">
        <f>'1. Investment Strategy'!E16</f>
        <v>0</v>
      </c>
      <c r="Y15" s="379"/>
      <c r="Z15" s="223"/>
      <c r="AA15" s="228"/>
      <c r="AB15" s="392" t="s">
        <v>709</v>
      </c>
      <c r="AC15" s="392"/>
      <c r="AD15" s="392"/>
      <c r="AE15" s="392"/>
      <c r="AF15" s="392"/>
      <c r="AG15" s="392"/>
      <c r="AH15" s="392"/>
      <c r="AI15" s="393">
        <f>'1. Investment Strategy'!$I$25</f>
        <v>0</v>
      </c>
      <c r="AJ15" s="393"/>
      <c r="AK15" s="393"/>
      <c r="AL15" s="394"/>
      <c r="AM15" s="246" t="s">
        <v>437</v>
      </c>
    </row>
    <row r="16" spans="1:41" x14ac:dyDescent="0.3">
      <c r="A16" s="233"/>
      <c r="B16" s="385">
        <f>'1. Investment Strategy'!A37</f>
        <v>0</v>
      </c>
      <c r="C16" s="385"/>
      <c r="D16" s="385"/>
      <c r="E16" s="385"/>
      <c r="F16" s="385"/>
      <c r="G16" s="385"/>
      <c r="H16" s="385"/>
      <c r="I16" s="385"/>
      <c r="J16" s="385"/>
      <c r="K16" s="386">
        <f>'1. Investment Strategy'!B37</f>
        <v>0</v>
      </c>
      <c r="L16" s="387"/>
      <c r="M16" s="222"/>
      <c r="N16" s="234"/>
      <c r="O16" s="385">
        <f>'1. Investment Strategy'!D17</f>
        <v>0</v>
      </c>
      <c r="P16" s="385"/>
      <c r="Q16" s="385"/>
      <c r="R16" s="385"/>
      <c r="S16" s="385"/>
      <c r="T16" s="385"/>
      <c r="U16" s="385"/>
      <c r="V16" s="385"/>
      <c r="W16" s="385"/>
      <c r="X16" s="386">
        <f>'1. Investment Strategy'!E17</f>
        <v>0</v>
      </c>
      <c r="Y16" s="387"/>
      <c r="Z16" s="223"/>
      <c r="AA16" s="230"/>
      <c r="AB16" s="388" t="s">
        <v>614</v>
      </c>
      <c r="AC16" s="388"/>
      <c r="AD16" s="388"/>
      <c r="AE16" s="388"/>
      <c r="AF16" s="388"/>
      <c r="AG16" s="388"/>
      <c r="AH16" s="388"/>
      <c r="AI16" s="389" t="str">
        <f>TEXT('1. Investment Strategy'!I15,"0%")&amp;" - "&amp;TEXT('1. Investment Strategy'!J15,"0%")</f>
        <v>0% - 0%</v>
      </c>
      <c r="AJ16" s="389"/>
      <c r="AK16" s="389"/>
      <c r="AL16" s="390"/>
      <c r="AM16" s="246" t="s">
        <v>437</v>
      </c>
    </row>
    <row r="17" spans="1:41" x14ac:dyDescent="0.3">
      <c r="A17" s="226"/>
      <c r="B17" s="296"/>
      <c r="C17" s="296"/>
      <c r="D17" s="296"/>
      <c r="E17" s="296"/>
      <c r="F17" s="296"/>
      <c r="G17" s="296"/>
      <c r="H17" s="296"/>
      <c r="I17" s="296"/>
      <c r="J17" s="296"/>
      <c r="K17" s="377"/>
      <c r="L17" s="377"/>
      <c r="M17" s="226"/>
      <c r="N17" s="232"/>
      <c r="O17" s="296"/>
      <c r="P17" s="296"/>
      <c r="Q17" s="296"/>
      <c r="R17" s="296"/>
      <c r="S17" s="296"/>
      <c r="T17" s="296"/>
      <c r="U17" s="296"/>
      <c r="V17" s="296"/>
      <c r="W17" s="296"/>
      <c r="X17" s="377"/>
      <c r="Y17" s="377"/>
      <c r="Z17" s="223"/>
      <c r="AA17" s="223"/>
      <c r="AB17" s="376"/>
      <c r="AC17" s="376"/>
      <c r="AD17" s="376"/>
      <c r="AE17" s="376"/>
      <c r="AF17" s="376"/>
      <c r="AG17" s="376"/>
      <c r="AH17" s="376"/>
      <c r="AI17" s="376"/>
      <c r="AJ17" s="376"/>
      <c r="AK17" s="376"/>
      <c r="AL17" s="376"/>
      <c r="AM17" s="246" t="s">
        <v>437</v>
      </c>
    </row>
    <row r="18" spans="1:41" ht="13.5" thickBot="1" x14ac:dyDescent="0.35">
      <c r="A18" s="310" t="s">
        <v>526</v>
      </c>
      <c r="B18" s="311"/>
      <c r="C18" s="311"/>
      <c r="D18" s="311"/>
      <c r="E18" s="311"/>
      <c r="F18" s="311"/>
      <c r="G18" s="311"/>
      <c r="H18" s="311"/>
      <c r="I18" s="311"/>
      <c r="J18" s="311"/>
      <c r="K18" s="311" t="s">
        <v>91</v>
      </c>
      <c r="L18" s="384"/>
      <c r="M18" s="222"/>
      <c r="N18" s="312" t="s">
        <v>110</v>
      </c>
      <c r="O18" s="313"/>
      <c r="P18" s="313"/>
      <c r="Q18" s="313"/>
      <c r="R18" s="313"/>
      <c r="S18" s="313"/>
      <c r="T18" s="313"/>
      <c r="U18" s="313"/>
      <c r="V18" s="313"/>
      <c r="W18" s="313"/>
      <c r="X18" s="311" t="s">
        <v>91</v>
      </c>
      <c r="Y18" s="384"/>
      <c r="Z18" s="223"/>
      <c r="AA18" s="312" t="s">
        <v>527</v>
      </c>
      <c r="AB18" s="313"/>
      <c r="AC18" s="313"/>
      <c r="AD18" s="313"/>
      <c r="AE18" s="313"/>
      <c r="AF18" s="313"/>
      <c r="AG18" s="313"/>
      <c r="AH18" s="313"/>
      <c r="AI18" s="313"/>
      <c r="AJ18" s="313"/>
      <c r="AK18" s="314" t="s">
        <v>524</v>
      </c>
      <c r="AL18" s="369"/>
      <c r="AM18" s="246" t="s">
        <v>437</v>
      </c>
    </row>
    <row r="19" spans="1:41" x14ac:dyDescent="0.3">
      <c r="A19" s="225"/>
      <c r="B19" s="296" t="s">
        <v>118</v>
      </c>
      <c r="C19" s="296"/>
      <c r="D19" s="296"/>
      <c r="E19" s="296"/>
      <c r="F19" s="296"/>
      <c r="G19" s="296"/>
      <c r="H19" s="296"/>
      <c r="I19" s="296"/>
      <c r="J19" s="296"/>
      <c r="K19" s="378">
        <f>'1. Investment Strategy'!E21</f>
        <v>0</v>
      </c>
      <c r="L19" s="379"/>
      <c r="M19" s="226"/>
      <c r="N19" s="227"/>
      <c r="O19" s="296" t="s">
        <v>121</v>
      </c>
      <c r="P19" s="296"/>
      <c r="Q19" s="296"/>
      <c r="R19" s="296"/>
      <c r="S19" s="296"/>
      <c r="T19" s="296"/>
      <c r="U19" s="296"/>
      <c r="V19" s="296"/>
      <c r="W19" s="296"/>
      <c r="X19" s="378">
        <f>'1. Investment Strategy'!E27</f>
        <v>0</v>
      </c>
      <c r="Y19" s="379"/>
      <c r="Z19" s="223"/>
      <c r="AA19" s="227"/>
      <c r="AB19" s="296" t="s">
        <v>525</v>
      </c>
      <c r="AC19" s="296"/>
      <c r="AD19" s="296"/>
      <c r="AE19" s="296"/>
      <c r="AF19" s="296"/>
      <c r="AG19" s="296"/>
      <c r="AH19" s="296"/>
      <c r="AI19" s="296"/>
      <c r="AJ19" s="296"/>
      <c r="AK19" s="382">
        <f>'6.1 Capitalization'!F11</f>
        <v>0</v>
      </c>
      <c r="AL19" s="383"/>
      <c r="AM19" s="246" t="s">
        <v>437</v>
      </c>
    </row>
    <row r="20" spans="1:41" x14ac:dyDescent="0.3">
      <c r="A20" s="228"/>
      <c r="B20" s="315" t="s">
        <v>119</v>
      </c>
      <c r="C20" s="315"/>
      <c r="D20" s="315"/>
      <c r="E20" s="315"/>
      <c r="F20" s="315"/>
      <c r="G20" s="315"/>
      <c r="H20" s="315"/>
      <c r="I20" s="315"/>
      <c r="J20" s="315"/>
      <c r="K20" s="372">
        <f>'1. Investment Strategy'!E22</f>
        <v>0</v>
      </c>
      <c r="L20" s="373"/>
      <c r="M20" s="222"/>
      <c r="N20" s="229"/>
      <c r="O20" s="315" t="s">
        <v>528</v>
      </c>
      <c r="P20" s="315"/>
      <c r="Q20" s="315"/>
      <c r="R20" s="315"/>
      <c r="S20" s="315"/>
      <c r="T20" s="315"/>
      <c r="U20" s="315"/>
      <c r="V20" s="315"/>
      <c r="W20" s="315"/>
      <c r="X20" s="372">
        <f>'1. Investment Strategy'!E28</f>
        <v>0</v>
      </c>
      <c r="Y20" s="373"/>
      <c r="Z20" s="223"/>
      <c r="AA20" s="229"/>
      <c r="AB20" s="315" t="s">
        <v>139</v>
      </c>
      <c r="AC20" s="315"/>
      <c r="AD20" s="315"/>
      <c r="AE20" s="315"/>
      <c r="AF20" s="315"/>
      <c r="AG20" s="315"/>
      <c r="AH20" s="315"/>
      <c r="AI20" s="315"/>
      <c r="AJ20" s="315"/>
      <c r="AK20" s="374">
        <f>'6.1 Capitalization'!$F$12</f>
        <v>0</v>
      </c>
      <c r="AL20" s="375"/>
      <c r="AM20" s="246" t="s">
        <v>437</v>
      </c>
    </row>
    <row r="21" spans="1:41" x14ac:dyDescent="0.3">
      <c r="A21" s="230"/>
      <c r="B21" s="338" t="s">
        <v>529</v>
      </c>
      <c r="C21" s="338"/>
      <c r="D21" s="338"/>
      <c r="E21" s="338"/>
      <c r="F21" s="338"/>
      <c r="G21" s="338"/>
      <c r="H21" s="338"/>
      <c r="I21" s="338"/>
      <c r="J21" s="338"/>
      <c r="K21" s="378">
        <f>'1. Investment Strategy'!E23</f>
        <v>0</v>
      </c>
      <c r="L21" s="379"/>
      <c r="M21" s="226"/>
      <c r="N21" s="231"/>
      <c r="O21" s="338" t="s">
        <v>530</v>
      </c>
      <c r="P21" s="338"/>
      <c r="Q21" s="338"/>
      <c r="R21" s="338"/>
      <c r="S21" s="338"/>
      <c r="T21" s="338"/>
      <c r="U21" s="338"/>
      <c r="V21" s="338"/>
      <c r="W21" s="338"/>
      <c r="X21" s="378">
        <f>'1. Investment Strategy'!E29</f>
        <v>0</v>
      </c>
      <c r="Y21" s="379"/>
      <c r="Z21" s="223"/>
      <c r="AA21" s="231"/>
      <c r="AB21" s="338" t="s">
        <v>490</v>
      </c>
      <c r="AC21" s="338"/>
      <c r="AD21" s="338"/>
      <c r="AE21" s="338"/>
      <c r="AF21" s="338"/>
      <c r="AG21" s="338"/>
      <c r="AH21" s="338"/>
      <c r="AI21" s="338"/>
      <c r="AJ21" s="338"/>
      <c r="AK21" s="380">
        <f>'6.1 Capitalization'!$F$13</f>
        <v>0</v>
      </c>
      <c r="AL21" s="381"/>
      <c r="AM21" s="246" t="s">
        <v>437</v>
      </c>
    </row>
    <row r="22" spans="1:41" x14ac:dyDescent="0.3">
      <c r="A22" s="223"/>
      <c r="B22" s="376"/>
      <c r="C22" s="376"/>
      <c r="D22" s="376"/>
      <c r="E22" s="376"/>
      <c r="F22" s="376"/>
      <c r="G22" s="376"/>
      <c r="H22" s="376"/>
      <c r="I22" s="376"/>
      <c r="J22" s="376"/>
      <c r="K22" s="376"/>
      <c r="L22" s="376"/>
      <c r="M22" s="223"/>
      <c r="N22" s="364"/>
      <c r="O22" s="364"/>
      <c r="P22" s="364"/>
      <c r="Q22" s="364"/>
      <c r="R22" s="364"/>
      <c r="S22" s="364"/>
      <c r="T22" s="364"/>
      <c r="U22" s="364"/>
      <c r="V22" s="364"/>
      <c r="W22" s="364"/>
      <c r="X22" s="376"/>
      <c r="Y22" s="376"/>
      <c r="Z22" s="223"/>
      <c r="AA22" s="226"/>
      <c r="AB22" s="296"/>
      <c r="AC22" s="296"/>
      <c r="AD22" s="296"/>
      <c r="AE22" s="296"/>
      <c r="AF22" s="296"/>
      <c r="AG22" s="296"/>
      <c r="AH22" s="296"/>
      <c r="AI22" s="296"/>
      <c r="AJ22" s="296"/>
      <c r="AK22" s="377"/>
      <c r="AL22" s="377"/>
      <c r="AM22" s="224" t="s">
        <v>437</v>
      </c>
    </row>
    <row r="23" spans="1:41" ht="13.5" thickBot="1" x14ac:dyDescent="0.35">
      <c r="A23" s="312" t="s">
        <v>714</v>
      </c>
      <c r="B23" s="313"/>
      <c r="C23" s="313"/>
      <c r="D23" s="313"/>
      <c r="E23" s="313"/>
      <c r="F23" s="313"/>
      <c r="G23" s="313"/>
      <c r="H23" s="313"/>
      <c r="I23" s="313"/>
      <c r="J23" s="313"/>
      <c r="K23" s="313"/>
      <c r="L23" s="313"/>
      <c r="M23" s="209"/>
      <c r="N23" s="314" t="s">
        <v>524</v>
      </c>
      <c r="O23" s="314"/>
      <c r="P23" s="314"/>
      <c r="Q23" s="314"/>
      <c r="R23" s="314"/>
      <c r="S23" s="314"/>
      <c r="T23" s="369"/>
      <c r="U23" s="223"/>
      <c r="V23" s="310" t="s">
        <v>539</v>
      </c>
      <c r="W23" s="311"/>
      <c r="X23" s="311"/>
      <c r="Y23" s="311"/>
      <c r="Z23" s="311"/>
      <c r="AA23" s="311"/>
      <c r="AB23" s="219"/>
      <c r="AC23" s="219"/>
      <c r="AD23" s="219" t="s">
        <v>582</v>
      </c>
      <c r="AE23" s="219"/>
      <c r="AF23" s="219"/>
      <c r="AG23" s="219"/>
      <c r="AH23" s="219"/>
      <c r="AI23" s="219"/>
      <c r="AJ23" s="367" t="s">
        <v>701</v>
      </c>
      <c r="AK23" s="367"/>
      <c r="AL23" s="368"/>
      <c r="AM23" s="247" t="s">
        <v>437</v>
      </c>
    </row>
    <row r="24" spans="1:41" x14ac:dyDescent="0.3">
      <c r="A24" s="227"/>
      <c r="B24" s="343" t="s">
        <v>507</v>
      </c>
      <c r="C24" s="343"/>
      <c r="D24" s="343"/>
      <c r="E24" s="343"/>
      <c r="F24" s="343"/>
      <c r="G24" s="343"/>
      <c r="H24" s="343"/>
      <c r="I24" s="343"/>
      <c r="J24" s="343"/>
      <c r="K24" s="343"/>
      <c r="L24" s="343"/>
      <c r="M24" s="235"/>
      <c r="N24" s="365"/>
      <c r="O24" s="365"/>
      <c r="P24" s="365"/>
      <c r="Q24" s="365"/>
      <c r="R24" s="365"/>
      <c r="S24" s="365"/>
      <c r="T24" s="366"/>
      <c r="U24" s="223"/>
      <c r="V24" s="370" t="s">
        <v>554</v>
      </c>
      <c r="W24" s="371"/>
      <c r="X24" s="371"/>
      <c r="Y24" s="371"/>
      <c r="Z24" s="371"/>
      <c r="AA24" s="371"/>
      <c r="AB24" s="371"/>
      <c r="AC24" s="236"/>
      <c r="AD24" s="343" t="s">
        <v>702</v>
      </c>
      <c r="AE24" s="343"/>
      <c r="AF24" s="343"/>
      <c r="AG24" s="343"/>
      <c r="AH24" s="343"/>
      <c r="AI24" s="343"/>
      <c r="AJ24" s="341">
        <v>2.5000000000000001E-2</v>
      </c>
      <c r="AK24" s="341"/>
      <c r="AL24" s="342"/>
      <c r="AM24" s="247" t="s">
        <v>437</v>
      </c>
    </row>
    <row r="25" spans="1:41" x14ac:dyDescent="0.3">
      <c r="A25" s="229"/>
      <c r="B25" s="315" t="s">
        <v>509</v>
      </c>
      <c r="C25" s="315"/>
      <c r="D25" s="315"/>
      <c r="E25" s="315"/>
      <c r="F25" s="315"/>
      <c r="G25" s="315"/>
      <c r="H25" s="315"/>
      <c r="I25" s="315"/>
      <c r="J25" s="315"/>
      <c r="K25" s="315"/>
      <c r="L25" s="315"/>
      <c r="M25" s="237"/>
      <c r="N25" s="319"/>
      <c r="O25" s="319"/>
      <c r="P25" s="319"/>
      <c r="Q25" s="319"/>
      <c r="R25" s="319"/>
      <c r="S25" s="319"/>
      <c r="T25" s="320"/>
      <c r="U25" s="223"/>
      <c r="V25" s="339" t="s">
        <v>555</v>
      </c>
      <c r="W25" s="340"/>
      <c r="X25" s="340"/>
      <c r="Y25" s="340"/>
      <c r="Z25" s="340"/>
      <c r="AA25" s="340"/>
      <c r="AB25" s="340"/>
      <c r="AC25" s="238"/>
      <c r="AD25" s="338" t="s">
        <v>703</v>
      </c>
      <c r="AE25" s="338"/>
      <c r="AF25" s="338"/>
      <c r="AG25" s="338"/>
      <c r="AH25" s="338"/>
      <c r="AI25" s="338"/>
      <c r="AJ25" s="323">
        <v>1.4999999999999999E-2</v>
      </c>
      <c r="AK25" s="323"/>
      <c r="AL25" s="324"/>
      <c r="AM25" s="247" t="s">
        <v>437</v>
      </c>
    </row>
    <row r="26" spans="1:41" x14ac:dyDescent="0.3">
      <c r="A26" s="227"/>
      <c r="B26" s="296" t="s">
        <v>511</v>
      </c>
      <c r="C26" s="296"/>
      <c r="D26" s="296"/>
      <c r="E26" s="296"/>
      <c r="F26" s="296"/>
      <c r="G26" s="296"/>
      <c r="H26" s="296"/>
      <c r="I26" s="296"/>
      <c r="J26" s="296"/>
      <c r="K26" s="296"/>
      <c r="L26" s="296"/>
      <c r="M26" s="232"/>
      <c r="N26" s="321"/>
      <c r="O26" s="321"/>
      <c r="P26" s="321"/>
      <c r="Q26" s="321"/>
      <c r="R26" s="321"/>
      <c r="S26" s="321"/>
      <c r="T26" s="322"/>
      <c r="U26" s="223"/>
      <c r="V26" s="239"/>
      <c r="W26" s="239"/>
      <c r="X26" s="239"/>
      <c r="Y26" s="239"/>
      <c r="Z26" s="239"/>
      <c r="AA26" s="239"/>
      <c r="AB26" s="239"/>
      <c r="AC26" s="239"/>
      <c r="AD26" s="239"/>
      <c r="AE26" s="239"/>
      <c r="AF26" s="239"/>
      <c r="AG26" s="239"/>
      <c r="AH26" s="239"/>
      <c r="AI26" s="239"/>
      <c r="AJ26" s="239"/>
      <c r="AK26" s="239"/>
      <c r="AL26" s="239"/>
      <c r="AM26" s="247" t="s">
        <v>437</v>
      </c>
    </row>
    <row r="27" spans="1:41" x14ac:dyDescent="0.3">
      <c r="A27" s="229"/>
      <c r="B27" s="315" t="s">
        <v>513</v>
      </c>
      <c r="C27" s="315"/>
      <c r="D27" s="315"/>
      <c r="E27" s="315"/>
      <c r="F27" s="315"/>
      <c r="G27" s="315"/>
      <c r="H27" s="315"/>
      <c r="I27" s="315"/>
      <c r="J27" s="315"/>
      <c r="K27" s="315"/>
      <c r="L27" s="315"/>
      <c r="M27" s="237"/>
      <c r="N27" s="240"/>
      <c r="O27" s="240"/>
      <c r="P27" s="240"/>
      <c r="Q27" s="316"/>
      <c r="R27" s="316"/>
      <c r="S27" s="317"/>
      <c r="T27" s="318"/>
      <c r="U27" s="223"/>
      <c r="V27" s="326" t="s">
        <v>534</v>
      </c>
      <c r="W27" s="327"/>
      <c r="X27" s="327"/>
      <c r="Y27" s="327"/>
      <c r="Z27" s="327"/>
      <c r="AA27" s="327"/>
      <c r="AB27" s="327"/>
      <c r="AC27" s="327"/>
      <c r="AD27" s="327"/>
      <c r="AE27" s="327"/>
      <c r="AF27" s="327"/>
      <c r="AG27" s="327"/>
      <c r="AH27" s="327"/>
      <c r="AI27" s="327"/>
      <c r="AJ27" s="327"/>
      <c r="AK27" s="327"/>
      <c r="AL27" s="328"/>
      <c r="AM27" s="247" t="s">
        <v>437</v>
      </c>
    </row>
    <row r="28" spans="1:41" x14ac:dyDescent="0.3">
      <c r="A28" s="227"/>
      <c r="B28" s="296"/>
      <c r="C28" s="296"/>
      <c r="D28" s="296"/>
      <c r="E28" s="296"/>
      <c r="F28" s="296"/>
      <c r="G28" s="296"/>
      <c r="H28" s="296"/>
      <c r="I28" s="296"/>
      <c r="J28" s="296"/>
      <c r="K28" s="296"/>
      <c r="L28" s="296"/>
      <c r="M28" s="232"/>
      <c r="N28" s="297"/>
      <c r="O28" s="297"/>
      <c r="P28" s="297"/>
      <c r="Q28" s="297"/>
      <c r="R28" s="297"/>
      <c r="S28" s="297"/>
      <c r="T28" s="298"/>
      <c r="U28" s="223"/>
      <c r="V28" s="329"/>
      <c r="W28" s="330"/>
      <c r="X28" s="330"/>
      <c r="Y28" s="330"/>
      <c r="Z28" s="330"/>
      <c r="AA28" s="330"/>
      <c r="AB28" s="330"/>
      <c r="AC28" s="330"/>
      <c r="AD28" s="330"/>
      <c r="AE28" s="330"/>
      <c r="AF28" s="330"/>
      <c r="AG28" s="330"/>
      <c r="AH28" s="330"/>
      <c r="AI28" s="330"/>
      <c r="AJ28" s="330"/>
      <c r="AK28" s="330"/>
      <c r="AL28" s="331"/>
      <c r="AM28" s="247" t="s">
        <v>437</v>
      </c>
    </row>
    <row r="29" spans="1:41" x14ac:dyDescent="0.3">
      <c r="A29" s="229"/>
      <c r="B29" s="315" t="s">
        <v>517</v>
      </c>
      <c r="C29" s="315"/>
      <c r="D29" s="315"/>
      <c r="E29" s="315"/>
      <c r="F29" s="315"/>
      <c r="G29" s="315"/>
      <c r="H29" s="315"/>
      <c r="I29" s="315"/>
      <c r="J29" s="315"/>
      <c r="K29" s="315"/>
      <c r="L29" s="315"/>
      <c r="M29" s="237"/>
      <c r="N29" s="304"/>
      <c r="O29" s="304"/>
      <c r="P29" s="304"/>
      <c r="Q29" s="304"/>
      <c r="R29" s="304"/>
      <c r="S29" s="304"/>
      <c r="T29" s="305"/>
      <c r="U29" s="223"/>
      <c r="V29" s="332"/>
      <c r="W29" s="333"/>
      <c r="X29" s="333"/>
      <c r="Y29" s="333"/>
      <c r="Z29" s="333"/>
      <c r="AA29" s="333"/>
      <c r="AB29" s="333"/>
      <c r="AC29" s="333"/>
      <c r="AD29" s="333"/>
      <c r="AE29" s="333"/>
      <c r="AF29" s="333"/>
      <c r="AG29" s="333"/>
      <c r="AH29" s="333"/>
      <c r="AI29" s="333"/>
      <c r="AJ29" s="333"/>
      <c r="AK29" s="333"/>
      <c r="AL29" s="334"/>
      <c r="AM29" s="247" t="s">
        <v>437</v>
      </c>
    </row>
    <row r="30" spans="1:41" x14ac:dyDescent="0.3">
      <c r="A30" s="227"/>
      <c r="B30" s="296" t="s">
        <v>519</v>
      </c>
      <c r="C30" s="296"/>
      <c r="D30" s="296"/>
      <c r="E30" s="296"/>
      <c r="F30" s="296"/>
      <c r="G30" s="296"/>
      <c r="H30" s="296"/>
      <c r="I30" s="296"/>
      <c r="J30" s="296"/>
      <c r="K30" s="296"/>
      <c r="L30" s="296"/>
      <c r="M30" s="232"/>
      <c r="N30" s="299"/>
      <c r="O30" s="299"/>
      <c r="P30" s="299"/>
      <c r="Q30" s="299"/>
      <c r="R30" s="299"/>
      <c r="S30" s="299"/>
      <c r="T30" s="300"/>
      <c r="U30" s="223"/>
      <c r="V30" s="241"/>
      <c r="W30" s="241"/>
      <c r="X30" s="241"/>
      <c r="Y30" s="241"/>
      <c r="Z30" s="241"/>
      <c r="AA30" s="241"/>
      <c r="AB30" s="241"/>
      <c r="AC30" s="241"/>
      <c r="AD30" s="241"/>
      <c r="AE30" s="241"/>
      <c r="AF30" s="241"/>
      <c r="AG30" s="241"/>
      <c r="AH30" s="241"/>
      <c r="AI30" s="241"/>
      <c r="AJ30" s="241"/>
      <c r="AK30" s="241"/>
      <c r="AL30" s="241"/>
      <c r="AM30" s="247" t="s">
        <v>437</v>
      </c>
    </row>
    <row r="31" spans="1:41" x14ac:dyDescent="0.3">
      <c r="A31" s="229"/>
      <c r="B31" s="315" t="s">
        <v>520</v>
      </c>
      <c r="C31" s="315"/>
      <c r="D31" s="315"/>
      <c r="E31" s="315"/>
      <c r="F31" s="315"/>
      <c r="G31" s="315"/>
      <c r="H31" s="315"/>
      <c r="I31" s="315"/>
      <c r="J31" s="315"/>
      <c r="K31" s="315"/>
      <c r="L31" s="315"/>
      <c r="M31" s="242"/>
      <c r="N31" s="304"/>
      <c r="O31" s="304"/>
      <c r="P31" s="304"/>
      <c r="Q31" s="304"/>
      <c r="R31" s="304"/>
      <c r="S31" s="304"/>
      <c r="T31" s="305"/>
      <c r="U31" s="223"/>
      <c r="V31" s="326" t="s">
        <v>704</v>
      </c>
      <c r="W31" s="327"/>
      <c r="X31" s="327"/>
      <c r="Y31" s="327"/>
      <c r="Z31" s="327"/>
      <c r="AA31" s="327"/>
      <c r="AB31" s="327"/>
      <c r="AC31" s="327"/>
      <c r="AD31" s="327"/>
      <c r="AE31" s="327"/>
      <c r="AF31" s="327"/>
      <c r="AG31" s="327"/>
      <c r="AH31" s="327"/>
      <c r="AI31" s="327"/>
      <c r="AJ31" s="327"/>
      <c r="AK31" s="327"/>
      <c r="AL31" s="328"/>
      <c r="AM31" s="247" t="s">
        <v>437</v>
      </c>
      <c r="AO31" s="248" t="s">
        <v>713</v>
      </c>
    </row>
    <row r="32" spans="1:41" x14ac:dyDescent="0.3">
      <c r="A32" s="227"/>
      <c r="B32" s="296" t="s">
        <v>521</v>
      </c>
      <c r="C32" s="296"/>
      <c r="D32" s="296"/>
      <c r="E32" s="296"/>
      <c r="F32" s="296"/>
      <c r="G32" s="296"/>
      <c r="H32" s="296"/>
      <c r="I32" s="296"/>
      <c r="J32" s="296"/>
      <c r="K32" s="296"/>
      <c r="L32" s="296"/>
      <c r="M32" s="232"/>
      <c r="N32" s="299"/>
      <c r="O32" s="299"/>
      <c r="P32" s="299"/>
      <c r="Q32" s="299"/>
      <c r="R32" s="299"/>
      <c r="S32" s="299"/>
      <c r="T32" s="300"/>
      <c r="U32" s="223"/>
      <c r="V32" s="335" t="s">
        <v>705</v>
      </c>
      <c r="W32" s="336"/>
      <c r="X32" s="336"/>
      <c r="Y32" s="336"/>
      <c r="Z32" s="336"/>
      <c r="AA32" s="336"/>
      <c r="AB32" s="336"/>
      <c r="AC32" s="336"/>
      <c r="AD32" s="336"/>
      <c r="AE32" s="220"/>
      <c r="AF32" s="220"/>
      <c r="AG32" s="220"/>
      <c r="AH32" s="220"/>
      <c r="AI32" s="220"/>
      <c r="AJ32" s="292">
        <v>0.89</v>
      </c>
      <c r="AK32" s="292"/>
      <c r="AL32" s="293"/>
      <c r="AM32" s="247" t="s">
        <v>437</v>
      </c>
      <c r="AO32" s="158" t="s">
        <v>708</v>
      </c>
    </row>
    <row r="33" spans="1:39" x14ac:dyDescent="0.3">
      <c r="A33" s="234"/>
      <c r="B33" s="301" t="s">
        <v>523</v>
      </c>
      <c r="C33" s="301"/>
      <c r="D33" s="301"/>
      <c r="E33" s="301"/>
      <c r="F33" s="301"/>
      <c r="G33" s="301"/>
      <c r="H33" s="301"/>
      <c r="I33" s="301"/>
      <c r="J33" s="301"/>
      <c r="K33" s="301"/>
      <c r="L33" s="301"/>
      <c r="M33" s="243"/>
      <c r="N33" s="302"/>
      <c r="O33" s="302"/>
      <c r="P33" s="302"/>
      <c r="Q33" s="302"/>
      <c r="R33" s="302"/>
      <c r="S33" s="302"/>
      <c r="T33" s="303"/>
      <c r="U33" s="223"/>
      <c r="V33" s="337" t="s">
        <v>706</v>
      </c>
      <c r="W33" s="338"/>
      <c r="X33" s="338"/>
      <c r="Y33" s="338"/>
      <c r="Z33" s="338"/>
      <c r="AA33" s="338"/>
      <c r="AB33" s="338"/>
      <c r="AC33" s="338"/>
      <c r="AD33" s="338"/>
      <c r="AE33" s="221"/>
      <c r="AF33" s="221"/>
      <c r="AG33" s="221"/>
      <c r="AH33" s="221"/>
      <c r="AI33" s="221"/>
      <c r="AJ33" s="294">
        <v>0.99</v>
      </c>
      <c r="AK33" s="294"/>
      <c r="AL33" s="295"/>
      <c r="AM33" s="247" t="s">
        <v>437</v>
      </c>
    </row>
    <row r="34" spans="1:39" x14ac:dyDescent="0.3">
      <c r="A34" s="223"/>
      <c r="B34" s="364"/>
      <c r="C34" s="364"/>
      <c r="D34" s="364"/>
      <c r="E34" s="364"/>
      <c r="F34" s="364"/>
      <c r="G34" s="364"/>
      <c r="H34" s="364"/>
      <c r="I34" s="364"/>
      <c r="J34" s="364"/>
      <c r="K34" s="364"/>
      <c r="L34" s="364"/>
      <c r="M34" s="223"/>
      <c r="N34" s="364"/>
      <c r="O34" s="364"/>
      <c r="P34" s="364"/>
      <c r="Q34" s="364"/>
      <c r="R34" s="364"/>
      <c r="S34" s="364"/>
      <c r="T34" s="364"/>
      <c r="U34" s="223"/>
      <c r="V34" s="325"/>
      <c r="W34" s="325"/>
      <c r="X34" s="325"/>
      <c r="Y34" s="325"/>
      <c r="Z34" s="325"/>
      <c r="AA34" s="325"/>
      <c r="AB34" s="325"/>
      <c r="AC34" s="325"/>
      <c r="AD34" s="325"/>
      <c r="AE34" s="325"/>
      <c r="AF34" s="325"/>
      <c r="AG34" s="325"/>
      <c r="AH34" s="325"/>
      <c r="AI34" s="325"/>
      <c r="AJ34" s="325"/>
      <c r="AK34" s="325"/>
      <c r="AL34" s="325"/>
      <c r="AM34" s="247" t="s">
        <v>437</v>
      </c>
    </row>
    <row r="35" spans="1:39" ht="13.5" customHeight="1" thickBot="1" x14ac:dyDescent="0.35">
      <c r="A35" s="312" t="s">
        <v>537</v>
      </c>
      <c r="B35" s="313"/>
      <c r="C35" s="313"/>
      <c r="D35" s="313"/>
      <c r="E35" s="313"/>
      <c r="F35" s="313"/>
      <c r="G35" s="313"/>
      <c r="H35" s="313"/>
      <c r="I35" s="313"/>
      <c r="J35" s="313"/>
      <c r="K35" s="313"/>
      <c r="L35" s="313"/>
      <c r="M35" s="313"/>
      <c r="N35" s="314"/>
      <c r="O35" s="314"/>
      <c r="P35" s="314"/>
      <c r="Q35" s="314"/>
      <c r="R35" s="314"/>
      <c r="S35" s="314"/>
      <c r="T35" s="314"/>
      <c r="U35" s="314"/>
      <c r="V35" s="314"/>
      <c r="W35" s="314"/>
      <c r="X35" s="314"/>
      <c r="Y35" s="308"/>
      <c r="Z35" s="309"/>
      <c r="AA35" s="309"/>
      <c r="AB35" s="314"/>
      <c r="AC35" s="314"/>
      <c r="AD35" s="314"/>
      <c r="AE35" s="314"/>
      <c r="AF35" s="314"/>
      <c r="AG35" s="314"/>
      <c r="AH35" s="314"/>
      <c r="AI35" s="314"/>
      <c r="AJ35" s="314"/>
      <c r="AK35" s="306"/>
      <c r="AL35" s="307"/>
      <c r="AM35" s="247" t="s">
        <v>437</v>
      </c>
    </row>
    <row r="36" spans="1:39" x14ac:dyDescent="0.3">
      <c r="A36" s="350" t="s">
        <v>531</v>
      </c>
      <c r="B36" s="351"/>
      <c r="C36" s="351"/>
      <c r="D36" s="351"/>
      <c r="E36" s="351"/>
      <c r="F36" s="352"/>
      <c r="G36" s="352"/>
      <c r="H36" s="352"/>
      <c r="I36" s="352"/>
      <c r="J36" s="352"/>
      <c r="K36" s="352"/>
      <c r="L36" s="352"/>
      <c r="M36" s="352"/>
      <c r="N36" s="352"/>
      <c r="O36" s="352"/>
      <c r="P36" s="352"/>
      <c r="Q36" s="352"/>
      <c r="R36" s="352"/>
      <c r="S36" s="352"/>
      <c r="T36" s="352"/>
      <c r="U36" s="352"/>
      <c r="V36" s="352"/>
      <c r="W36" s="352"/>
      <c r="X36" s="352"/>
      <c r="Y36" s="352"/>
      <c r="Z36" s="352"/>
      <c r="AA36" s="352"/>
      <c r="AB36" s="352"/>
      <c r="AC36" s="352"/>
      <c r="AD36" s="352"/>
      <c r="AE36" s="352"/>
      <c r="AF36" s="352"/>
      <c r="AG36" s="352"/>
      <c r="AH36" s="352"/>
      <c r="AI36" s="352"/>
      <c r="AJ36" s="352"/>
      <c r="AK36" s="352"/>
      <c r="AL36" s="353"/>
      <c r="AM36" s="247" t="s">
        <v>437</v>
      </c>
    </row>
    <row r="37" spans="1:39" x14ac:dyDescent="0.3">
      <c r="A37" s="354" t="s">
        <v>532</v>
      </c>
      <c r="B37" s="325"/>
      <c r="C37" s="325"/>
      <c r="D37" s="325"/>
      <c r="E37" s="325"/>
      <c r="F37" s="355"/>
      <c r="G37" s="355"/>
      <c r="H37" s="355"/>
      <c r="I37" s="355"/>
      <c r="J37" s="355"/>
      <c r="K37" s="355"/>
      <c r="L37" s="355"/>
      <c r="M37" s="355"/>
      <c r="N37" s="355"/>
      <c r="O37" s="355"/>
      <c r="P37" s="355"/>
      <c r="Q37" s="355"/>
      <c r="R37" s="355"/>
      <c r="S37" s="355"/>
      <c r="T37" s="355"/>
      <c r="U37" s="355"/>
      <c r="V37" s="355"/>
      <c r="W37" s="355"/>
      <c r="X37" s="355"/>
      <c r="Y37" s="355"/>
      <c r="Z37" s="355"/>
      <c r="AA37" s="355"/>
      <c r="AB37" s="355"/>
      <c r="AC37" s="355"/>
      <c r="AD37" s="355"/>
      <c r="AE37" s="355"/>
      <c r="AF37" s="355"/>
      <c r="AG37" s="355"/>
      <c r="AH37" s="355"/>
      <c r="AI37" s="355"/>
      <c r="AJ37" s="355"/>
      <c r="AK37" s="355"/>
      <c r="AL37" s="356"/>
      <c r="AM37" s="247" t="s">
        <v>437</v>
      </c>
    </row>
    <row r="38" spans="1:39" ht="13.5" customHeight="1" x14ac:dyDescent="0.3">
      <c r="A38" s="357" t="s">
        <v>533</v>
      </c>
      <c r="B38" s="358"/>
      <c r="C38" s="358"/>
      <c r="D38" s="358"/>
      <c r="E38" s="358"/>
      <c r="F38" s="359"/>
      <c r="G38" s="359"/>
      <c r="H38" s="359"/>
      <c r="I38" s="359"/>
      <c r="J38" s="359"/>
      <c r="K38" s="359"/>
      <c r="L38" s="359"/>
      <c r="M38" s="359"/>
      <c r="N38" s="359"/>
      <c r="O38" s="359"/>
      <c r="P38" s="359"/>
      <c r="Q38" s="359"/>
      <c r="R38" s="359"/>
      <c r="S38" s="359"/>
      <c r="T38" s="359"/>
      <c r="U38" s="359"/>
      <c r="V38" s="359"/>
      <c r="W38" s="359"/>
      <c r="X38" s="359"/>
      <c r="Y38" s="359"/>
      <c r="Z38" s="359"/>
      <c r="AA38" s="359"/>
      <c r="AB38" s="359"/>
      <c r="AC38" s="359"/>
      <c r="AD38" s="359"/>
      <c r="AE38" s="359"/>
      <c r="AF38" s="359"/>
      <c r="AG38" s="359"/>
      <c r="AH38" s="359"/>
      <c r="AI38" s="359"/>
      <c r="AJ38" s="359"/>
      <c r="AK38" s="359"/>
      <c r="AL38" s="360"/>
      <c r="AM38" s="247" t="s">
        <v>437</v>
      </c>
    </row>
    <row r="39" spans="1:39" x14ac:dyDescent="0.3">
      <c r="A39" s="347"/>
      <c r="B39" s="347"/>
      <c r="C39" s="347"/>
      <c r="D39" s="347"/>
      <c r="E39" s="347"/>
      <c r="F39" s="347"/>
      <c r="G39" s="347"/>
      <c r="H39" s="347"/>
      <c r="I39" s="347"/>
      <c r="J39" s="347"/>
      <c r="K39" s="347"/>
      <c r="L39" s="347"/>
      <c r="M39" s="347"/>
      <c r="N39" s="347"/>
      <c r="O39" s="347"/>
      <c r="P39" s="347"/>
      <c r="Q39" s="347"/>
      <c r="R39" s="347"/>
      <c r="S39" s="347"/>
      <c r="T39" s="347"/>
      <c r="U39" s="223"/>
      <c r="V39" s="347"/>
      <c r="W39" s="347"/>
      <c r="X39" s="347"/>
      <c r="Y39" s="347"/>
      <c r="Z39" s="347"/>
      <c r="AA39" s="347"/>
      <c r="AB39" s="347"/>
      <c r="AC39" s="347"/>
      <c r="AD39" s="347"/>
      <c r="AE39" s="347"/>
      <c r="AF39" s="347"/>
      <c r="AG39" s="347"/>
      <c r="AH39" s="347"/>
      <c r="AI39" s="347"/>
      <c r="AJ39" s="347"/>
      <c r="AK39" s="347"/>
      <c r="AL39" s="347"/>
      <c r="AM39" s="247" t="s">
        <v>437</v>
      </c>
    </row>
    <row r="40" spans="1:39" ht="13.5" thickBot="1" x14ac:dyDescent="0.35">
      <c r="A40" s="312" t="s">
        <v>535</v>
      </c>
      <c r="B40" s="313"/>
      <c r="C40" s="313"/>
      <c r="D40" s="313"/>
      <c r="E40" s="313"/>
      <c r="F40" s="313"/>
      <c r="G40" s="313"/>
      <c r="H40" s="313"/>
      <c r="I40" s="313"/>
      <c r="J40" s="313"/>
      <c r="K40" s="313"/>
      <c r="L40" s="313"/>
      <c r="M40" s="313"/>
      <c r="N40" s="313"/>
      <c r="O40" s="348" t="s">
        <v>538</v>
      </c>
      <c r="P40" s="348"/>
      <c r="Q40" s="348"/>
      <c r="R40" s="348"/>
      <c r="S40" s="348"/>
      <c r="T40" s="348"/>
      <c r="U40" s="348"/>
      <c r="V40" s="348"/>
      <c r="W40" s="348"/>
      <c r="X40" s="348"/>
      <c r="Y40" s="348"/>
      <c r="Z40" s="348"/>
      <c r="AA40" s="348"/>
      <c r="AB40" s="348"/>
      <c r="AC40" s="348"/>
      <c r="AD40" s="348"/>
      <c r="AE40" s="348"/>
      <c r="AF40" s="348"/>
      <c r="AG40" s="348"/>
      <c r="AH40" s="348"/>
      <c r="AI40" s="348"/>
      <c r="AJ40" s="348"/>
      <c r="AK40" s="348"/>
      <c r="AL40" s="349"/>
      <c r="AM40" s="247" t="s">
        <v>437</v>
      </c>
    </row>
    <row r="41" spans="1:39" x14ac:dyDescent="0.3">
      <c r="A41" s="361" t="s">
        <v>536</v>
      </c>
      <c r="B41" s="362"/>
      <c r="C41" s="362"/>
      <c r="D41" s="362"/>
      <c r="E41" s="362"/>
      <c r="F41" s="362"/>
      <c r="G41" s="362"/>
      <c r="H41" s="362"/>
      <c r="I41" s="362"/>
      <c r="J41" s="362"/>
      <c r="K41" s="362"/>
      <c r="L41" s="362"/>
      <c r="M41" s="362"/>
      <c r="N41" s="362"/>
      <c r="O41" s="361" t="s">
        <v>744</v>
      </c>
      <c r="P41" s="362"/>
      <c r="Q41" s="362"/>
      <c r="R41" s="362"/>
      <c r="S41" s="362"/>
      <c r="T41" s="362"/>
      <c r="U41" s="362"/>
      <c r="V41" s="362"/>
      <c r="W41" s="362"/>
      <c r="X41" s="362"/>
      <c r="Y41" s="362"/>
      <c r="Z41" s="362"/>
      <c r="AA41" s="362"/>
      <c r="AB41" s="362"/>
      <c r="AC41" s="362"/>
      <c r="AD41" s="362"/>
      <c r="AE41" s="362"/>
      <c r="AF41" s="362"/>
      <c r="AG41" s="362"/>
      <c r="AH41" s="362"/>
      <c r="AI41" s="362"/>
      <c r="AJ41" s="362"/>
      <c r="AK41" s="362"/>
      <c r="AL41" s="363"/>
      <c r="AM41" s="247" t="s">
        <v>437</v>
      </c>
    </row>
    <row r="42" spans="1:39" x14ac:dyDescent="0.3">
      <c r="A42" s="344"/>
      <c r="B42" s="345"/>
      <c r="C42" s="345"/>
      <c r="D42" s="345"/>
      <c r="E42" s="345"/>
      <c r="F42" s="345"/>
      <c r="G42" s="345"/>
      <c r="H42" s="345"/>
      <c r="I42" s="345"/>
      <c r="J42" s="345"/>
      <c r="K42" s="345"/>
      <c r="L42" s="345"/>
      <c r="M42" s="345"/>
      <c r="N42" s="345"/>
      <c r="O42" s="344"/>
      <c r="P42" s="345"/>
      <c r="Q42" s="345"/>
      <c r="R42" s="345"/>
      <c r="S42" s="345"/>
      <c r="T42" s="345"/>
      <c r="U42" s="345"/>
      <c r="V42" s="345"/>
      <c r="W42" s="345"/>
      <c r="X42" s="345"/>
      <c r="Y42" s="345"/>
      <c r="Z42" s="345"/>
      <c r="AA42" s="345"/>
      <c r="AB42" s="345"/>
      <c r="AC42" s="345"/>
      <c r="AD42" s="345"/>
      <c r="AE42" s="345"/>
      <c r="AF42" s="345"/>
      <c r="AG42" s="345"/>
      <c r="AH42" s="345"/>
      <c r="AI42" s="345"/>
      <c r="AJ42" s="345"/>
      <c r="AK42" s="345"/>
      <c r="AL42" s="346"/>
      <c r="AM42" s="247" t="s">
        <v>437</v>
      </c>
    </row>
    <row r="43" spans="1:39" x14ac:dyDescent="0.3">
      <c r="A43" s="344"/>
      <c r="B43" s="345"/>
      <c r="C43" s="345"/>
      <c r="D43" s="345"/>
      <c r="E43" s="345"/>
      <c r="F43" s="345"/>
      <c r="G43" s="345"/>
      <c r="H43" s="345"/>
      <c r="I43" s="345"/>
      <c r="J43" s="345"/>
      <c r="K43" s="345"/>
      <c r="L43" s="345"/>
      <c r="M43" s="345"/>
      <c r="N43" s="345"/>
      <c r="O43" s="344"/>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6"/>
      <c r="AM43" s="247" t="s">
        <v>437</v>
      </c>
    </row>
    <row r="44" spans="1:39" x14ac:dyDescent="0.3">
      <c r="A44" s="223"/>
      <c r="B44" s="244"/>
      <c r="C44" s="223"/>
      <c r="D44" s="223"/>
      <c r="E44" s="223"/>
      <c r="F44" s="223"/>
      <c r="G44" s="223"/>
      <c r="H44" s="223"/>
      <c r="I44" s="223"/>
      <c r="J44" s="223"/>
      <c r="K44" s="223"/>
      <c r="L44" s="223"/>
      <c r="M44" s="223"/>
      <c r="N44" s="223"/>
      <c r="O44" s="223"/>
      <c r="P44" s="223"/>
      <c r="Q44" s="223"/>
      <c r="R44" s="223"/>
      <c r="S44" s="223"/>
      <c r="T44" s="223"/>
      <c r="U44" s="223"/>
      <c r="V44" s="223"/>
      <c r="W44" s="223"/>
      <c r="X44" s="223"/>
      <c r="Y44" s="223"/>
      <c r="Z44" s="223"/>
      <c r="AA44" s="223"/>
      <c r="AB44" s="223"/>
      <c r="AC44" s="223"/>
      <c r="AD44" s="223"/>
      <c r="AE44" s="223"/>
      <c r="AF44" s="223"/>
      <c r="AG44" s="223"/>
      <c r="AH44" s="223"/>
      <c r="AI44" s="223"/>
      <c r="AJ44" s="223"/>
      <c r="AK44" s="223"/>
      <c r="AL44" s="223"/>
      <c r="AM44" s="224" t="s">
        <v>437</v>
      </c>
    </row>
    <row r="45" spans="1:39" x14ac:dyDescent="0.3">
      <c r="A45" s="224" t="s">
        <v>437</v>
      </c>
      <c r="B45" s="245" t="s">
        <v>437</v>
      </c>
      <c r="C45" s="224" t="s">
        <v>437</v>
      </c>
      <c r="D45" s="224" t="s">
        <v>437</v>
      </c>
      <c r="E45" s="224" t="s">
        <v>437</v>
      </c>
      <c r="F45" s="224" t="s">
        <v>437</v>
      </c>
      <c r="G45" s="224" t="s">
        <v>437</v>
      </c>
      <c r="H45" s="224" t="s">
        <v>437</v>
      </c>
      <c r="I45" s="224" t="s">
        <v>437</v>
      </c>
      <c r="J45" s="224" t="s">
        <v>437</v>
      </c>
      <c r="K45" s="224" t="s">
        <v>437</v>
      </c>
      <c r="L45" s="224" t="s">
        <v>437</v>
      </c>
      <c r="M45" s="224" t="s">
        <v>437</v>
      </c>
      <c r="N45" s="224" t="s">
        <v>437</v>
      </c>
      <c r="O45" s="224" t="s">
        <v>437</v>
      </c>
      <c r="P45" s="224" t="s">
        <v>437</v>
      </c>
      <c r="Q45" s="224" t="s">
        <v>437</v>
      </c>
      <c r="R45" s="224" t="s">
        <v>437</v>
      </c>
      <c r="S45" s="224" t="s">
        <v>437</v>
      </c>
      <c r="T45" s="224" t="s">
        <v>437</v>
      </c>
      <c r="U45" s="224" t="s">
        <v>437</v>
      </c>
      <c r="V45" s="224" t="s">
        <v>437</v>
      </c>
      <c r="W45" s="224" t="s">
        <v>437</v>
      </c>
      <c r="X45" s="224" t="s">
        <v>437</v>
      </c>
      <c r="Y45" s="224" t="s">
        <v>437</v>
      </c>
      <c r="Z45" s="224" t="s">
        <v>437</v>
      </c>
      <c r="AA45" s="224" t="s">
        <v>437</v>
      </c>
      <c r="AB45" s="224" t="s">
        <v>437</v>
      </c>
      <c r="AC45" s="224" t="s">
        <v>437</v>
      </c>
      <c r="AD45" s="224" t="s">
        <v>437</v>
      </c>
      <c r="AE45" s="224" t="s">
        <v>437</v>
      </c>
      <c r="AF45" s="224" t="s">
        <v>437</v>
      </c>
      <c r="AG45" s="224" t="s">
        <v>437</v>
      </c>
      <c r="AH45" s="224" t="s">
        <v>437</v>
      </c>
      <c r="AI45" s="224" t="s">
        <v>437</v>
      </c>
      <c r="AJ45" s="224" t="s">
        <v>437</v>
      </c>
      <c r="AK45" s="224" t="s">
        <v>437</v>
      </c>
      <c r="AL45" s="224" t="s">
        <v>437</v>
      </c>
      <c r="AM45" s="224" t="s">
        <v>437</v>
      </c>
    </row>
  </sheetData>
  <customSheetViews>
    <customSheetView guid="{A827130E-D005-411B-B0FD-5F434A9152FD}" scale="115" state="hidden">
      <selection sqref="A1:J1"/>
      <pageMargins left="0.5" right="0.5" top="0.5" bottom="0.5" header="0.3" footer="0.3"/>
      <pageSetup orientation="portrait" r:id="rId1"/>
    </customSheetView>
    <customSheetView guid="{44AFB3A7-3EAA-4257-8E9F-63B37E676888}" scale="115" state="hidden">
      <selection sqref="A1:J1"/>
      <pageMargins left="0.5" right="0.5" top="0.5" bottom="0.5" header="0.3" footer="0.3"/>
      <pageSetup orientation="portrait" r:id="rId2"/>
    </customSheetView>
  </customSheetViews>
  <mergeCells count="194">
    <mergeCell ref="B5:J5"/>
    <mergeCell ref="K5:L5"/>
    <mergeCell ref="O5:W5"/>
    <mergeCell ref="X5:Y5"/>
    <mergeCell ref="AB5:AH5"/>
    <mergeCell ref="AI5:AL5"/>
    <mergeCell ref="A1:J1"/>
    <mergeCell ref="K1:L1"/>
    <mergeCell ref="N1:W1"/>
    <mergeCell ref="X1:Y1"/>
    <mergeCell ref="AA1:AL1"/>
    <mergeCell ref="B3:J3"/>
    <mergeCell ref="K3:L3"/>
    <mergeCell ref="O3:W3"/>
    <mergeCell ref="X3:Y3"/>
    <mergeCell ref="AB3:AH3"/>
    <mergeCell ref="AI3:AL3"/>
    <mergeCell ref="B2:J2"/>
    <mergeCell ref="K2:L2"/>
    <mergeCell ref="O2:W2"/>
    <mergeCell ref="X2:Y2"/>
    <mergeCell ref="AB2:AH2"/>
    <mergeCell ref="AI2:AL2"/>
    <mergeCell ref="B8:J8"/>
    <mergeCell ref="K8:L8"/>
    <mergeCell ref="O8:W8"/>
    <mergeCell ref="X8:Y8"/>
    <mergeCell ref="AB8:AH8"/>
    <mergeCell ref="AI8:AL8"/>
    <mergeCell ref="B4:J4"/>
    <mergeCell ref="K4:L4"/>
    <mergeCell ref="O4:W4"/>
    <mergeCell ref="X4:Y4"/>
    <mergeCell ref="AB4:AH4"/>
    <mergeCell ref="AI4:AL4"/>
    <mergeCell ref="B7:J7"/>
    <mergeCell ref="K7:L7"/>
    <mergeCell ref="O7:W7"/>
    <mergeCell ref="X7:Y7"/>
    <mergeCell ref="AB7:AH7"/>
    <mergeCell ref="AI7:AL7"/>
    <mergeCell ref="B6:J6"/>
    <mergeCell ref="K6:L6"/>
    <mergeCell ref="O6:W6"/>
    <mergeCell ref="X6:Y6"/>
    <mergeCell ref="AB6:AH6"/>
    <mergeCell ref="AI6:AL6"/>
    <mergeCell ref="A10:J10"/>
    <mergeCell ref="K10:L10"/>
    <mergeCell ref="N10:W10"/>
    <mergeCell ref="X10:Y10"/>
    <mergeCell ref="AB10:AH10"/>
    <mergeCell ref="AI10:AL10"/>
    <mergeCell ref="B9:J9"/>
    <mergeCell ref="K9:L9"/>
    <mergeCell ref="O9:W9"/>
    <mergeCell ref="X9:Y9"/>
    <mergeCell ref="AB9:AH9"/>
    <mergeCell ref="AI9:AL9"/>
    <mergeCell ref="B12:J12"/>
    <mergeCell ref="K12:L12"/>
    <mergeCell ref="O12:W12"/>
    <mergeCell ref="X12:Y12"/>
    <mergeCell ref="AB12:AH12"/>
    <mergeCell ref="AI12:AL12"/>
    <mergeCell ref="B11:J11"/>
    <mergeCell ref="K11:L11"/>
    <mergeCell ref="O11:W11"/>
    <mergeCell ref="X11:Y11"/>
    <mergeCell ref="AB11:AH11"/>
    <mergeCell ref="AI11:AL11"/>
    <mergeCell ref="B14:J14"/>
    <mergeCell ref="K14:L14"/>
    <mergeCell ref="O14:W14"/>
    <mergeCell ref="X14:Y14"/>
    <mergeCell ref="AB14:AH14"/>
    <mergeCell ref="AI14:AL14"/>
    <mergeCell ref="B13:J13"/>
    <mergeCell ref="K13:L13"/>
    <mergeCell ref="O13:W13"/>
    <mergeCell ref="X13:Y13"/>
    <mergeCell ref="AB13:AH13"/>
    <mergeCell ref="AI13:AL13"/>
    <mergeCell ref="B17:J17"/>
    <mergeCell ref="K17:L17"/>
    <mergeCell ref="O17:W17"/>
    <mergeCell ref="X17:Y17"/>
    <mergeCell ref="AB17:AH17"/>
    <mergeCell ref="AI17:AL17"/>
    <mergeCell ref="K15:L15"/>
    <mergeCell ref="B16:J16"/>
    <mergeCell ref="K16:L16"/>
    <mergeCell ref="O16:W16"/>
    <mergeCell ref="X16:Y16"/>
    <mergeCell ref="AB16:AH16"/>
    <mergeCell ref="AI16:AL16"/>
    <mergeCell ref="B15:J15"/>
    <mergeCell ref="O15:W15"/>
    <mergeCell ref="X15:Y15"/>
    <mergeCell ref="AB15:AH15"/>
    <mergeCell ref="AI15:AL15"/>
    <mergeCell ref="B19:J19"/>
    <mergeCell ref="K19:L19"/>
    <mergeCell ref="O19:W19"/>
    <mergeCell ref="X19:Y19"/>
    <mergeCell ref="AB19:AJ19"/>
    <mergeCell ref="AK19:AL19"/>
    <mergeCell ref="A18:J18"/>
    <mergeCell ref="K18:L18"/>
    <mergeCell ref="N18:W18"/>
    <mergeCell ref="X18:Y18"/>
    <mergeCell ref="AA18:AJ18"/>
    <mergeCell ref="AK18:AL18"/>
    <mergeCell ref="AJ23:AL23"/>
    <mergeCell ref="A23:L23"/>
    <mergeCell ref="N23:T23"/>
    <mergeCell ref="B24:L24"/>
    <mergeCell ref="V24:AB24"/>
    <mergeCell ref="B20:J20"/>
    <mergeCell ref="K20:L20"/>
    <mergeCell ref="O20:W20"/>
    <mergeCell ref="X20:Y20"/>
    <mergeCell ref="AB20:AJ20"/>
    <mergeCell ref="AK20:AL20"/>
    <mergeCell ref="B22:J22"/>
    <mergeCell ref="K22:L22"/>
    <mergeCell ref="N22:W22"/>
    <mergeCell ref="X22:Y22"/>
    <mergeCell ref="AB22:AJ22"/>
    <mergeCell ref="AK22:AL22"/>
    <mergeCell ref="B21:J21"/>
    <mergeCell ref="K21:L21"/>
    <mergeCell ref="O21:W21"/>
    <mergeCell ref="X21:Y21"/>
    <mergeCell ref="AB21:AJ21"/>
    <mergeCell ref="AK21:AL21"/>
    <mergeCell ref="V25:AB25"/>
    <mergeCell ref="AJ24:AL24"/>
    <mergeCell ref="AD24:AI24"/>
    <mergeCell ref="A42:N42"/>
    <mergeCell ref="O42:AL42"/>
    <mergeCell ref="A43:N43"/>
    <mergeCell ref="O43:AL43"/>
    <mergeCell ref="A39:T39"/>
    <mergeCell ref="V39:AL39"/>
    <mergeCell ref="A40:N40"/>
    <mergeCell ref="O40:AL40"/>
    <mergeCell ref="A36:E36"/>
    <mergeCell ref="F36:AL36"/>
    <mergeCell ref="A37:E37"/>
    <mergeCell ref="F37:AL37"/>
    <mergeCell ref="A38:E38"/>
    <mergeCell ref="F38:AL38"/>
    <mergeCell ref="B31:L31"/>
    <mergeCell ref="A41:N41"/>
    <mergeCell ref="O41:AL41"/>
    <mergeCell ref="B34:L34"/>
    <mergeCell ref="N34:T34"/>
    <mergeCell ref="N24:T24"/>
    <mergeCell ref="AD25:AI25"/>
    <mergeCell ref="AK35:AL35"/>
    <mergeCell ref="Y35:AA35"/>
    <mergeCell ref="V23:AA23"/>
    <mergeCell ref="A35:M35"/>
    <mergeCell ref="N35:X35"/>
    <mergeCell ref="AB35:AJ35"/>
    <mergeCell ref="B29:L29"/>
    <mergeCell ref="N29:T29"/>
    <mergeCell ref="B27:L27"/>
    <mergeCell ref="Q27:R27"/>
    <mergeCell ref="S27:T27"/>
    <mergeCell ref="B25:L25"/>
    <mergeCell ref="N25:T25"/>
    <mergeCell ref="B26:L26"/>
    <mergeCell ref="N26:T26"/>
    <mergeCell ref="AJ25:AL25"/>
    <mergeCell ref="V34:AG34"/>
    <mergeCell ref="AH34:AL34"/>
    <mergeCell ref="B32:L32"/>
    <mergeCell ref="V27:AL27"/>
    <mergeCell ref="V28:AL29"/>
    <mergeCell ref="V31:AL31"/>
    <mergeCell ref="V32:AD32"/>
    <mergeCell ref="V33:AD33"/>
    <mergeCell ref="AJ32:AL32"/>
    <mergeCell ref="AJ33:AL33"/>
    <mergeCell ref="B28:L28"/>
    <mergeCell ref="N28:T28"/>
    <mergeCell ref="N32:T32"/>
    <mergeCell ref="B33:L33"/>
    <mergeCell ref="N33:T33"/>
    <mergeCell ref="B30:L30"/>
    <mergeCell ref="N30:T30"/>
    <mergeCell ref="N31:T31"/>
  </mergeCells>
  <pageMargins left="0.5" right="0.5" top="0.5" bottom="0.5" header="0.3" footer="0.3"/>
  <pageSetup orientation="portrait"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H208"/>
  <sheetViews>
    <sheetView topLeftCell="O1" workbookViewId="0">
      <selection activeCell="AB6" sqref="AB6"/>
    </sheetView>
  </sheetViews>
  <sheetFormatPr defaultRowHeight="12.5" x14ac:dyDescent="0.25"/>
  <cols>
    <col min="5" max="5" width="21.26953125" style="5" bestFit="1" customWidth="1"/>
    <col min="6" max="6" width="76.81640625" bestFit="1" customWidth="1"/>
    <col min="10" max="10" width="11" bestFit="1" customWidth="1"/>
    <col min="14" max="14" width="15.453125" bestFit="1" customWidth="1"/>
  </cols>
  <sheetData>
    <row r="1" spans="1:34" ht="13" x14ac:dyDescent="0.3">
      <c r="A1" s="1" t="s">
        <v>466</v>
      </c>
      <c r="C1" s="1" t="s">
        <v>605</v>
      </c>
      <c r="E1" s="3" t="s">
        <v>125</v>
      </c>
      <c r="F1" s="1" t="s">
        <v>2</v>
      </c>
      <c r="H1" s="1" t="s">
        <v>624</v>
      </c>
      <c r="J1" s="1" t="s">
        <v>94</v>
      </c>
      <c r="L1" s="1" t="s">
        <v>102</v>
      </c>
      <c r="N1" s="1" t="s">
        <v>111</v>
      </c>
      <c r="P1" s="1" t="s">
        <v>110</v>
      </c>
      <c r="R1" s="1" t="s">
        <v>126</v>
      </c>
      <c r="T1" s="1" t="s">
        <v>631</v>
      </c>
      <c r="V1" s="1" t="s">
        <v>167</v>
      </c>
      <c r="X1" s="1" t="s">
        <v>434</v>
      </c>
      <c r="Y1" s="1"/>
      <c r="Z1" s="1" t="s">
        <v>435</v>
      </c>
      <c r="AA1" s="1"/>
      <c r="AB1" t="s">
        <v>710</v>
      </c>
      <c r="AD1" s="1" t="s">
        <v>451</v>
      </c>
      <c r="AF1" s="1" t="s">
        <v>455</v>
      </c>
      <c r="AH1" s="1" t="s">
        <v>493</v>
      </c>
    </row>
    <row r="2" spans="1:34" ht="13" x14ac:dyDescent="0.3">
      <c r="E2" s="3"/>
      <c r="F2" s="1"/>
      <c r="J2" s="1"/>
    </row>
    <row r="3" spans="1:34" x14ac:dyDescent="0.25">
      <c r="A3">
        <f t="array" ref="A3:A17">PLastName</f>
        <v>0</v>
      </c>
      <c r="C3" t="s">
        <v>608</v>
      </c>
      <c r="E3" s="4">
        <v>721</v>
      </c>
      <c r="F3" s="2" t="s">
        <v>87</v>
      </c>
      <c r="H3" t="s">
        <v>671</v>
      </c>
      <c r="J3" t="s">
        <v>96</v>
      </c>
      <c r="L3" t="s">
        <v>103</v>
      </c>
      <c r="N3" t="s">
        <v>112</v>
      </c>
      <c r="P3" t="s">
        <v>124</v>
      </c>
      <c r="R3" t="s">
        <v>127</v>
      </c>
      <c r="T3" t="s">
        <v>633</v>
      </c>
      <c r="V3" t="s">
        <v>439</v>
      </c>
      <c r="X3" t="s">
        <v>375</v>
      </c>
      <c r="Z3" t="s">
        <v>371</v>
      </c>
      <c r="AB3" t="s">
        <v>711</v>
      </c>
      <c r="AD3" t="s">
        <v>452</v>
      </c>
      <c r="AF3" t="s">
        <v>458</v>
      </c>
      <c r="AH3" t="s">
        <v>466</v>
      </c>
    </row>
    <row r="4" spans="1:34" x14ac:dyDescent="0.25">
      <c r="A4">
        <v>0</v>
      </c>
      <c r="C4" t="s">
        <v>589</v>
      </c>
      <c r="E4" s="4">
        <v>561</v>
      </c>
      <c r="F4" s="2" t="s">
        <v>77</v>
      </c>
      <c r="H4" t="s">
        <v>672</v>
      </c>
      <c r="J4" t="s">
        <v>97</v>
      </c>
      <c r="L4" t="s">
        <v>104</v>
      </c>
      <c r="N4" t="s">
        <v>113</v>
      </c>
      <c r="P4" t="s">
        <v>122</v>
      </c>
      <c r="R4" t="s">
        <v>128</v>
      </c>
      <c r="T4" t="s">
        <v>634</v>
      </c>
      <c r="V4" t="s">
        <v>168</v>
      </c>
      <c r="X4" t="s">
        <v>376</v>
      </c>
      <c r="Z4" t="s">
        <v>295</v>
      </c>
      <c r="AB4" t="s">
        <v>712</v>
      </c>
      <c r="AD4" t="s">
        <v>453</v>
      </c>
      <c r="AF4" t="s">
        <v>459</v>
      </c>
      <c r="AH4" t="s">
        <v>496</v>
      </c>
    </row>
    <row r="5" spans="1:34" x14ac:dyDescent="0.25">
      <c r="A5">
        <v>0</v>
      </c>
      <c r="C5" t="s">
        <v>609</v>
      </c>
      <c r="E5" s="4">
        <v>481</v>
      </c>
      <c r="F5" s="2" t="s">
        <v>50</v>
      </c>
      <c r="H5" t="s">
        <v>673</v>
      </c>
      <c r="J5" t="s">
        <v>98</v>
      </c>
      <c r="L5" t="s">
        <v>105</v>
      </c>
      <c r="N5" t="s">
        <v>114</v>
      </c>
      <c r="P5" t="s">
        <v>123</v>
      </c>
      <c r="R5" t="s">
        <v>129</v>
      </c>
      <c r="T5" t="s">
        <v>632</v>
      </c>
      <c r="V5" t="s">
        <v>169</v>
      </c>
      <c r="X5" t="s">
        <v>377</v>
      </c>
      <c r="Z5" t="s">
        <v>436</v>
      </c>
      <c r="AB5" t="s">
        <v>436</v>
      </c>
      <c r="AD5" t="s">
        <v>454</v>
      </c>
      <c r="AF5" t="s">
        <v>460</v>
      </c>
      <c r="AH5" t="s">
        <v>581</v>
      </c>
    </row>
    <row r="6" spans="1:34" x14ac:dyDescent="0.25">
      <c r="A6">
        <v>0</v>
      </c>
      <c r="E6" s="4">
        <v>621</v>
      </c>
      <c r="F6" s="2" t="s">
        <v>80</v>
      </c>
      <c r="H6" t="s">
        <v>674</v>
      </c>
      <c r="J6" t="s">
        <v>99</v>
      </c>
      <c r="L6" t="s">
        <v>106</v>
      </c>
      <c r="N6" t="s">
        <v>115</v>
      </c>
      <c r="R6" t="s">
        <v>130</v>
      </c>
      <c r="V6" t="s">
        <v>170</v>
      </c>
      <c r="X6" t="s">
        <v>378</v>
      </c>
      <c r="AF6" t="s">
        <v>461</v>
      </c>
      <c r="AH6" t="s">
        <v>1</v>
      </c>
    </row>
    <row r="7" spans="1:34" x14ac:dyDescent="0.25">
      <c r="A7">
        <v>0</v>
      </c>
      <c r="E7" s="4">
        <v>713</v>
      </c>
      <c r="F7" s="2" t="s">
        <v>86</v>
      </c>
      <c r="H7" t="s">
        <v>107</v>
      </c>
      <c r="J7" t="s">
        <v>100</v>
      </c>
      <c r="L7" t="s">
        <v>107</v>
      </c>
      <c r="N7" t="s">
        <v>116</v>
      </c>
      <c r="R7" t="s">
        <v>131</v>
      </c>
      <c r="V7" t="s">
        <v>171</v>
      </c>
      <c r="X7" t="s">
        <v>379</v>
      </c>
    </row>
    <row r="8" spans="1:34" x14ac:dyDescent="0.25">
      <c r="A8">
        <v>0</v>
      </c>
      <c r="E8" s="4">
        <v>112</v>
      </c>
      <c r="F8" s="2" t="s">
        <v>4</v>
      </c>
      <c r="H8" t="s">
        <v>678</v>
      </c>
      <c r="J8" t="s">
        <v>95</v>
      </c>
      <c r="L8" t="s">
        <v>108</v>
      </c>
      <c r="N8" t="s">
        <v>117</v>
      </c>
      <c r="R8" t="s">
        <v>132</v>
      </c>
      <c r="V8" t="s">
        <v>172</v>
      </c>
      <c r="X8" t="s">
        <v>380</v>
      </c>
    </row>
    <row r="9" spans="1:34" x14ac:dyDescent="0.25">
      <c r="A9">
        <v>0</v>
      </c>
      <c r="E9" s="4">
        <v>315</v>
      </c>
      <c r="F9" s="2" t="s">
        <v>18</v>
      </c>
      <c r="H9" t="s">
        <v>675</v>
      </c>
      <c r="R9" t="s">
        <v>133</v>
      </c>
      <c r="V9" t="s">
        <v>173</v>
      </c>
      <c r="X9" t="s">
        <v>381</v>
      </c>
    </row>
    <row r="10" spans="1:34" x14ac:dyDescent="0.25">
      <c r="A10">
        <v>0</v>
      </c>
      <c r="E10" s="4">
        <v>312</v>
      </c>
      <c r="F10" s="2" t="s">
        <v>15</v>
      </c>
      <c r="H10" t="s">
        <v>677</v>
      </c>
      <c r="R10" t="s">
        <v>136</v>
      </c>
      <c r="V10" t="s">
        <v>174</v>
      </c>
      <c r="X10" t="s">
        <v>382</v>
      </c>
    </row>
    <row r="11" spans="1:34" x14ac:dyDescent="0.25">
      <c r="A11">
        <v>0</v>
      </c>
      <c r="E11" s="4">
        <v>515</v>
      </c>
      <c r="F11" s="2" t="s">
        <v>63</v>
      </c>
      <c r="H11" t="s">
        <v>676</v>
      </c>
      <c r="R11" t="s">
        <v>134</v>
      </c>
      <c r="V11" t="s">
        <v>175</v>
      </c>
      <c r="X11" t="s">
        <v>383</v>
      </c>
    </row>
    <row r="12" spans="1:34" x14ac:dyDescent="0.25">
      <c r="A12">
        <v>0</v>
      </c>
      <c r="E12" s="4">
        <v>444</v>
      </c>
      <c r="F12" s="2" t="s">
        <v>41</v>
      </c>
      <c r="R12" t="s">
        <v>135</v>
      </c>
      <c r="V12" t="s">
        <v>176</v>
      </c>
      <c r="X12" t="s">
        <v>384</v>
      </c>
    </row>
    <row r="13" spans="1:34" x14ac:dyDescent="0.25">
      <c r="A13">
        <v>0</v>
      </c>
      <c r="E13" s="4">
        <v>325</v>
      </c>
      <c r="F13" s="2" t="s">
        <v>24</v>
      </c>
      <c r="V13" t="s">
        <v>177</v>
      </c>
      <c r="X13" t="s">
        <v>385</v>
      </c>
    </row>
    <row r="14" spans="1:34" x14ac:dyDescent="0.25">
      <c r="A14">
        <v>0</v>
      </c>
      <c r="E14" s="4">
        <v>448</v>
      </c>
      <c r="F14" s="2" t="s">
        <v>45</v>
      </c>
      <c r="V14" t="s">
        <v>178</v>
      </c>
      <c r="X14" t="s">
        <v>386</v>
      </c>
    </row>
    <row r="15" spans="1:34" x14ac:dyDescent="0.25">
      <c r="A15">
        <v>0</v>
      </c>
      <c r="E15" s="4">
        <v>334</v>
      </c>
      <c r="F15" s="2" t="s">
        <v>30</v>
      </c>
      <c r="V15" t="s">
        <v>179</v>
      </c>
      <c r="X15" t="s">
        <v>387</v>
      </c>
    </row>
    <row r="16" spans="1:34" x14ac:dyDescent="0.25">
      <c r="A16">
        <v>0</v>
      </c>
      <c r="E16" s="4">
        <v>236</v>
      </c>
      <c r="F16" s="2" t="s">
        <v>11</v>
      </c>
      <c r="V16" t="s">
        <v>180</v>
      </c>
      <c r="X16" t="s">
        <v>388</v>
      </c>
    </row>
    <row r="17" spans="1:24" x14ac:dyDescent="0.25">
      <c r="A17">
        <v>0</v>
      </c>
      <c r="E17" s="4">
        <v>492</v>
      </c>
      <c r="F17" s="2" t="s">
        <v>59</v>
      </c>
      <c r="V17" t="s">
        <v>181</v>
      </c>
      <c r="X17" t="s">
        <v>389</v>
      </c>
    </row>
    <row r="18" spans="1:24" x14ac:dyDescent="0.25">
      <c r="E18" s="4">
        <v>522</v>
      </c>
      <c r="F18" s="2" t="s">
        <v>68</v>
      </c>
      <c r="V18" t="s">
        <v>182</v>
      </c>
      <c r="X18" t="s">
        <v>390</v>
      </c>
    </row>
    <row r="19" spans="1:24" x14ac:dyDescent="0.25">
      <c r="E19" s="4">
        <v>111</v>
      </c>
      <c r="F19" s="2" t="s">
        <v>3</v>
      </c>
      <c r="V19" t="s">
        <v>183</v>
      </c>
      <c r="X19" t="s">
        <v>391</v>
      </c>
    </row>
    <row r="20" spans="1:24" x14ac:dyDescent="0.25">
      <c r="E20" s="4">
        <v>518</v>
      </c>
      <c r="F20" s="2" t="s">
        <v>65</v>
      </c>
      <c r="V20" t="s">
        <v>184</v>
      </c>
      <c r="X20" t="s">
        <v>392</v>
      </c>
    </row>
    <row r="21" spans="1:24" x14ac:dyDescent="0.25">
      <c r="E21" s="4">
        <v>611</v>
      </c>
      <c r="F21" s="2" t="s">
        <v>79</v>
      </c>
      <c r="V21" t="s">
        <v>185</v>
      </c>
      <c r="X21" t="s">
        <v>393</v>
      </c>
    </row>
    <row r="22" spans="1:24" x14ac:dyDescent="0.25">
      <c r="E22" s="4">
        <v>335</v>
      </c>
      <c r="F22" s="2" t="s">
        <v>31</v>
      </c>
      <c r="V22" t="s">
        <v>186</v>
      </c>
      <c r="X22" t="s">
        <v>394</v>
      </c>
    </row>
    <row r="23" spans="1:24" x14ac:dyDescent="0.25">
      <c r="E23" s="4">
        <v>443</v>
      </c>
      <c r="F23" s="2" t="s">
        <v>40</v>
      </c>
      <c r="V23" t="s">
        <v>187</v>
      </c>
      <c r="X23" t="s">
        <v>395</v>
      </c>
    </row>
    <row r="24" spans="1:24" x14ac:dyDescent="0.25">
      <c r="E24" s="4">
        <v>332</v>
      </c>
      <c r="F24" s="2" t="s">
        <v>28</v>
      </c>
      <c r="V24" t="s">
        <v>188</v>
      </c>
      <c r="X24" t="s">
        <v>396</v>
      </c>
    </row>
    <row r="25" spans="1:24" x14ac:dyDescent="0.25">
      <c r="E25" s="4">
        <v>114</v>
      </c>
      <c r="F25" s="2" t="s">
        <v>6</v>
      </c>
      <c r="V25" t="s">
        <v>189</v>
      </c>
      <c r="X25" t="s">
        <v>397</v>
      </c>
    </row>
    <row r="26" spans="1:24" x14ac:dyDescent="0.25">
      <c r="E26" s="4">
        <v>445</v>
      </c>
      <c r="F26" s="2" t="s">
        <v>42</v>
      </c>
      <c r="V26" t="s">
        <v>190</v>
      </c>
      <c r="X26" t="s">
        <v>398</v>
      </c>
    </row>
    <row r="27" spans="1:24" x14ac:dyDescent="0.25">
      <c r="E27" s="4">
        <v>311</v>
      </c>
      <c r="F27" s="2" t="s">
        <v>14</v>
      </c>
      <c r="V27" t="s">
        <v>191</v>
      </c>
      <c r="X27" t="s">
        <v>399</v>
      </c>
    </row>
    <row r="28" spans="1:24" x14ac:dyDescent="0.25">
      <c r="E28" s="4">
        <v>722</v>
      </c>
      <c r="F28" s="2" t="s">
        <v>88</v>
      </c>
      <c r="V28" t="s">
        <v>192</v>
      </c>
      <c r="X28" t="s">
        <v>400</v>
      </c>
    </row>
    <row r="29" spans="1:24" x14ac:dyDescent="0.25">
      <c r="E29" s="4">
        <v>113</v>
      </c>
      <c r="F29" s="2" t="s">
        <v>5</v>
      </c>
      <c r="V29" t="s">
        <v>193</v>
      </c>
      <c r="X29" t="s">
        <v>401</v>
      </c>
    </row>
    <row r="30" spans="1:24" x14ac:dyDescent="0.25">
      <c r="E30" s="4">
        <v>525</v>
      </c>
      <c r="F30" s="2" t="s">
        <v>71</v>
      </c>
      <c r="V30" t="s">
        <v>194</v>
      </c>
      <c r="X30" t="s">
        <v>402</v>
      </c>
    </row>
    <row r="31" spans="1:24" x14ac:dyDescent="0.25">
      <c r="E31" s="4">
        <v>442</v>
      </c>
      <c r="F31" s="2" t="s">
        <v>39</v>
      </c>
      <c r="V31" t="s">
        <v>195</v>
      </c>
      <c r="X31" t="s">
        <v>403</v>
      </c>
    </row>
    <row r="32" spans="1:24" x14ac:dyDescent="0.25">
      <c r="E32" s="4">
        <v>337</v>
      </c>
      <c r="F32" s="2" t="s">
        <v>33</v>
      </c>
      <c r="V32" t="s">
        <v>196</v>
      </c>
      <c r="X32" t="s">
        <v>404</v>
      </c>
    </row>
    <row r="33" spans="5:24" x14ac:dyDescent="0.25">
      <c r="E33" s="4">
        <v>447</v>
      </c>
      <c r="F33" s="2" t="s">
        <v>44</v>
      </c>
      <c r="V33" t="s">
        <v>197</v>
      </c>
      <c r="X33" t="s">
        <v>405</v>
      </c>
    </row>
    <row r="34" spans="5:24" x14ac:dyDescent="0.25">
      <c r="E34" s="4">
        <v>452</v>
      </c>
      <c r="F34" s="2" t="s">
        <v>47</v>
      </c>
      <c r="V34" t="s">
        <v>198</v>
      </c>
      <c r="X34" t="s">
        <v>406</v>
      </c>
    </row>
    <row r="35" spans="5:24" x14ac:dyDescent="0.25">
      <c r="E35" s="4">
        <v>446</v>
      </c>
      <c r="F35" s="2" t="s">
        <v>43</v>
      </c>
      <c r="V35" t="s">
        <v>199</v>
      </c>
      <c r="X35" t="s">
        <v>407</v>
      </c>
    </row>
    <row r="36" spans="5:24" x14ac:dyDescent="0.25">
      <c r="E36" s="4">
        <v>237</v>
      </c>
      <c r="F36" s="2" t="s">
        <v>12</v>
      </c>
      <c r="V36" t="s">
        <v>200</v>
      </c>
      <c r="X36" t="s">
        <v>408</v>
      </c>
    </row>
    <row r="37" spans="5:24" x14ac:dyDescent="0.25">
      <c r="E37" s="4">
        <v>622</v>
      </c>
      <c r="F37" s="2" t="s">
        <v>81</v>
      </c>
      <c r="V37" t="s">
        <v>201</v>
      </c>
      <c r="X37" t="s">
        <v>409</v>
      </c>
    </row>
    <row r="38" spans="5:24" x14ac:dyDescent="0.25">
      <c r="E38" s="4">
        <v>524</v>
      </c>
      <c r="F38" s="2" t="s">
        <v>70</v>
      </c>
      <c r="V38" t="s">
        <v>202</v>
      </c>
      <c r="X38" t="s">
        <v>410</v>
      </c>
    </row>
    <row r="39" spans="5:24" x14ac:dyDescent="0.25">
      <c r="E39" s="4">
        <v>316</v>
      </c>
      <c r="F39" s="2" t="s">
        <v>19</v>
      </c>
      <c r="V39" t="s">
        <v>203</v>
      </c>
      <c r="X39" t="s">
        <v>411</v>
      </c>
    </row>
    <row r="40" spans="5:24" x14ac:dyDescent="0.25">
      <c r="E40" s="4">
        <v>533</v>
      </c>
      <c r="F40" s="2" t="s">
        <v>74</v>
      </c>
      <c r="V40" t="s">
        <v>204</v>
      </c>
      <c r="X40" t="s">
        <v>412</v>
      </c>
    </row>
    <row r="41" spans="5:24" x14ac:dyDescent="0.25">
      <c r="E41" s="4">
        <v>333</v>
      </c>
      <c r="F41" s="2" t="s">
        <v>29</v>
      </c>
      <c r="V41" t="s">
        <v>205</v>
      </c>
      <c r="X41" t="s">
        <v>413</v>
      </c>
    </row>
    <row r="42" spans="5:24" x14ac:dyDescent="0.25">
      <c r="E42" s="4">
        <v>551</v>
      </c>
      <c r="F42" s="2" t="s">
        <v>76</v>
      </c>
      <c r="V42" t="s">
        <v>206</v>
      </c>
      <c r="X42" t="s">
        <v>414</v>
      </c>
    </row>
    <row r="43" spans="5:24" x14ac:dyDescent="0.25">
      <c r="E43" s="4">
        <v>423</v>
      </c>
      <c r="F43" s="2" t="s">
        <v>35</v>
      </c>
      <c r="V43" t="s">
        <v>207</v>
      </c>
      <c r="X43" t="s">
        <v>415</v>
      </c>
    </row>
    <row r="44" spans="5:24" x14ac:dyDescent="0.25">
      <c r="E44" s="4">
        <v>424</v>
      </c>
      <c r="F44" s="2" t="s">
        <v>36</v>
      </c>
      <c r="V44" t="s">
        <v>208</v>
      </c>
      <c r="X44" t="s">
        <v>416</v>
      </c>
    </row>
    <row r="45" spans="5:24" x14ac:dyDescent="0.25">
      <c r="E45" s="4">
        <v>212</v>
      </c>
      <c r="F45" s="2" t="s">
        <v>9</v>
      </c>
      <c r="V45" t="s">
        <v>209</v>
      </c>
      <c r="X45" t="s">
        <v>417</v>
      </c>
    </row>
    <row r="46" spans="5:24" x14ac:dyDescent="0.25">
      <c r="E46" s="4">
        <v>339</v>
      </c>
      <c r="F46" s="2" t="s">
        <v>34</v>
      </c>
      <c r="V46" t="s">
        <v>210</v>
      </c>
      <c r="X46" t="s">
        <v>418</v>
      </c>
    </row>
    <row r="47" spans="5:24" x14ac:dyDescent="0.25">
      <c r="E47" s="4">
        <v>453</v>
      </c>
      <c r="F47" s="2" t="s">
        <v>48</v>
      </c>
      <c r="V47" t="s">
        <v>211</v>
      </c>
      <c r="X47" t="s">
        <v>419</v>
      </c>
    </row>
    <row r="48" spans="5:24" x14ac:dyDescent="0.25">
      <c r="E48" s="4">
        <v>521</v>
      </c>
      <c r="F48" s="2" t="s">
        <v>67</v>
      </c>
      <c r="V48" t="s">
        <v>212</v>
      </c>
      <c r="X48" t="s">
        <v>420</v>
      </c>
    </row>
    <row r="49" spans="5:24" x14ac:dyDescent="0.25">
      <c r="E49" s="4">
        <v>512</v>
      </c>
      <c r="F49" s="2" t="s">
        <v>62</v>
      </c>
      <c r="V49" t="s">
        <v>213</v>
      </c>
      <c r="X49" t="s">
        <v>421</v>
      </c>
    </row>
    <row r="50" spans="5:24" x14ac:dyDescent="0.25">
      <c r="E50" s="4">
        <v>441</v>
      </c>
      <c r="F50" s="2" t="s">
        <v>38</v>
      </c>
      <c r="V50" t="s">
        <v>214</v>
      </c>
      <c r="X50" t="s">
        <v>422</v>
      </c>
    </row>
    <row r="51" spans="5:24" x14ac:dyDescent="0.25">
      <c r="E51" s="4">
        <v>712</v>
      </c>
      <c r="F51" s="2" t="s">
        <v>85</v>
      </c>
      <c r="V51" t="s">
        <v>215</v>
      </c>
      <c r="X51" t="s">
        <v>423</v>
      </c>
    </row>
    <row r="52" spans="5:24" x14ac:dyDescent="0.25">
      <c r="E52" s="4">
        <v>327</v>
      </c>
      <c r="F52" s="2" t="s">
        <v>26</v>
      </c>
      <c r="V52" t="s">
        <v>216</v>
      </c>
      <c r="X52" t="s">
        <v>424</v>
      </c>
    </row>
    <row r="53" spans="5:24" x14ac:dyDescent="0.25">
      <c r="E53" s="4">
        <v>454</v>
      </c>
      <c r="F53" s="2" t="s">
        <v>49</v>
      </c>
      <c r="V53" t="s">
        <v>217</v>
      </c>
      <c r="X53" t="s">
        <v>425</v>
      </c>
    </row>
    <row r="54" spans="5:24" x14ac:dyDescent="0.25">
      <c r="E54" s="4">
        <v>623</v>
      </c>
      <c r="F54" s="2" t="s">
        <v>82</v>
      </c>
      <c r="V54" t="s">
        <v>218</v>
      </c>
      <c r="X54" t="s">
        <v>426</v>
      </c>
    </row>
    <row r="55" spans="5:24" x14ac:dyDescent="0.25">
      <c r="E55" s="4">
        <v>211</v>
      </c>
      <c r="F55" s="2" t="s">
        <v>8</v>
      </c>
      <c r="V55" t="s">
        <v>219</v>
      </c>
      <c r="X55" t="s">
        <v>427</v>
      </c>
    </row>
    <row r="56" spans="5:24" x14ac:dyDescent="0.25">
      <c r="E56" s="4">
        <v>519</v>
      </c>
      <c r="F56" s="2" t="s">
        <v>66</v>
      </c>
      <c r="V56" t="s">
        <v>220</v>
      </c>
      <c r="X56" t="s">
        <v>428</v>
      </c>
    </row>
    <row r="57" spans="5:24" x14ac:dyDescent="0.25">
      <c r="E57" s="4">
        <v>322</v>
      </c>
      <c r="F57" s="2" t="s">
        <v>21</v>
      </c>
      <c r="V57" t="s">
        <v>221</v>
      </c>
      <c r="X57" t="s">
        <v>429</v>
      </c>
    </row>
    <row r="58" spans="5:24" x14ac:dyDescent="0.25">
      <c r="E58" s="4">
        <v>711</v>
      </c>
      <c r="F58" s="2" t="s">
        <v>84</v>
      </c>
      <c r="V58" t="s">
        <v>222</v>
      </c>
      <c r="X58" t="s">
        <v>430</v>
      </c>
    </row>
    <row r="59" spans="5:24" x14ac:dyDescent="0.25">
      <c r="E59" s="4">
        <v>812</v>
      </c>
      <c r="F59" s="2" t="s">
        <v>90</v>
      </c>
      <c r="V59" t="s">
        <v>223</v>
      </c>
      <c r="X59" t="s">
        <v>431</v>
      </c>
    </row>
    <row r="60" spans="5:24" x14ac:dyDescent="0.25">
      <c r="E60" s="4">
        <v>324</v>
      </c>
      <c r="F60" s="2" t="s">
        <v>23</v>
      </c>
      <c r="V60" t="s">
        <v>224</v>
      </c>
      <c r="X60" t="s">
        <v>432</v>
      </c>
    </row>
    <row r="61" spans="5:24" x14ac:dyDescent="0.25">
      <c r="E61" s="4">
        <v>486</v>
      </c>
      <c r="F61" s="2" t="s">
        <v>55</v>
      </c>
      <c r="V61" t="s">
        <v>225</v>
      </c>
      <c r="X61" t="s">
        <v>433</v>
      </c>
    </row>
    <row r="62" spans="5:24" x14ac:dyDescent="0.25">
      <c r="E62" s="4">
        <v>326</v>
      </c>
      <c r="F62" s="2" t="s">
        <v>25</v>
      </c>
      <c r="V62" t="s">
        <v>226</v>
      </c>
    </row>
    <row r="63" spans="5:24" x14ac:dyDescent="0.25">
      <c r="E63" s="4">
        <v>491</v>
      </c>
      <c r="F63" s="2" t="s">
        <v>58</v>
      </c>
      <c r="V63" t="s">
        <v>227</v>
      </c>
    </row>
    <row r="64" spans="5:24" x14ac:dyDescent="0.25">
      <c r="E64" s="4">
        <v>331</v>
      </c>
      <c r="F64" s="2" t="s">
        <v>27</v>
      </c>
      <c r="V64" t="s">
        <v>228</v>
      </c>
    </row>
    <row r="65" spans="5:22" x14ac:dyDescent="0.25">
      <c r="E65" s="4">
        <v>323</v>
      </c>
      <c r="F65" s="2" t="s">
        <v>22</v>
      </c>
      <c r="V65" t="s">
        <v>229</v>
      </c>
    </row>
    <row r="66" spans="5:22" x14ac:dyDescent="0.25">
      <c r="E66" s="4">
        <v>541</v>
      </c>
      <c r="F66" s="2" t="s">
        <v>75</v>
      </c>
      <c r="V66" t="s">
        <v>230</v>
      </c>
    </row>
    <row r="67" spans="5:22" x14ac:dyDescent="0.25">
      <c r="E67" s="4">
        <v>511</v>
      </c>
      <c r="F67" s="2" t="s">
        <v>61</v>
      </c>
      <c r="V67" t="s">
        <v>231</v>
      </c>
    </row>
    <row r="68" spans="5:22" x14ac:dyDescent="0.25">
      <c r="E68" s="4">
        <v>482</v>
      </c>
      <c r="F68" s="2" t="s">
        <v>51</v>
      </c>
      <c r="V68" t="s">
        <v>232</v>
      </c>
    </row>
    <row r="69" spans="5:22" x14ac:dyDescent="0.25">
      <c r="E69" s="4">
        <v>531</v>
      </c>
      <c r="F69" s="2" t="s">
        <v>72</v>
      </c>
      <c r="V69" t="s">
        <v>233</v>
      </c>
    </row>
    <row r="70" spans="5:22" x14ac:dyDescent="0.25">
      <c r="E70" s="4">
        <v>532</v>
      </c>
      <c r="F70" s="2" t="s">
        <v>73</v>
      </c>
      <c r="V70" t="s">
        <v>234</v>
      </c>
    </row>
    <row r="71" spans="5:22" x14ac:dyDescent="0.25">
      <c r="E71" s="4">
        <v>811</v>
      </c>
      <c r="F71" s="2" t="s">
        <v>89</v>
      </c>
      <c r="V71" t="s">
        <v>235</v>
      </c>
    </row>
    <row r="72" spans="5:22" x14ac:dyDescent="0.25">
      <c r="E72" s="4">
        <v>487</v>
      </c>
      <c r="F72" s="2" t="s">
        <v>56</v>
      </c>
      <c r="V72" t="s">
        <v>236</v>
      </c>
    </row>
    <row r="73" spans="5:22" x14ac:dyDescent="0.25">
      <c r="E73" s="4">
        <v>523</v>
      </c>
      <c r="F73" s="2" t="s">
        <v>69</v>
      </c>
      <c r="V73" t="s">
        <v>237</v>
      </c>
    </row>
    <row r="74" spans="5:22" x14ac:dyDescent="0.25">
      <c r="E74" s="4">
        <v>624</v>
      </c>
      <c r="F74" s="2" t="s">
        <v>83</v>
      </c>
      <c r="V74" t="s">
        <v>238</v>
      </c>
    </row>
    <row r="75" spans="5:22" x14ac:dyDescent="0.25">
      <c r="E75" s="4">
        <v>238</v>
      </c>
      <c r="F75" s="2" t="s">
        <v>13</v>
      </c>
      <c r="V75" t="s">
        <v>239</v>
      </c>
    </row>
    <row r="76" spans="5:22" x14ac:dyDescent="0.25">
      <c r="E76" s="4">
        <v>451</v>
      </c>
      <c r="F76" s="2" t="s">
        <v>46</v>
      </c>
      <c r="V76" t="s">
        <v>240</v>
      </c>
    </row>
    <row r="77" spans="5:22" x14ac:dyDescent="0.25">
      <c r="E77" s="4">
        <v>115</v>
      </c>
      <c r="F77" s="2" t="s">
        <v>7</v>
      </c>
      <c r="V77" t="s">
        <v>241</v>
      </c>
    </row>
    <row r="78" spans="5:22" x14ac:dyDescent="0.25">
      <c r="E78" s="4">
        <v>213</v>
      </c>
      <c r="F78" s="2" t="s">
        <v>10</v>
      </c>
      <c r="V78" t="s">
        <v>242</v>
      </c>
    </row>
    <row r="79" spans="5:22" x14ac:dyDescent="0.25">
      <c r="E79" s="4">
        <v>488</v>
      </c>
      <c r="F79" s="2" t="s">
        <v>57</v>
      </c>
      <c r="V79" t="s">
        <v>243</v>
      </c>
    </row>
    <row r="80" spans="5:22" x14ac:dyDescent="0.25">
      <c r="E80" s="4">
        <v>517</v>
      </c>
      <c r="F80" s="2" t="s">
        <v>64</v>
      </c>
      <c r="V80" t="s">
        <v>244</v>
      </c>
    </row>
    <row r="81" spans="5:22" x14ac:dyDescent="0.25">
      <c r="E81" s="4">
        <v>313</v>
      </c>
      <c r="F81" s="2" t="s">
        <v>16</v>
      </c>
      <c r="V81" t="s">
        <v>245</v>
      </c>
    </row>
    <row r="82" spans="5:22" x14ac:dyDescent="0.25">
      <c r="E82" s="4">
        <v>314</v>
      </c>
      <c r="F82" s="2" t="s">
        <v>17</v>
      </c>
      <c r="V82" t="s">
        <v>246</v>
      </c>
    </row>
    <row r="83" spans="5:22" x14ac:dyDescent="0.25">
      <c r="E83" s="4">
        <v>485</v>
      </c>
      <c r="F83" s="2" t="s">
        <v>54</v>
      </c>
      <c r="V83" t="s">
        <v>247</v>
      </c>
    </row>
    <row r="84" spans="5:22" x14ac:dyDescent="0.25">
      <c r="E84" s="4">
        <v>336</v>
      </c>
      <c r="F84" s="2" t="s">
        <v>32</v>
      </c>
      <c r="V84" t="s">
        <v>248</v>
      </c>
    </row>
    <row r="85" spans="5:22" x14ac:dyDescent="0.25">
      <c r="E85" s="4">
        <v>484</v>
      </c>
      <c r="F85" s="2" t="s">
        <v>53</v>
      </c>
      <c r="V85" t="s">
        <v>249</v>
      </c>
    </row>
    <row r="86" spans="5:22" x14ac:dyDescent="0.25">
      <c r="E86" s="4">
        <v>221</v>
      </c>
      <c r="F86" s="2" t="s">
        <v>0</v>
      </c>
      <c r="V86" t="s">
        <v>250</v>
      </c>
    </row>
    <row r="87" spans="5:22" x14ac:dyDescent="0.25">
      <c r="E87" s="4">
        <v>493</v>
      </c>
      <c r="F87" s="2" t="s">
        <v>60</v>
      </c>
      <c r="V87" t="s">
        <v>251</v>
      </c>
    </row>
    <row r="88" spans="5:22" x14ac:dyDescent="0.25">
      <c r="E88" s="4">
        <v>562</v>
      </c>
      <c r="F88" s="2" t="s">
        <v>78</v>
      </c>
      <c r="V88" t="s">
        <v>252</v>
      </c>
    </row>
    <row r="89" spans="5:22" x14ac:dyDescent="0.25">
      <c r="E89" s="4">
        <v>483</v>
      </c>
      <c r="F89" s="2" t="s">
        <v>52</v>
      </c>
      <c r="V89" t="s">
        <v>253</v>
      </c>
    </row>
    <row r="90" spans="5:22" x14ac:dyDescent="0.25">
      <c r="E90" s="4">
        <v>425</v>
      </c>
      <c r="F90" s="2" t="s">
        <v>37</v>
      </c>
      <c r="V90" t="s">
        <v>254</v>
      </c>
    </row>
    <row r="91" spans="5:22" x14ac:dyDescent="0.25">
      <c r="E91" s="4">
        <v>321</v>
      </c>
      <c r="F91" s="2" t="s">
        <v>20</v>
      </c>
      <c r="V91" t="s">
        <v>255</v>
      </c>
    </row>
    <row r="92" spans="5:22" x14ac:dyDescent="0.25">
      <c r="E92" s="6" t="s">
        <v>92</v>
      </c>
      <c r="F92" s="2" t="s">
        <v>1</v>
      </c>
      <c r="V92" t="s">
        <v>256</v>
      </c>
    </row>
    <row r="93" spans="5:22" x14ac:dyDescent="0.25">
      <c r="V93" t="s">
        <v>257</v>
      </c>
    </row>
    <row r="94" spans="5:22" x14ac:dyDescent="0.25">
      <c r="V94" t="s">
        <v>258</v>
      </c>
    </row>
    <row r="95" spans="5:22" x14ac:dyDescent="0.25">
      <c r="V95" t="s">
        <v>259</v>
      </c>
    </row>
    <row r="96" spans="5:22" x14ac:dyDescent="0.25">
      <c r="V96" t="s">
        <v>260</v>
      </c>
    </row>
    <row r="97" spans="22:22" x14ac:dyDescent="0.25">
      <c r="V97" t="s">
        <v>261</v>
      </c>
    </row>
    <row r="98" spans="22:22" x14ac:dyDescent="0.25">
      <c r="V98" t="s">
        <v>262</v>
      </c>
    </row>
    <row r="99" spans="22:22" x14ac:dyDescent="0.25">
      <c r="V99" t="s">
        <v>263</v>
      </c>
    </row>
    <row r="100" spans="22:22" x14ac:dyDescent="0.25">
      <c r="V100" t="s">
        <v>264</v>
      </c>
    </row>
    <row r="101" spans="22:22" x14ac:dyDescent="0.25">
      <c r="V101" t="s">
        <v>265</v>
      </c>
    </row>
    <row r="102" spans="22:22" x14ac:dyDescent="0.25">
      <c r="V102" t="s">
        <v>266</v>
      </c>
    </row>
    <row r="103" spans="22:22" x14ac:dyDescent="0.25">
      <c r="V103" t="s">
        <v>267</v>
      </c>
    </row>
    <row r="104" spans="22:22" x14ac:dyDescent="0.25">
      <c r="V104" t="s">
        <v>268</v>
      </c>
    </row>
    <row r="105" spans="22:22" x14ac:dyDescent="0.25">
      <c r="V105" t="s">
        <v>269</v>
      </c>
    </row>
    <row r="106" spans="22:22" x14ac:dyDescent="0.25">
      <c r="V106" t="s">
        <v>270</v>
      </c>
    </row>
    <row r="107" spans="22:22" x14ac:dyDescent="0.25">
      <c r="V107" t="s">
        <v>271</v>
      </c>
    </row>
    <row r="108" spans="22:22" x14ac:dyDescent="0.25">
      <c r="V108" t="s">
        <v>272</v>
      </c>
    </row>
    <row r="109" spans="22:22" x14ac:dyDescent="0.25">
      <c r="V109" t="s">
        <v>273</v>
      </c>
    </row>
    <row r="110" spans="22:22" x14ac:dyDescent="0.25">
      <c r="V110" t="s">
        <v>274</v>
      </c>
    </row>
    <row r="111" spans="22:22" x14ac:dyDescent="0.25">
      <c r="V111" t="s">
        <v>275</v>
      </c>
    </row>
    <row r="112" spans="22:22" x14ac:dyDescent="0.25">
      <c r="V112" t="s">
        <v>276</v>
      </c>
    </row>
    <row r="113" spans="22:22" x14ac:dyDescent="0.25">
      <c r="V113" t="s">
        <v>277</v>
      </c>
    </row>
    <row r="114" spans="22:22" x14ac:dyDescent="0.25">
      <c r="V114" t="s">
        <v>278</v>
      </c>
    </row>
    <row r="115" spans="22:22" x14ac:dyDescent="0.25">
      <c r="V115" t="s">
        <v>279</v>
      </c>
    </row>
    <row r="116" spans="22:22" x14ac:dyDescent="0.25">
      <c r="V116" t="s">
        <v>280</v>
      </c>
    </row>
    <row r="117" spans="22:22" x14ac:dyDescent="0.25">
      <c r="V117" t="s">
        <v>281</v>
      </c>
    </row>
    <row r="118" spans="22:22" x14ac:dyDescent="0.25">
      <c r="V118" t="s">
        <v>282</v>
      </c>
    </row>
    <row r="119" spans="22:22" x14ac:dyDescent="0.25">
      <c r="V119" t="s">
        <v>283</v>
      </c>
    </row>
    <row r="120" spans="22:22" x14ac:dyDescent="0.25">
      <c r="V120" t="s">
        <v>284</v>
      </c>
    </row>
    <row r="121" spans="22:22" x14ac:dyDescent="0.25">
      <c r="V121" t="s">
        <v>285</v>
      </c>
    </row>
    <row r="122" spans="22:22" x14ac:dyDescent="0.25">
      <c r="V122" t="s">
        <v>286</v>
      </c>
    </row>
    <row r="123" spans="22:22" x14ac:dyDescent="0.25">
      <c r="V123" t="s">
        <v>287</v>
      </c>
    </row>
    <row r="124" spans="22:22" x14ac:dyDescent="0.25">
      <c r="V124" t="s">
        <v>288</v>
      </c>
    </row>
    <row r="125" spans="22:22" x14ac:dyDescent="0.25">
      <c r="V125" t="s">
        <v>289</v>
      </c>
    </row>
    <row r="126" spans="22:22" x14ac:dyDescent="0.25">
      <c r="V126" t="s">
        <v>290</v>
      </c>
    </row>
    <row r="127" spans="22:22" x14ac:dyDescent="0.25">
      <c r="V127" t="s">
        <v>291</v>
      </c>
    </row>
    <row r="128" spans="22:22" x14ac:dyDescent="0.25">
      <c r="V128" t="s">
        <v>292</v>
      </c>
    </row>
    <row r="129" spans="22:22" x14ac:dyDescent="0.25">
      <c r="V129" t="s">
        <v>293</v>
      </c>
    </row>
    <row r="130" spans="22:22" x14ac:dyDescent="0.25">
      <c r="V130" t="s">
        <v>294</v>
      </c>
    </row>
    <row r="131" spans="22:22" x14ac:dyDescent="0.25">
      <c r="V131" t="s">
        <v>296</v>
      </c>
    </row>
    <row r="132" spans="22:22" x14ac:dyDescent="0.25">
      <c r="V132" t="s">
        <v>297</v>
      </c>
    </row>
    <row r="133" spans="22:22" x14ac:dyDescent="0.25">
      <c r="V133" t="s">
        <v>298</v>
      </c>
    </row>
    <row r="134" spans="22:22" x14ac:dyDescent="0.25">
      <c r="V134" t="s">
        <v>299</v>
      </c>
    </row>
    <row r="135" spans="22:22" x14ac:dyDescent="0.25">
      <c r="V135" t="s">
        <v>300</v>
      </c>
    </row>
    <row r="136" spans="22:22" x14ac:dyDescent="0.25">
      <c r="V136" t="s">
        <v>301</v>
      </c>
    </row>
    <row r="137" spans="22:22" x14ac:dyDescent="0.25">
      <c r="V137" t="s">
        <v>302</v>
      </c>
    </row>
    <row r="138" spans="22:22" x14ac:dyDescent="0.25">
      <c r="V138" t="s">
        <v>303</v>
      </c>
    </row>
    <row r="139" spans="22:22" x14ac:dyDescent="0.25">
      <c r="V139" t="s">
        <v>304</v>
      </c>
    </row>
    <row r="140" spans="22:22" x14ac:dyDescent="0.25">
      <c r="V140" t="s">
        <v>305</v>
      </c>
    </row>
    <row r="141" spans="22:22" x14ac:dyDescent="0.25">
      <c r="V141" t="s">
        <v>306</v>
      </c>
    </row>
    <row r="142" spans="22:22" x14ac:dyDescent="0.25">
      <c r="V142" t="s">
        <v>307</v>
      </c>
    </row>
    <row r="143" spans="22:22" x14ac:dyDescent="0.25">
      <c r="V143" t="s">
        <v>308</v>
      </c>
    </row>
    <row r="144" spans="22:22" x14ac:dyDescent="0.25">
      <c r="V144" t="s">
        <v>309</v>
      </c>
    </row>
    <row r="145" spans="22:22" x14ac:dyDescent="0.25">
      <c r="V145" t="s">
        <v>310</v>
      </c>
    </row>
    <row r="146" spans="22:22" x14ac:dyDescent="0.25">
      <c r="V146" t="s">
        <v>311</v>
      </c>
    </row>
    <row r="147" spans="22:22" x14ac:dyDescent="0.25">
      <c r="V147" t="s">
        <v>312</v>
      </c>
    </row>
    <row r="148" spans="22:22" x14ac:dyDescent="0.25">
      <c r="V148" t="s">
        <v>313</v>
      </c>
    </row>
    <row r="149" spans="22:22" x14ac:dyDescent="0.25">
      <c r="V149" t="s">
        <v>314</v>
      </c>
    </row>
    <row r="150" spans="22:22" x14ac:dyDescent="0.25">
      <c r="V150" t="s">
        <v>315</v>
      </c>
    </row>
    <row r="151" spans="22:22" x14ac:dyDescent="0.25">
      <c r="V151" t="s">
        <v>316</v>
      </c>
    </row>
    <row r="152" spans="22:22" x14ac:dyDescent="0.25">
      <c r="V152" t="s">
        <v>317</v>
      </c>
    </row>
    <row r="153" spans="22:22" x14ac:dyDescent="0.25">
      <c r="V153" t="s">
        <v>318</v>
      </c>
    </row>
    <row r="154" spans="22:22" x14ac:dyDescent="0.25">
      <c r="V154" t="s">
        <v>319</v>
      </c>
    </row>
    <row r="155" spans="22:22" x14ac:dyDescent="0.25">
      <c r="V155" t="s">
        <v>320</v>
      </c>
    </row>
    <row r="156" spans="22:22" x14ac:dyDescent="0.25">
      <c r="V156" t="s">
        <v>321</v>
      </c>
    </row>
    <row r="157" spans="22:22" x14ac:dyDescent="0.25">
      <c r="V157" t="s">
        <v>322</v>
      </c>
    </row>
    <row r="158" spans="22:22" x14ac:dyDescent="0.25">
      <c r="V158" t="s">
        <v>323</v>
      </c>
    </row>
    <row r="159" spans="22:22" x14ac:dyDescent="0.25">
      <c r="V159" t="s">
        <v>324</v>
      </c>
    </row>
    <row r="160" spans="22:22" x14ac:dyDescent="0.25">
      <c r="V160" t="s">
        <v>325</v>
      </c>
    </row>
    <row r="161" spans="22:22" x14ac:dyDescent="0.25">
      <c r="V161" t="s">
        <v>326</v>
      </c>
    </row>
    <row r="162" spans="22:22" x14ac:dyDescent="0.25">
      <c r="V162" t="s">
        <v>327</v>
      </c>
    </row>
    <row r="163" spans="22:22" x14ac:dyDescent="0.25">
      <c r="V163" t="s">
        <v>328</v>
      </c>
    </row>
    <row r="164" spans="22:22" x14ac:dyDescent="0.25">
      <c r="V164" t="s">
        <v>329</v>
      </c>
    </row>
    <row r="165" spans="22:22" x14ac:dyDescent="0.25">
      <c r="V165" t="s">
        <v>330</v>
      </c>
    </row>
    <row r="166" spans="22:22" x14ac:dyDescent="0.25">
      <c r="V166" t="s">
        <v>331</v>
      </c>
    </row>
    <row r="167" spans="22:22" x14ac:dyDescent="0.25">
      <c r="V167" t="s">
        <v>332</v>
      </c>
    </row>
    <row r="168" spans="22:22" x14ac:dyDescent="0.25">
      <c r="V168" t="s">
        <v>333</v>
      </c>
    </row>
    <row r="169" spans="22:22" x14ac:dyDescent="0.25">
      <c r="V169" t="s">
        <v>334</v>
      </c>
    </row>
    <row r="170" spans="22:22" x14ac:dyDescent="0.25">
      <c r="V170" t="s">
        <v>335</v>
      </c>
    </row>
    <row r="171" spans="22:22" x14ac:dyDescent="0.25">
      <c r="V171" t="s">
        <v>336</v>
      </c>
    </row>
    <row r="172" spans="22:22" x14ac:dyDescent="0.25">
      <c r="V172" t="s">
        <v>337</v>
      </c>
    </row>
    <row r="173" spans="22:22" x14ac:dyDescent="0.25">
      <c r="V173" t="s">
        <v>338</v>
      </c>
    </row>
    <row r="174" spans="22:22" x14ac:dyDescent="0.25">
      <c r="V174" t="s">
        <v>339</v>
      </c>
    </row>
    <row r="175" spans="22:22" x14ac:dyDescent="0.25">
      <c r="V175" t="s">
        <v>340</v>
      </c>
    </row>
    <row r="176" spans="22:22" x14ac:dyDescent="0.25">
      <c r="V176" t="s">
        <v>341</v>
      </c>
    </row>
    <row r="177" spans="22:22" x14ac:dyDescent="0.25">
      <c r="V177" t="s">
        <v>342</v>
      </c>
    </row>
    <row r="178" spans="22:22" x14ac:dyDescent="0.25">
      <c r="V178" t="s">
        <v>343</v>
      </c>
    </row>
    <row r="179" spans="22:22" x14ac:dyDescent="0.25">
      <c r="V179" t="s">
        <v>344</v>
      </c>
    </row>
    <row r="180" spans="22:22" x14ac:dyDescent="0.25">
      <c r="V180" t="s">
        <v>345</v>
      </c>
    </row>
    <row r="181" spans="22:22" x14ac:dyDescent="0.25">
      <c r="V181" t="s">
        <v>346</v>
      </c>
    </row>
    <row r="182" spans="22:22" x14ac:dyDescent="0.25">
      <c r="V182" t="s">
        <v>347</v>
      </c>
    </row>
    <row r="183" spans="22:22" x14ac:dyDescent="0.25">
      <c r="V183" t="s">
        <v>348</v>
      </c>
    </row>
    <row r="184" spans="22:22" x14ac:dyDescent="0.25">
      <c r="V184" t="s">
        <v>349</v>
      </c>
    </row>
    <row r="185" spans="22:22" x14ac:dyDescent="0.25">
      <c r="V185" t="s">
        <v>350</v>
      </c>
    </row>
    <row r="186" spans="22:22" x14ac:dyDescent="0.25">
      <c r="V186" t="s">
        <v>351</v>
      </c>
    </row>
    <row r="187" spans="22:22" x14ac:dyDescent="0.25">
      <c r="V187" t="s">
        <v>352</v>
      </c>
    </row>
    <row r="188" spans="22:22" x14ac:dyDescent="0.25">
      <c r="V188" t="s">
        <v>353</v>
      </c>
    </row>
    <row r="189" spans="22:22" x14ac:dyDescent="0.25">
      <c r="V189" t="s">
        <v>354</v>
      </c>
    </row>
    <row r="190" spans="22:22" x14ac:dyDescent="0.25">
      <c r="V190" t="s">
        <v>355</v>
      </c>
    </row>
    <row r="191" spans="22:22" x14ac:dyDescent="0.25">
      <c r="V191" t="s">
        <v>356</v>
      </c>
    </row>
    <row r="192" spans="22:22" x14ac:dyDescent="0.25">
      <c r="V192" t="s">
        <v>357</v>
      </c>
    </row>
    <row r="193" spans="22:22" x14ac:dyDescent="0.25">
      <c r="V193" t="s">
        <v>358</v>
      </c>
    </row>
    <row r="194" spans="22:22" x14ac:dyDescent="0.25">
      <c r="V194" t="s">
        <v>359</v>
      </c>
    </row>
    <row r="195" spans="22:22" x14ac:dyDescent="0.25">
      <c r="V195" t="s">
        <v>360</v>
      </c>
    </row>
    <row r="196" spans="22:22" x14ac:dyDescent="0.25">
      <c r="V196" t="s">
        <v>361</v>
      </c>
    </row>
    <row r="197" spans="22:22" x14ac:dyDescent="0.25">
      <c r="V197" t="s">
        <v>362</v>
      </c>
    </row>
    <row r="198" spans="22:22" x14ac:dyDescent="0.25">
      <c r="V198" t="s">
        <v>363</v>
      </c>
    </row>
    <row r="199" spans="22:22" x14ac:dyDescent="0.25">
      <c r="V199" t="s">
        <v>364</v>
      </c>
    </row>
    <row r="200" spans="22:22" x14ac:dyDescent="0.25">
      <c r="V200" t="s">
        <v>365</v>
      </c>
    </row>
    <row r="201" spans="22:22" x14ac:dyDescent="0.25">
      <c r="V201" t="s">
        <v>366</v>
      </c>
    </row>
    <row r="202" spans="22:22" x14ac:dyDescent="0.25">
      <c r="V202" t="s">
        <v>367</v>
      </c>
    </row>
    <row r="203" spans="22:22" x14ac:dyDescent="0.25">
      <c r="V203" t="s">
        <v>368</v>
      </c>
    </row>
    <row r="204" spans="22:22" x14ac:dyDescent="0.25">
      <c r="V204" t="s">
        <v>369</v>
      </c>
    </row>
    <row r="205" spans="22:22" x14ac:dyDescent="0.25">
      <c r="V205" t="s">
        <v>370</v>
      </c>
    </row>
    <row r="206" spans="22:22" x14ac:dyDescent="0.25">
      <c r="V206" t="s">
        <v>372</v>
      </c>
    </row>
    <row r="207" spans="22:22" x14ac:dyDescent="0.25">
      <c r="V207" t="s">
        <v>373</v>
      </c>
    </row>
    <row r="208" spans="22:22" x14ac:dyDescent="0.25">
      <c r="V208" t="s">
        <v>374</v>
      </c>
    </row>
  </sheetData>
  <autoFilter ref="E1:F1">
    <sortState ref="E2:F90">
      <sortCondition ref="F1"/>
    </sortState>
  </autoFilter>
  <customSheetViews>
    <customSheetView guid="{A827130E-D005-411B-B0FD-5F434A9152FD}" showAutoFilter="1" state="hidden" topLeftCell="O1">
      <selection activeCell="AB6" sqref="AB6"/>
      <pageMargins left="0.7" right="0.7" top="0.75" bottom="0.75" header="0.3" footer="0.3"/>
      <pageSetup orientation="portrait" r:id="rId1"/>
      <autoFilter ref="E1:F1">
        <sortState ref="E2:F90">
          <sortCondition ref="F1"/>
        </sortState>
      </autoFilter>
    </customSheetView>
    <customSheetView guid="{44AFB3A7-3EAA-4257-8E9F-63B37E676888}" showAutoFilter="1" state="hidden" topLeftCell="O1">
      <selection activeCell="AB6" sqref="AB6"/>
      <pageMargins left="0.7" right="0.7" top="0.75" bottom="0.75" header="0.3" footer="0.3"/>
      <pageSetup orientation="portrait" r:id="rId2"/>
      <autoFilter ref="E1:F1">
        <sortState ref="E2:F90">
          <sortCondition ref="F1"/>
        </sortState>
      </autoFilter>
    </customSheetView>
  </customSheetView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28"/>
  <sheetViews>
    <sheetView zoomScaleNormal="100" workbookViewId="0"/>
  </sheetViews>
  <sheetFormatPr defaultColWidth="9.1796875" defaultRowHeight="12.5" x14ac:dyDescent="0.25"/>
  <cols>
    <col min="1" max="1" width="4.81640625" style="9" customWidth="1"/>
    <col min="2" max="2" width="9.1796875" style="9" customWidth="1"/>
    <col min="3" max="3" width="2.7265625" style="9" customWidth="1"/>
    <col min="4" max="4" width="62.7265625" style="9" customWidth="1"/>
    <col min="5" max="5" width="9.1796875" style="9" customWidth="1"/>
    <col min="6" max="7" width="9.1796875" style="9"/>
    <col min="8" max="8" width="9.1796875" style="9" customWidth="1"/>
    <col min="9" max="12" width="9.1796875" style="9"/>
    <col min="13" max="13" width="22" style="9" customWidth="1"/>
    <col min="14" max="16384" width="9.1796875" style="9"/>
  </cols>
  <sheetData>
    <row r="1" spans="1:7" s="170" customFormat="1" ht="31.5" customHeight="1" x14ac:dyDescent="0.4">
      <c r="A1" s="171"/>
      <c r="B1" s="178" t="s">
        <v>635</v>
      </c>
      <c r="G1" s="172"/>
    </row>
    <row r="2" spans="1:7" ht="13" x14ac:dyDescent="0.3">
      <c r="G2" s="177"/>
    </row>
    <row r="3" spans="1:7" ht="13" x14ac:dyDescent="0.3">
      <c r="B3" s="8" t="s">
        <v>640</v>
      </c>
    </row>
    <row r="4" spans="1:7" x14ac:dyDescent="0.25">
      <c r="D4" s="169" t="s">
        <v>628</v>
      </c>
    </row>
    <row r="5" spans="1:7" x14ac:dyDescent="0.25">
      <c r="D5" s="169" t="s">
        <v>629</v>
      </c>
    </row>
    <row r="7" spans="1:7" ht="13" x14ac:dyDescent="0.3">
      <c r="B7" s="8" t="s">
        <v>641</v>
      </c>
    </row>
    <row r="8" spans="1:7" x14ac:dyDescent="0.25">
      <c r="B8" s="175" t="s">
        <v>739</v>
      </c>
      <c r="C8" s="169"/>
      <c r="D8" s="169" t="s">
        <v>641</v>
      </c>
    </row>
    <row r="10" spans="1:7" ht="13" x14ac:dyDescent="0.3">
      <c r="B10" s="8" t="s">
        <v>630</v>
      </c>
    </row>
    <row r="11" spans="1:7" x14ac:dyDescent="0.25">
      <c r="B11" s="169">
        <v>2.1</v>
      </c>
      <c r="C11" s="169"/>
      <c r="D11" s="174" t="s">
        <v>636</v>
      </c>
    </row>
    <row r="12" spans="1:7" x14ac:dyDescent="0.25">
      <c r="B12" s="169">
        <v>2.2000000000000002</v>
      </c>
      <c r="C12" s="169"/>
      <c r="D12" s="169" t="s">
        <v>637</v>
      </c>
    </row>
    <row r="13" spans="1:7" x14ac:dyDescent="0.25">
      <c r="B13" s="169">
        <v>2.2999999999999998</v>
      </c>
      <c r="C13" s="169"/>
      <c r="D13" s="169" t="s">
        <v>738</v>
      </c>
    </row>
    <row r="14" spans="1:7" x14ac:dyDescent="0.25">
      <c r="B14" s="169">
        <v>2.4</v>
      </c>
      <c r="C14" s="169"/>
      <c r="D14" s="169" t="s">
        <v>638</v>
      </c>
    </row>
    <row r="15" spans="1:7" ht="14.5" x14ac:dyDescent="0.35">
      <c r="B15" s="169">
        <v>2.5</v>
      </c>
      <c r="C15" s="169"/>
      <c r="D15" s="169" t="s">
        <v>639</v>
      </c>
      <c r="F15" s="79"/>
    </row>
    <row r="17" spans="2:4" ht="13" x14ac:dyDescent="0.3">
      <c r="B17" s="8" t="s">
        <v>642</v>
      </c>
    </row>
    <row r="18" spans="2:4" x14ac:dyDescent="0.25">
      <c r="B18" s="175" t="s">
        <v>643</v>
      </c>
      <c r="C18" s="169"/>
      <c r="D18" s="169" t="s">
        <v>642</v>
      </c>
    </row>
    <row r="20" spans="2:4" ht="13" x14ac:dyDescent="0.3">
      <c r="B20" s="8" t="s">
        <v>644</v>
      </c>
    </row>
    <row r="21" spans="2:4" x14ac:dyDescent="0.25">
      <c r="B21" s="176">
        <v>5.0999999999999996</v>
      </c>
      <c r="C21" s="169"/>
      <c r="D21" s="169" t="s">
        <v>645</v>
      </c>
    </row>
    <row r="22" spans="2:4" x14ac:dyDescent="0.25">
      <c r="B22" s="176">
        <v>5.2</v>
      </c>
      <c r="C22" s="169"/>
      <c r="D22" s="169" t="s">
        <v>646</v>
      </c>
    </row>
    <row r="23" spans="2:4" x14ac:dyDescent="0.25">
      <c r="B23" s="176">
        <v>5.3</v>
      </c>
      <c r="C23" s="169"/>
      <c r="D23" s="169" t="s">
        <v>647</v>
      </c>
    </row>
    <row r="24" spans="2:4" x14ac:dyDescent="0.25">
      <c r="B24" s="173"/>
    </row>
    <row r="25" spans="2:4" ht="13" x14ac:dyDescent="0.3">
      <c r="B25" s="8" t="s">
        <v>648</v>
      </c>
    </row>
    <row r="26" spans="2:4" x14ac:dyDescent="0.25">
      <c r="B26" s="169">
        <v>6.1</v>
      </c>
      <c r="C26" s="169"/>
      <c r="D26" s="169" t="s">
        <v>649</v>
      </c>
    </row>
    <row r="27" spans="2:4" x14ac:dyDescent="0.25">
      <c r="B27" s="169">
        <v>6.2</v>
      </c>
      <c r="C27" s="169"/>
      <c r="D27" s="169" t="s">
        <v>650</v>
      </c>
    </row>
    <row r="28" spans="2:4" x14ac:dyDescent="0.25">
      <c r="B28" s="169">
        <v>6.3</v>
      </c>
      <c r="C28" s="169"/>
      <c r="D28" s="169" t="s">
        <v>651</v>
      </c>
    </row>
  </sheetData>
  <customSheetViews>
    <customSheetView guid="{A827130E-D005-411B-B0FD-5F434A9152FD}">
      <pageMargins left="0.25" right="0.25" top="0.75" bottom="0.75" header="0.3" footer="0.3"/>
      <pageSetup orientation="portrait" r:id="rId1"/>
    </customSheetView>
    <customSheetView guid="{44AFB3A7-3EAA-4257-8E9F-63B37E676888}">
      <pageMargins left="0.25" right="0.25" top="0.75" bottom="0.75" header="0.3" footer="0.3"/>
      <pageSetup orientation="portrait" r:id="rId2"/>
    </customSheetView>
  </customSheetViews>
  <hyperlinks>
    <hyperlink ref="D4" location="Summary!A1" display="Summary"/>
    <hyperlink ref="D5" location="'Info Release'!A1" display="Info Release"/>
    <hyperlink ref="B11:D11" location="'1.1 Firm &amp; Team'!A1" display="'1.1 Firm &amp; Team'!A1"/>
    <hyperlink ref="B12:D12" location="'1.2 Firm &amp; Team'!A1" display="'1.2 Firm &amp; Team'!A1"/>
    <hyperlink ref="B14:D14" location="'1.3 Firm &amp; Team'!A1" display="'1.3 Firm &amp; Team'!A1"/>
    <hyperlink ref="B15:D15" location="'1.4 Firm &amp; Team'!A1" display="'1.4 Firm &amp; Team'!A1"/>
    <hyperlink ref="B8:D8" location="'2. Investment Strategy'!A1" display="2."/>
    <hyperlink ref="B18:D18" location="'3. Investment Process'!A1" display="3."/>
    <hyperlink ref="B21:D21" location="'5.1 Fund Economics'!A1" display="'5.1 Fund Economics'!A1"/>
    <hyperlink ref="B22:D22" location="'5.2 Fund Economics'!A1" display="'5.2 Fund Economics'!A1"/>
    <hyperlink ref="B23:D23" location="'5.3 Fund Economics'!A1" display="'5.3 Fund Economics'!A1"/>
    <hyperlink ref="B26:D26" location="'6.1 Capitalization'!A1" display="'6.1 Capitalization'!A1"/>
    <hyperlink ref="B27:D27" location="'6.2 Capitalization'!A1" display="'6.2 Capitalization'!A1"/>
    <hyperlink ref="B28:D28" location="'6.3 Capitalization'!A1" display="'6.3 Capitalization'!A1"/>
    <hyperlink ref="B13:D13" location="'1.3 Firm &amp; Team'!A1" display="'1.3 Firm &amp; Team'!A1"/>
  </hyperlinks>
  <pageMargins left="0.25" right="0.25" top="0.75" bottom="0.75" header="0.3" footer="0.3"/>
  <pageSetup orientation="portrait" r:id="rId3"/>
  <ignoredErrors>
    <ignoredError sqref="B18 B8"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F23"/>
  <sheetViews>
    <sheetView zoomScaleNormal="100" workbookViewId="0"/>
  </sheetViews>
  <sheetFormatPr defaultColWidth="9.1796875" defaultRowHeight="12.5" x14ac:dyDescent="0.25"/>
  <cols>
    <col min="1" max="1" width="26.81640625" style="9" customWidth="1"/>
    <col min="2" max="2" width="13.1796875" style="9" customWidth="1"/>
    <col min="3" max="3" width="15.7265625" style="9" customWidth="1"/>
    <col min="4" max="4" width="16.1796875" style="9" customWidth="1"/>
    <col min="5" max="5" width="14.54296875" style="9" customWidth="1"/>
    <col min="6" max="6" width="13.1796875" style="9" customWidth="1"/>
    <col min="7" max="16384" width="9.1796875" style="9"/>
  </cols>
  <sheetData>
    <row r="1" spans="1:6" ht="20" x14ac:dyDescent="0.4">
      <c r="A1" s="57">
        <f>FundName</f>
        <v>0</v>
      </c>
      <c r="B1" s="57"/>
      <c r="C1" s="57"/>
      <c r="D1" s="57"/>
      <c r="E1" s="57"/>
      <c r="F1" s="57"/>
    </row>
    <row r="2" spans="1:6" ht="12.75" customHeight="1" x14ac:dyDescent="0.4">
      <c r="A2" s="213" t="str">
        <f ca="1">RIGHT(CELL("filename",A1),LEN(CELL("filename",A1))-FIND("]",CELL("filename",A1),1))</f>
        <v>Summary</v>
      </c>
      <c r="B2" s="57"/>
      <c r="C2" s="57"/>
      <c r="D2" s="57"/>
      <c r="E2" s="57"/>
      <c r="F2" s="57"/>
    </row>
    <row r="3" spans="1:6" ht="12.75" customHeight="1" x14ac:dyDescent="0.25">
      <c r="A3" s="214" t="s">
        <v>635</v>
      </c>
    </row>
    <row r="4" spans="1:6" ht="12.75" customHeight="1" x14ac:dyDescent="0.25"/>
    <row r="5" spans="1:6" ht="15.5" x14ac:dyDescent="0.35">
      <c r="A5" s="13" t="s">
        <v>549</v>
      </c>
      <c r="B5" s="13"/>
      <c r="C5" s="13"/>
      <c r="D5" s="13"/>
      <c r="E5" s="13"/>
      <c r="F5" s="13"/>
    </row>
    <row r="6" spans="1:6" ht="78" customHeight="1" x14ac:dyDescent="0.25">
      <c r="A6" s="283" t="s">
        <v>570</v>
      </c>
      <c r="B6" s="283"/>
      <c r="C6" s="283"/>
      <c r="D6" s="283"/>
      <c r="E6" s="283"/>
      <c r="F6" s="283"/>
    </row>
    <row r="8" spans="1:6" s="18" customFormat="1" ht="43.5" customHeight="1" x14ac:dyDescent="0.3">
      <c r="A8" s="111" t="s">
        <v>548</v>
      </c>
      <c r="B8" s="111" t="s">
        <v>547</v>
      </c>
      <c r="C8" s="111" t="s">
        <v>550</v>
      </c>
      <c r="D8" s="111" t="s">
        <v>546</v>
      </c>
      <c r="E8" s="111" t="s">
        <v>552</v>
      </c>
      <c r="F8" s="111" t="s">
        <v>551</v>
      </c>
    </row>
    <row r="9" spans="1:6" x14ac:dyDescent="0.25">
      <c r="A9" s="19"/>
      <c r="B9" s="87"/>
      <c r="C9" s="113"/>
      <c r="D9" s="87"/>
      <c r="E9" s="112"/>
      <c r="F9" s="87"/>
    </row>
    <row r="10" spans="1:6" x14ac:dyDescent="0.25">
      <c r="A10" s="19"/>
      <c r="B10" s="87"/>
      <c r="C10" s="113"/>
      <c r="D10" s="87"/>
      <c r="E10" s="112"/>
      <c r="F10" s="87"/>
    </row>
    <row r="11" spans="1:6" x14ac:dyDescent="0.25">
      <c r="A11" s="19"/>
      <c r="B11" s="87"/>
      <c r="C11" s="113"/>
      <c r="D11" s="87"/>
      <c r="E11" s="112"/>
      <c r="F11" s="87"/>
    </row>
    <row r="12" spans="1:6" x14ac:dyDescent="0.25">
      <c r="A12" s="19"/>
      <c r="B12" s="87"/>
      <c r="C12" s="113"/>
      <c r="D12" s="87"/>
      <c r="E12" s="112"/>
      <c r="F12" s="87"/>
    </row>
    <row r="13" spans="1:6" x14ac:dyDescent="0.25">
      <c r="A13" s="19"/>
      <c r="B13" s="87"/>
      <c r="C13" s="113"/>
      <c r="D13" s="87"/>
      <c r="E13" s="112"/>
      <c r="F13" s="87"/>
    </row>
    <row r="14" spans="1:6" x14ac:dyDescent="0.25">
      <c r="A14" s="19"/>
      <c r="B14" s="87"/>
      <c r="C14" s="113"/>
      <c r="D14" s="87"/>
      <c r="E14" s="112"/>
      <c r="F14" s="87"/>
    </row>
    <row r="15" spans="1:6" x14ac:dyDescent="0.25">
      <c r="A15" s="19"/>
      <c r="B15" s="87"/>
      <c r="C15" s="113"/>
      <c r="D15" s="87"/>
      <c r="E15" s="112"/>
      <c r="F15" s="87"/>
    </row>
    <row r="16" spans="1:6" x14ac:dyDescent="0.25">
      <c r="A16" s="19"/>
      <c r="B16" s="87"/>
      <c r="C16" s="113"/>
      <c r="D16" s="87"/>
      <c r="E16" s="112"/>
      <c r="F16" s="87"/>
    </row>
    <row r="17" spans="1:6" x14ac:dyDescent="0.25">
      <c r="A17" s="19"/>
      <c r="B17" s="87"/>
      <c r="C17" s="113"/>
      <c r="D17" s="87"/>
      <c r="E17" s="112"/>
      <c r="F17" s="87"/>
    </row>
    <row r="18" spans="1:6" x14ac:dyDescent="0.25">
      <c r="A18" s="19"/>
      <c r="B18" s="87"/>
      <c r="C18" s="113"/>
      <c r="D18" s="87"/>
      <c r="E18" s="112"/>
      <c r="F18" s="87"/>
    </row>
    <row r="19" spans="1:6" x14ac:dyDescent="0.25">
      <c r="A19" s="19"/>
      <c r="B19" s="87"/>
      <c r="C19" s="113"/>
      <c r="D19" s="87"/>
      <c r="E19" s="112"/>
      <c r="F19" s="87"/>
    </row>
    <row r="20" spans="1:6" x14ac:dyDescent="0.25">
      <c r="A20" s="19"/>
      <c r="B20" s="87"/>
      <c r="C20" s="113"/>
      <c r="D20" s="87"/>
      <c r="E20" s="112"/>
      <c r="F20" s="87"/>
    </row>
    <row r="21" spans="1:6" x14ac:dyDescent="0.25">
      <c r="A21" s="19"/>
      <c r="B21" s="87"/>
      <c r="C21" s="113"/>
      <c r="D21" s="87"/>
      <c r="E21" s="112"/>
      <c r="F21" s="87"/>
    </row>
    <row r="22" spans="1:6" x14ac:dyDescent="0.25">
      <c r="A22" s="19"/>
      <c r="B22" s="87"/>
      <c r="C22" s="113"/>
      <c r="D22" s="87"/>
      <c r="E22" s="112"/>
      <c r="F22" s="87"/>
    </row>
    <row r="23" spans="1:6" x14ac:dyDescent="0.25">
      <c r="A23" s="19"/>
      <c r="B23" s="87"/>
      <c r="C23" s="113"/>
      <c r="D23" s="87"/>
      <c r="E23" s="112"/>
      <c r="F23" s="87"/>
    </row>
  </sheetData>
  <customSheetViews>
    <customSheetView guid="{A827130E-D005-411B-B0FD-5F434A9152FD}" fitToPage="1">
      <pageMargins left="0.25" right="0.25" top="0.75" bottom="0.75" header="0.3" footer="0.3"/>
      <pageSetup fitToHeight="0" orientation="landscape" r:id="rId1"/>
    </customSheetView>
    <customSheetView guid="{44AFB3A7-3EAA-4257-8E9F-63B37E676888}" fitToPage="1">
      <pageMargins left="0.25" right="0.25" top="0.75" bottom="0.75" header="0.3" footer="0.3"/>
      <pageSetup fitToHeight="0" orientation="landscape" r:id="rId2"/>
    </customSheetView>
  </customSheetViews>
  <mergeCells count="1">
    <mergeCell ref="A6:F6"/>
  </mergeCells>
  <hyperlinks>
    <hyperlink ref="A3" location="'Table of Contents'!A1" display="Table of Contents"/>
  </hyperlinks>
  <pageMargins left="0.25" right="0.25" top="0.75" bottom="0.75" header="0.3" footer="0.3"/>
  <pageSetup fitToHeight="0"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G20"/>
  <sheetViews>
    <sheetView zoomScaleNormal="100" workbookViewId="0"/>
  </sheetViews>
  <sheetFormatPr defaultColWidth="9.1796875" defaultRowHeight="12.5" x14ac:dyDescent="0.25"/>
  <cols>
    <col min="1" max="1" width="30.1796875" style="9" customWidth="1"/>
    <col min="2" max="2" width="13.1796875" style="9" customWidth="1"/>
    <col min="3" max="3" width="15.7265625" style="9" customWidth="1"/>
    <col min="4" max="4" width="16.1796875" style="9" customWidth="1"/>
    <col min="5" max="5" width="21.54296875" style="9" customWidth="1"/>
    <col min="6" max="6" width="2.453125" style="9" customWidth="1"/>
    <col min="7" max="7" width="2.54296875" style="9" customWidth="1"/>
    <col min="8" max="16384" width="9.1796875" style="9"/>
  </cols>
  <sheetData>
    <row r="1" spans="1:7" ht="20" x14ac:dyDescent="0.4">
      <c r="A1" s="57">
        <f>FundName</f>
        <v>0</v>
      </c>
      <c r="B1" s="57"/>
      <c r="C1" s="57"/>
      <c r="D1" s="57"/>
      <c r="E1" s="57"/>
      <c r="F1" s="57"/>
      <c r="G1" s="57"/>
    </row>
    <row r="2" spans="1:7" ht="12.75" customHeight="1" x14ac:dyDescent="0.4">
      <c r="A2" s="213" t="str">
        <f ca="1">RIGHT(CELL("filename",A1),LEN(CELL("filename",A1))-FIND("]",CELL("filename",A1),1))</f>
        <v>Info Release</v>
      </c>
      <c r="B2" s="57"/>
      <c r="C2" s="57"/>
      <c r="D2" s="57"/>
      <c r="E2" s="57"/>
      <c r="F2" s="57"/>
    </row>
    <row r="3" spans="1:7" ht="12.75" customHeight="1" x14ac:dyDescent="0.25">
      <c r="A3" s="214" t="s">
        <v>635</v>
      </c>
    </row>
    <row r="4" spans="1:7" ht="12.75" customHeight="1" x14ac:dyDescent="0.25"/>
    <row r="5" spans="1:7" ht="15.5" x14ac:dyDescent="0.35">
      <c r="A5" s="13" t="s">
        <v>578</v>
      </c>
      <c r="B5" s="13"/>
      <c r="C5" s="13"/>
      <c r="D5" s="13"/>
      <c r="E5" s="13"/>
      <c r="F5" s="13"/>
      <c r="G5" s="13"/>
    </row>
    <row r="6" spans="1:7" ht="105" customHeight="1" x14ac:dyDescent="0.25">
      <c r="A6" s="283" t="s">
        <v>652</v>
      </c>
      <c r="B6" s="283"/>
      <c r="C6" s="283"/>
      <c r="D6" s="283"/>
      <c r="E6" s="283"/>
      <c r="F6" s="283"/>
      <c r="G6" s="283"/>
    </row>
    <row r="7" spans="1:7" ht="12" customHeight="1" x14ac:dyDescent="0.25">
      <c r="A7" s="139"/>
      <c r="B7" s="139"/>
      <c r="C7" s="139"/>
      <c r="D7" s="139"/>
      <c r="E7" s="139"/>
      <c r="F7" s="139"/>
      <c r="G7" s="139"/>
    </row>
    <row r="8" spans="1:7" ht="13" x14ac:dyDescent="0.3">
      <c r="E8" s="11" t="s">
        <v>693</v>
      </c>
      <c r="F8" s="11"/>
      <c r="G8" s="254"/>
    </row>
    <row r="10" spans="1:7" ht="13" x14ac:dyDescent="0.3">
      <c r="E10" s="11" t="s">
        <v>571</v>
      </c>
      <c r="G10" s="254"/>
    </row>
    <row r="11" spans="1:7" ht="13" x14ac:dyDescent="0.3">
      <c r="E11" s="11"/>
      <c r="G11" s="140"/>
    </row>
    <row r="13" spans="1:7" ht="13" x14ac:dyDescent="0.3">
      <c r="A13" s="8" t="s">
        <v>579</v>
      </c>
    </row>
    <row r="14" spans="1:7" ht="6.75" customHeight="1" x14ac:dyDescent="0.25"/>
    <row r="15" spans="1:7" x14ac:dyDescent="0.25">
      <c r="A15" s="9" t="s">
        <v>572</v>
      </c>
      <c r="B15" s="249">
        <f>'2.1 Firm &amp; Team'!A9</f>
        <v>0</v>
      </c>
      <c r="C15" s="250"/>
      <c r="D15" s="250"/>
      <c r="E15" s="250"/>
      <c r="F15" s="250"/>
      <c r="G15" s="251"/>
    </row>
    <row r="16" spans="1:7" x14ac:dyDescent="0.25">
      <c r="A16" s="9" t="s">
        <v>573</v>
      </c>
      <c r="B16" s="249" t="str">
        <f>'2.2 Firm &amp; Team'!A9&amp;" "&amp;'2.2 Firm &amp; Team'!B9</f>
        <v xml:space="preserve"> </v>
      </c>
      <c r="C16" s="250"/>
      <c r="D16" s="250"/>
      <c r="E16" s="250"/>
      <c r="F16" s="250"/>
      <c r="G16" s="251"/>
    </row>
    <row r="17" spans="1:7" x14ac:dyDescent="0.25">
      <c r="A17" s="9" t="s">
        <v>575</v>
      </c>
      <c r="B17" s="249">
        <f>'2.1 Firm &amp; Team'!E9</f>
        <v>0</v>
      </c>
      <c r="C17" s="250"/>
      <c r="D17" s="250"/>
      <c r="E17" s="250"/>
      <c r="F17" s="250"/>
      <c r="G17" s="251"/>
    </row>
    <row r="18" spans="1:7" x14ac:dyDescent="0.25">
      <c r="A18" s="9" t="s">
        <v>576</v>
      </c>
      <c r="B18" s="249">
        <f>'2.1 Firm &amp; Team'!F9</f>
        <v>0</v>
      </c>
      <c r="C18" s="250"/>
      <c r="D18" s="250"/>
      <c r="E18" s="250"/>
      <c r="F18" s="250"/>
      <c r="G18" s="251"/>
    </row>
    <row r="19" spans="1:7" x14ac:dyDescent="0.25">
      <c r="A19" s="9" t="s">
        <v>577</v>
      </c>
      <c r="B19" s="249">
        <f>'2.1 Firm &amp; Team'!G9</f>
        <v>0</v>
      </c>
      <c r="C19" s="250"/>
      <c r="D19" s="250"/>
      <c r="E19" s="250"/>
      <c r="F19" s="250"/>
      <c r="G19" s="251"/>
    </row>
    <row r="20" spans="1:7" x14ac:dyDescent="0.25">
      <c r="A20" s="9" t="s">
        <v>580</v>
      </c>
      <c r="B20" s="252">
        <f>'6.1 Capitalization'!F13</f>
        <v>0</v>
      </c>
      <c r="C20" s="250"/>
      <c r="D20" s="250"/>
      <c r="E20" s="250"/>
      <c r="F20" s="250"/>
      <c r="G20" s="251"/>
    </row>
  </sheetData>
  <customSheetViews>
    <customSheetView guid="{A827130E-D005-411B-B0FD-5F434A9152FD}" fitToPage="1">
      <pageMargins left="0.25" right="0.25" top="0.75" bottom="0.75" header="0.3" footer="0.3"/>
      <pageSetup fitToHeight="0" orientation="landscape" r:id="rId1"/>
    </customSheetView>
    <customSheetView guid="{44AFB3A7-3EAA-4257-8E9F-63B37E676888}" fitToPage="1">
      <pageMargins left="0.25" right="0.25" top="0.75" bottom="0.75" header="0.3" footer="0.3"/>
      <pageSetup fitToHeight="0" orientation="landscape" r:id="rId2"/>
    </customSheetView>
  </customSheetViews>
  <mergeCells count="1">
    <mergeCell ref="A6:G6"/>
  </mergeCells>
  <hyperlinks>
    <hyperlink ref="A3" location="'Table of Contents'!A1" display="Table of Contents"/>
  </hyperlinks>
  <pageMargins left="0.25" right="0.25" top="0.75" bottom="0.75" header="0.3" footer="0.3"/>
  <pageSetup fitToHeight="0" orientation="landscape"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J53"/>
  <sheetViews>
    <sheetView zoomScaleNormal="100" workbookViewId="0"/>
  </sheetViews>
  <sheetFormatPr defaultColWidth="9.1796875" defaultRowHeight="12.5" x14ac:dyDescent="0.25"/>
  <cols>
    <col min="1" max="1" width="38" style="9" customWidth="1"/>
    <col min="2" max="2" width="5.453125" style="9" bestFit="1" customWidth="1"/>
    <col min="3" max="3" width="4.7265625" style="9" customWidth="1"/>
    <col min="4" max="4" width="38" style="9" customWidth="1"/>
    <col min="5" max="5" width="5.453125" style="9" customWidth="1"/>
    <col min="6" max="6" width="4.7265625" style="9" customWidth="1"/>
    <col min="7" max="7" width="36.7265625" style="9" customWidth="1"/>
    <col min="8" max="8" width="2.7265625" style="9" customWidth="1"/>
    <col min="9" max="10" width="11" style="9" customWidth="1"/>
    <col min="11" max="16384" width="9.1796875" style="9"/>
  </cols>
  <sheetData>
    <row r="1" spans="1:10" ht="20" x14ac:dyDescent="0.4">
      <c r="A1" s="57">
        <f>FundName</f>
        <v>0</v>
      </c>
    </row>
    <row r="2" spans="1:10" ht="12.75" customHeight="1" x14ac:dyDescent="0.4">
      <c r="A2" s="213" t="str">
        <f ca="1">RIGHT(CELL("filename",A1),LEN(CELL("filename",A1))-FIND("]",CELL("filename",A1),1))</f>
        <v>1. Investment Strategy</v>
      </c>
      <c r="B2" s="57"/>
      <c r="C2" s="57"/>
      <c r="D2" s="57"/>
      <c r="E2" s="57"/>
      <c r="F2" s="57"/>
    </row>
    <row r="3" spans="1:10" x14ac:dyDescent="0.25">
      <c r="A3" s="214" t="s">
        <v>635</v>
      </c>
    </row>
    <row r="5" spans="1:10" ht="15.5" x14ac:dyDescent="0.35">
      <c r="A5" s="13" t="s">
        <v>109</v>
      </c>
      <c r="B5" s="14"/>
      <c r="C5" s="14"/>
      <c r="D5" s="15"/>
      <c r="E5" s="14"/>
      <c r="G5" s="13" t="s">
        <v>626</v>
      </c>
      <c r="H5" s="14"/>
      <c r="I5" s="15"/>
      <c r="J5" s="14"/>
    </row>
    <row r="6" spans="1:10" ht="76.5" customHeight="1" x14ac:dyDescent="0.25">
      <c r="A6" s="285" t="s">
        <v>692</v>
      </c>
      <c r="B6" s="285"/>
      <c r="C6" s="285"/>
      <c r="D6" s="285"/>
      <c r="E6" s="285"/>
      <c r="G6" s="285" t="s">
        <v>698</v>
      </c>
      <c r="H6" s="285"/>
      <c r="I6" s="285"/>
      <c r="J6" s="285"/>
    </row>
    <row r="7" spans="1:10" ht="13" x14ac:dyDescent="0.25">
      <c r="A7" s="124"/>
      <c r="B7" s="124"/>
      <c r="C7" s="124"/>
      <c r="D7" s="124"/>
      <c r="E7" s="124"/>
      <c r="G7" s="164"/>
      <c r="H7" s="164"/>
      <c r="I7" s="164"/>
      <c r="J7" s="164"/>
    </row>
    <row r="8" spans="1:10" ht="13" x14ac:dyDescent="0.3">
      <c r="A8" s="195" t="s">
        <v>689</v>
      </c>
      <c r="B8" s="124"/>
      <c r="C8" s="124"/>
      <c r="D8" s="124"/>
      <c r="E8" s="124"/>
      <c r="I8" s="10" t="s">
        <v>138</v>
      </c>
      <c r="J8" s="10" t="s">
        <v>139</v>
      </c>
    </row>
    <row r="9" spans="1:10" ht="13" x14ac:dyDescent="0.3">
      <c r="A9" s="166"/>
      <c r="B9" s="124"/>
      <c r="C9" s="124"/>
      <c r="D9" s="124"/>
      <c r="E9" s="124"/>
      <c r="I9" s="10"/>
      <c r="J9" s="10"/>
    </row>
    <row r="10" spans="1:10" x14ac:dyDescent="0.25">
      <c r="G10" s="93" t="s">
        <v>137</v>
      </c>
      <c r="H10" s="89"/>
      <c r="I10" s="218"/>
      <c r="J10" s="218"/>
    </row>
    <row r="11" spans="1:10" ht="13" x14ac:dyDescent="0.3">
      <c r="A11" s="8" t="s">
        <v>2</v>
      </c>
      <c r="B11" s="10" t="s">
        <v>91</v>
      </c>
      <c r="D11" s="8" t="s">
        <v>111</v>
      </c>
      <c r="E11" s="10" t="s">
        <v>91</v>
      </c>
      <c r="G11" s="94" t="s">
        <v>140</v>
      </c>
      <c r="H11" s="90"/>
      <c r="I11" s="218"/>
      <c r="J11" s="218"/>
    </row>
    <row r="12" spans="1:10" x14ac:dyDescent="0.25">
      <c r="A12" s="19"/>
      <c r="B12" s="20"/>
      <c r="D12" s="19"/>
      <c r="E12" s="20"/>
      <c r="G12" s="94" t="s">
        <v>147</v>
      </c>
      <c r="H12" s="90"/>
      <c r="I12" s="96"/>
      <c r="J12" s="96"/>
    </row>
    <row r="13" spans="1:10" x14ac:dyDescent="0.25">
      <c r="A13" s="19"/>
      <c r="B13" s="20"/>
      <c r="D13" s="19"/>
      <c r="E13" s="20"/>
      <c r="G13" s="16"/>
      <c r="I13" s="18"/>
      <c r="J13" s="18"/>
    </row>
    <row r="14" spans="1:10" ht="13" x14ac:dyDescent="0.3">
      <c r="A14" s="19"/>
      <c r="B14" s="20"/>
      <c r="D14" s="19"/>
      <c r="E14" s="20"/>
      <c r="I14" s="100" t="s">
        <v>616</v>
      </c>
      <c r="J14" s="100" t="s">
        <v>617</v>
      </c>
    </row>
    <row r="15" spans="1:10" x14ac:dyDescent="0.25">
      <c r="A15" s="19"/>
      <c r="B15" s="20"/>
      <c r="D15" s="19"/>
      <c r="E15" s="20"/>
      <c r="G15" s="95" t="s">
        <v>615</v>
      </c>
      <c r="H15" s="90"/>
      <c r="I15" s="217"/>
      <c r="J15" s="217"/>
    </row>
    <row r="16" spans="1:10" x14ac:dyDescent="0.25">
      <c r="A16" s="19"/>
      <c r="B16" s="20"/>
      <c r="D16" s="19"/>
      <c r="E16" s="20"/>
      <c r="I16" s="18"/>
      <c r="J16" s="18"/>
    </row>
    <row r="17" spans="1:10" x14ac:dyDescent="0.25">
      <c r="A17" s="19"/>
      <c r="B17" s="20"/>
      <c r="D17" s="19"/>
      <c r="E17" s="20"/>
      <c r="G17" s="94" t="s">
        <v>541</v>
      </c>
      <c r="H17" s="90"/>
      <c r="I17" s="87"/>
      <c r="J17" s="18"/>
    </row>
    <row r="18" spans="1:10" ht="13" x14ac:dyDescent="0.3">
      <c r="A18" s="7" t="s">
        <v>1</v>
      </c>
      <c r="B18" s="20"/>
      <c r="D18" s="11" t="s">
        <v>93</v>
      </c>
      <c r="E18" s="12">
        <f>SUM(E12:E17)</f>
        <v>0</v>
      </c>
      <c r="G18" s="94" t="s">
        <v>540</v>
      </c>
      <c r="H18" s="90"/>
      <c r="I18" s="216"/>
      <c r="J18" s="18"/>
    </row>
    <row r="19" spans="1:10" ht="13" x14ac:dyDescent="0.3">
      <c r="A19" s="11" t="s">
        <v>93</v>
      </c>
      <c r="B19" s="12">
        <f>SUM($B$12:$B$18)</f>
        <v>0</v>
      </c>
      <c r="G19" s="17"/>
      <c r="H19" s="17"/>
      <c r="I19" s="205"/>
      <c r="J19" s="18"/>
    </row>
    <row r="20" spans="1:10" ht="13" x14ac:dyDescent="0.3">
      <c r="D20" s="8" t="s">
        <v>148</v>
      </c>
      <c r="E20" s="10" t="s">
        <v>91</v>
      </c>
      <c r="G20" s="94" t="s">
        <v>141</v>
      </c>
      <c r="H20" s="90"/>
      <c r="I20" s="194"/>
      <c r="J20" s="205"/>
    </row>
    <row r="21" spans="1:10" ht="13" x14ac:dyDescent="0.3">
      <c r="A21" s="8" t="s">
        <v>94</v>
      </c>
      <c r="B21" s="10" t="s">
        <v>91</v>
      </c>
      <c r="D21" s="167" t="s">
        <v>118</v>
      </c>
      <c r="E21" s="20"/>
      <c r="G21" s="95" t="s">
        <v>142</v>
      </c>
      <c r="H21" s="90"/>
      <c r="I21" s="218"/>
      <c r="J21" s="205"/>
    </row>
    <row r="22" spans="1:10" x14ac:dyDescent="0.25">
      <c r="A22" s="19"/>
      <c r="B22" s="20"/>
      <c r="D22" s="167" t="s">
        <v>119</v>
      </c>
      <c r="E22" s="20"/>
      <c r="G22" s="95" t="s">
        <v>143</v>
      </c>
      <c r="H22" s="90"/>
      <c r="I22" s="194"/>
      <c r="J22" s="18"/>
    </row>
    <row r="23" spans="1:10" x14ac:dyDescent="0.25">
      <c r="A23" s="19"/>
      <c r="B23" s="20"/>
      <c r="D23" s="167" t="s">
        <v>120</v>
      </c>
      <c r="E23" s="20"/>
      <c r="G23" s="95" t="s">
        <v>144</v>
      </c>
      <c r="H23" s="90"/>
      <c r="I23" s="218"/>
      <c r="J23" s="18"/>
    </row>
    <row r="24" spans="1:10" ht="13" x14ac:dyDescent="0.3">
      <c r="A24" s="19"/>
      <c r="B24" s="20"/>
      <c r="D24" s="11" t="s">
        <v>93</v>
      </c>
      <c r="E24" s="12">
        <f>SUM($E$21:$E$23)</f>
        <v>0</v>
      </c>
      <c r="I24" s="18"/>
      <c r="J24" s="18"/>
    </row>
    <row r="25" spans="1:10" x14ac:dyDescent="0.25">
      <c r="A25" s="19"/>
      <c r="B25" s="20"/>
      <c r="G25" s="94" t="s">
        <v>699</v>
      </c>
      <c r="H25" s="90"/>
      <c r="I25" s="87"/>
      <c r="J25" s="18"/>
    </row>
    <row r="26" spans="1:10" ht="13" x14ac:dyDescent="0.3">
      <c r="A26" s="19"/>
      <c r="B26" s="20"/>
      <c r="D26" s="8" t="s">
        <v>110</v>
      </c>
      <c r="E26" s="10" t="s">
        <v>91</v>
      </c>
      <c r="I26" s="18"/>
      <c r="J26" s="18"/>
    </row>
    <row r="27" spans="1:10" ht="13" x14ac:dyDescent="0.3">
      <c r="A27" s="19"/>
      <c r="B27" s="20"/>
      <c r="D27" s="168" t="s">
        <v>121</v>
      </c>
      <c r="E27" s="20"/>
      <c r="G27" s="8" t="s">
        <v>700</v>
      </c>
      <c r="I27" s="100" t="s">
        <v>145</v>
      </c>
      <c r="J27" s="100" t="s">
        <v>146</v>
      </c>
    </row>
    <row r="28" spans="1:10" x14ac:dyDescent="0.25">
      <c r="A28" s="7" t="s">
        <v>1</v>
      </c>
      <c r="B28" s="20"/>
      <c r="D28" s="168" t="s">
        <v>122</v>
      </c>
      <c r="E28" s="20"/>
      <c r="G28" s="91" t="s">
        <v>118</v>
      </c>
      <c r="H28" s="89"/>
      <c r="I28" s="216"/>
      <c r="J28" s="216"/>
    </row>
    <row r="29" spans="1:10" ht="13" x14ac:dyDescent="0.3">
      <c r="A29" s="11" t="s">
        <v>93</v>
      </c>
      <c r="B29" s="12">
        <f>SUM($B$22:$B$28)</f>
        <v>0</v>
      </c>
      <c r="D29" s="168" t="s">
        <v>123</v>
      </c>
      <c r="E29" s="20"/>
      <c r="G29" s="92" t="s">
        <v>119</v>
      </c>
      <c r="H29" s="90"/>
      <c r="I29" s="216"/>
      <c r="J29" s="216"/>
    </row>
    <row r="30" spans="1:10" ht="13" x14ac:dyDescent="0.3">
      <c r="D30" s="11" t="s">
        <v>93</v>
      </c>
      <c r="E30" s="12">
        <f>SUM($E$27:$E$29)</f>
        <v>0</v>
      </c>
      <c r="G30" s="92" t="s">
        <v>120</v>
      </c>
      <c r="H30" s="90"/>
      <c r="I30" s="216"/>
      <c r="J30" s="216"/>
    </row>
    <row r="31" spans="1:10" ht="13" x14ac:dyDescent="0.3">
      <c r="A31" s="8" t="s">
        <v>101</v>
      </c>
      <c r="B31" s="10" t="s">
        <v>91</v>
      </c>
      <c r="I31" s="18"/>
      <c r="J31" s="18"/>
    </row>
    <row r="32" spans="1:10" ht="13" x14ac:dyDescent="0.3">
      <c r="A32" s="19"/>
      <c r="B32" s="20"/>
      <c r="D32" s="126"/>
      <c r="E32" s="154"/>
      <c r="G32" s="8" t="s">
        <v>697</v>
      </c>
      <c r="I32" s="100" t="s">
        <v>695</v>
      </c>
      <c r="J32" s="100" t="s">
        <v>696</v>
      </c>
    </row>
    <row r="33" spans="1:10" x14ac:dyDescent="0.25">
      <c r="A33" s="19"/>
      <c r="B33" s="20"/>
      <c r="D33" s="17"/>
      <c r="E33" s="157"/>
      <c r="G33" s="91" t="s">
        <v>118</v>
      </c>
      <c r="H33" s="89"/>
      <c r="I33" s="215"/>
      <c r="J33" s="215"/>
    </row>
    <row r="34" spans="1:10" x14ac:dyDescent="0.25">
      <c r="A34" s="19"/>
      <c r="B34" s="20"/>
      <c r="D34" s="17"/>
      <c r="E34" s="157"/>
      <c r="G34" s="92" t="s">
        <v>119</v>
      </c>
      <c r="H34" s="90"/>
      <c r="I34" s="215"/>
      <c r="J34" s="215"/>
    </row>
    <row r="35" spans="1:10" ht="13" x14ac:dyDescent="0.3">
      <c r="A35" s="19"/>
      <c r="B35" s="20"/>
      <c r="D35" s="155"/>
      <c r="E35" s="156"/>
      <c r="G35" s="92" t="s">
        <v>120</v>
      </c>
      <c r="H35" s="90"/>
      <c r="I35" s="215"/>
      <c r="J35" s="215"/>
    </row>
    <row r="36" spans="1:10" x14ac:dyDescent="0.25">
      <c r="A36" s="19"/>
      <c r="B36" s="20"/>
    </row>
    <row r="37" spans="1:10" x14ac:dyDescent="0.25">
      <c r="A37" s="19"/>
      <c r="B37" s="20"/>
    </row>
    <row r="38" spans="1:10" x14ac:dyDescent="0.25">
      <c r="A38" s="7" t="s">
        <v>1</v>
      </c>
      <c r="B38" s="20"/>
    </row>
    <row r="39" spans="1:10" ht="13" x14ac:dyDescent="0.3">
      <c r="A39" s="11" t="s">
        <v>93</v>
      </c>
      <c r="B39" s="12">
        <f>SUM(B32:B38)</f>
        <v>0</v>
      </c>
    </row>
    <row r="40" spans="1:10" ht="13" x14ac:dyDescent="0.3">
      <c r="A40" s="11"/>
      <c r="B40" s="12"/>
    </row>
    <row r="43" spans="1:10" ht="13" x14ac:dyDescent="0.3">
      <c r="A43" s="8" t="s">
        <v>679</v>
      </c>
    </row>
    <row r="44" spans="1:10" ht="13" x14ac:dyDescent="0.3">
      <c r="A44" s="8"/>
    </row>
    <row r="45" spans="1:10" ht="31.5" customHeight="1" x14ac:dyDescent="0.25">
      <c r="A45" s="197" t="s">
        <v>671</v>
      </c>
      <c r="B45" s="196"/>
      <c r="C45" s="284" t="s">
        <v>680</v>
      </c>
      <c r="D45" s="284"/>
      <c r="E45" s="284"/>
      <c r="F45" s="284"/>
      <c r="G45" s="284"/>
      <c r="H45" s="284"/>
      <c r="I45" s="284"/>
      <c r="J45" s="284"/>
    </row>
    <row r="46" spans="1:10" ht="72" customHeight="1" x14ac:dyDescent="0.25">
      <c r="A46" s="197" t="s">
        <v>672</v>
      </c>
      <c r="B46" s="196"/>
      <c r="C46" s="284" t="s">
        <v>681</v>
      </c>
      <c r="D46" s="284"/>
      <c r="E46" s="284"/>
      <c r="F46" s="284"/>
      <c r="G46" s="284"/>
      <c r="H46" s="284"/>
      <c r="I46" s="284"/>
      <c r="J46" s="284"/>
    </row>
    <row r="47" spans="1:10" ht="55.5" customHeight="1" x14ac:dyDescent="0.25">
      <c r="A47" s="197" t="s">
        <v>673</v>
      </c>
      <c r="B47" s="196"/>
      <c r="C47" s="284" t="s">
        <v>682</v>
      </c>
      <c r="D47" s="284"/>
      <c r="E47" s="284"/>
      <c r="F47" s="284"/>
      <c r="G47" s="284"/>
      <c r="H47" s="284"/>
      <c r="I47" s="284"/>
      <c r="J47" s="284"/>
    </row>
    <row r="48" spans="1:10" ht="31.5" customHeight="1" x14ac:dyDescent="0.25">
      <c r="A48" s="197" t="s">
        <v>674</v>
      </c>
      <c r="B48" s="196"/>
      <c r="C48" s="284" t="s">
        <v>683</v>
      </c>
      <c r="D48" s="284"/>
      <c r="E48" s="284"/>
      <c r="F48" s="284"/>
      <c r="G48" s="284"/>
      <c r="H48" s="284"/>
      <c r="I48" s="284"/>
      <c r="J48" s="284"/>
    </row>
    <row r="49" spans="1:10" ht="43.5" customHeight="1" x14ac:dyDescent="0.25">
      <c r="A49" s="197" t="s">
        <v>107</v>
      </c>
      <c r="B49" s="196"/>
      <c r="C49" s="284" t="s">
        <v>684</v>
      </c>
      <c r="D49" s="284"/>
      <c r="E49" s="284"/>
      <c r="F49" s="284"/>
      <c r="G49" s="284"/>
      <c r="H49" s="284"/>
      <c r="I49" s="284"/>
      <c r="J49" s="284"/>
    </row>
    <row r="50" spans="1:10" ht="111" customHeight="1" x14ac:dyDescent="0.25">
      <c r="A50" s="197" t="s">
        <v>678</v>
      </c>
      <c r="B50" s="196"/>
      <c r="C50" s="284" t="s">
        <v>685</v>
      </c>
      <c r="D50" s="284"/>
      <c r="E50" s="284"/>
      <c r="F50" s="284"/>
      <c r="G50" s="284"/>
      <c r="H50" s="284"/>
      <c r="I50" s="284"/>
      <c r="J50" s="284"/>
    </row>
    <row r="51" spans="1:10" ht="53.25" customHeight="1" x14ac:dyDescent="0.25">
      <c r="A51" s="197" t="s">
        <v>675</v>
      </c>
      <c r="B51" s="196"/>
      <c r="C51" s="284" t="s">
        <v>686</v>
      </c>
      <c r="D51" s="284"/>
      <c r="E51" s="284"/>
      <c r="F51" s="284"/>
      <c r="G51" s="284"/>
      <c r="H51" s="284"/>
      <c r="I51" s="284"/>
      <c r="J51" s="284"/>
    </row>
    <row r="52" spans="1:10" ht="42" customHeight="1" x14ac:dyDescent="0.25">
      <c r="A52" s="197" t="s">
        <v>677</v>
      </c>
      <c r="B52" s="196"/>
      <c r="C52" s="284" t="s">
        <v>688</v>
      </c>
      <c r="D52" s="284"/>
      <c r="E52" s="284"/>
      <c r="F52" s="284"/>
      <c r="G52" s="284"/>
      <c r="H52" s="284"/>
      <c r="I52" s="284"/>
      <c r="J52" s="284"/>
    </row>
    <row r="53" spans="1:10" ht="28.5" customHeight="1" x14ac:dyDescent="0.25">
      <c r="A53" s="197" t="s">
        <v>676</v>
      </c>
      <c r="B53" s="196"/>
      <c r="C53" s="284" t="s">
        <v>687</v>
      </c>
      <c r="D53" s="284"/>
      <c r="E53" s="284"/>
      <c r="F53" s="284"/>
      <c r="G53" s="284"/>
      <c r="H53" s="284"/>
      <c r="I53" s="284"/>
      <c r="J53" s="284"/>
    </row>
  </sheetData>
  <customSheetViews>
    <customSheetView guid="{A827130E-D005-411B-B0FD-5F434A9152FD}" fitToPage="1">
      <colBreaks count="1" manualBreakCount="1">
        <brk id="6" max="1048575" man="1"/>
      </colBreaks>
      <pageMargins left="0.25" right="0.25" top="0.75" bottom="0.75" header="0.3" footer="0.3"/>
      <pageSetup scale="86" fitToHeight="0" orientation="landscape" r:id="rId1"/>
    </customSheetView>
    <customSheetView guid="{44AFB3A7-3EAA-4257-8E9F-63B37E676888}" fitToPage="1">
      <colBreaks count="1" manualBreakCount="1">
        <brk id="6" max="1048575" man="1"/>
      </colBreaks>
      <pageMargins left="0.25" right="0.25" top="0.75" bottom="0.75" header="0.3" footer="0.3"/>
      <pageSetup scale="83" fitToHeight="0" orientation="landscape" r:id="rId2"/>
    </customSheetView>
  </customSheetViews>
  <mergeCells count="11">
    <mergeCell ref="C47:J47"/>
    <mergeCell ref="C46:J46"/>
    <mergeCell ref="C45:J45"/>
    <mergeCell ref="A6:E6"/>
    <mergeCell ref="G6:J6"/>
    <mergeCell ref="C53:J53"/>
    <mergeCell ref="C48:J48"/>
    <mergeCell ref="C49:J49"/>
    <mergeCell ref="C50:J50"/>
    <mergeCell ref="C51:J51"/>
    <mergeCell ref="C52:J52"/>
  </mergeCells>
  <dataValidations count="4">
    <dataValidation type="list" allowBlank="1" showInputMessage="1" sqref="A12:A17">
      <formula1>Industry</formula1>
    </dataValidation>
    <dataValidation type="list" allowBlank="1" showInputMessage="1" showErrorMessage="1" sqref="A22:A27">
      <formula1>Geo</formula1>
    </dataValidation>
    <dataValidation type="list" allowBlank="1" showInputMessage="1" sqref="D12:D17">
      <formula1>Exit</formula1>
    </dataValidation>
    <dataValidation type="list" allowBlank="1" showInputMessage="1" showErrorMessage="1" sqref="A32:A37">
      <formula1>Stage</formula1>
    </dataValidation>
  </dataValidations>
  <hyperlinks>
    <hyperlink ref="A3" location="'Table of Contents'!A1" display="Table of Contents"/>
  </hyperlinks>
  <pageMargins left="0.25" right="0.25" top="0.75" bottom="0.75" header="0.3" footer="0.3"/>
  <pageSetup scale="86" fitToHeight="0" orientation="landscape" r:id="rId3"/>
  <colBreaks count="1" manualBreakCount="1">
    <brk id="6"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'Menu Selection'!$AB$2:$AB$5</xm:f>
          </x14:formula1>
          <xm:sqref>I25</xm:sqref>
        </x14:dataValidation>
        <x14:dataValidation type="list" allowBlank="1" showInputMessage="1">
          <x14:formula1>
            <xm:f>'Menu Selection'!$H$2:$H$11</xm:f>
          </x14:formula1>
          <xm:sqref>A9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Z462"/>
  <sheetViews>
    <sheetView zoomScaleNormal="100" workbookViewId="0">
      <selection activeCell="A27" sqref="A27"/>
    </sheetView>
  </sheetViews>
  <sheetFormatPr defaultColWidth="9.1796875" defaultRowHeight="12.5" x14ac:dyDescent="0.25"/>
  <cols>
    <col min="1" max="1" width="24.81640625" style="9" customWidth="1"/>
    <col min="2" max="2" width="14.453125" style="9" customWidth="1"/>
    <col min="3" max="4" width="12.7265625" style="9" customWidth="1"/>
    <col min="5" max="6" width="12.54296875" style="9" customWidth="1"/>
    <col min="7" max="7" width="19.26953125" style="9" customWidth="1"/>
    <col min="8" max="8" width="41" customWidth="1"/>
    <col min="9" max="26" width="8.7265625" customWidth="1"/>
    <col min="27" max="16384" width="9.1796875" style="9"/>
  </cols>
  <sheetData>
    <row r="1" spans="1:26" ht="20" x14ac:dyDescent="0.4">
      <c r="A1" s="57">
        <f>FundName</f>
        <v>0</v>
      </c>
      <c r="B1" s="57"/>
      <c r="C1" s="57"/>
      <c r="D1" s="57"/>
      <c r="E1" s="57"/>
      <c r="F1" s="57"/>
      <c r="H1" s="9"/>
      <c r="I1" s="9"/>
      <c r="J1" s="9"/>
      <c r="K1" s="9"/>
      <c r="L1" s="9"/>
      <c r="M1" s="9"/>
      <c r="N1" s="9"/>
      <c r="O1" s="9"/>
      <c r="P1" s="9"/>
      <c r="Q1" s="9"/>
      <c r="R1" s="9"/>
      <c r="S1" s="9"/>
      <c r="T1" s="9"/>
      <c r="U1" s="9"/>
      <c r="V1" s="9"/>
      <c r="W1" s="9"/>
      <c r="X1" s="9"/>
      <c r="Y1" s="9"/>
      <c r="Z1" s="9"/>
    </row>
    <row r="2" spans="1:26" ht="12.75" customHeight="1" x14ac:dyDescent="0.4">
      <c r="A2" s="213" t="str">
        <f ca="1">RIGHT(CELL("filename",A1),LEN(CELL("filename",A1))-FIND("]",CELL("filename",A1),1))</f>
        <v>2.1 Firm &amp; Team</v>
      </c>
      <c r="B2" s="57"/>
      <c r="C2" s="57"/>
      <c r="D2" s="57"/>
      <c r="E2" s="57"/>
      <c r="F2" s="57"/>
      <c r="H2" s="9"/>
      <c r="I2" s="9"/>
      <c r="J2" s="9"/>
      <c r="K2" s="9"/>
      <c r="L2" s="9"/>
      <c r="M2" s="9"/>
      <c r="N2" s="9"/>
      <c r="O2" s="9"/>
      <c r="P2" s="9"/>
      <c r="Q2" s="9"/>
      <c r="R2" s="9"/>
      <c r="S2" s="9"/>
      <c r="T2" s="9"/>
      <c r="U2" s="9"/>
      <c r="V2" s="9"/>
      <c r="W2" s="9"/>
      <c r="X2" s="9"/>
      <c r="Y2" s="9"/>
      <c r="Z2" s="9"/>
    </row>
    <row r="3" spans="1:26" ht="12.75" customHeight="1" x14ac:dyDescent="0.25">
      <c r="A3" s="214" t="s">
        <v>635</v>
      </c>
      <c r="H3" s="9"/>
      <c r="I3" s="9"/>
      <c r="J3" s="9"/>
      <c r="K3" s="9"/>
      <c r="L3" s="9"/>
      <c r="M3" s="9"/>
      <c r="N3" s="9"/>
      <c r="O3" s="9"/>
      <c r="P3" s="9"/>
      <c r="Q3" s="9"/>
      <c r="R3" s="9"/>
      <c r="S3" s="9"/>
      <c r="T3" s="9"/>
      <c r="U3" s="9"/>
      <c r="V3" s="9"/>
      <c r="W3" s="9"/>
      <c r="X3" s="9"/>
      <c r="Y3" s="9"/>
      <c r="Z3" s="9"/>
    </row>
    <row r="4" spans="1:26" ht="12.75" customHeight="1" x14ac:dyDescent="0.25">
      <c r="H4" s="9"/>
      <c r="I4" s="9"/>
      <c r="J4" s="9"/>
      <c r="K4" s="9"/>
      <c r="L4" s="9"/>
      <c r="M4" s="9"/>
      <c r="N4" s="9"/>
      <c r="O4" s="9"/>
      <c r="P4" s="9"/>
      <c r="Q4" s="9"/>
      <c r="R4" s="9"/>
      <c r="S4" s="9"/>
      <c r="T4" s="9"/>
      <c r="U4" s="9"/>
      <c r="V4" s="9"/>
      <c r="W4" s="9"/>
      <c r="X4" s="9"/>
      <c r="Y4" s="9"/>
      <c r="Z4" s="9"/>
    </row>
    <row r="5" spans="1:26" ht="15.5" x14ac:dyDescent="0.35">
      <c r="A5" s="13" t="s">
        <v>449</v>
      </c>
      <c r="B5" s="13"/>
      <c r="C5" s="13"/>
      <c r="D5" s="13"/>
      <c r="E5" s="13"/>
      <c r="F5" s="13"/>
      <c r="G5" s="14"/>
      <c r="H5" s="14"/>
      <c r="I5" s="9"/>
      <c r="J5" s="9"/>
      <c r="K5" s="9"/>
      <c r="L5" s="9"/>
      <c r="M5" s="9"/>
      <c r="N5" s="9"/>
      <c r="O5" s="9"/>
      <c r="P5" s="9"/>
      <c r="Q5" s="9"/>
      <c r="R5" s="9"/>
      <c r="S5" s="9"/>
      <c r="T5" s="9"/>
      <c r="U5" s="9"/>
      <c r="V5" s="9"/>
      <c r="W5" s="9"/>
      <c r="X5" s="9"/>
      <c r="Y5" s="9"/>
      <c r="Z5" s="9"/>
    </row>
    <row r="6" spans="1:26" ht="30.75" customHeight="1" x14ac:dyDescent="0.25">
      <c r="A6" s="283" t="s">
        <v>721</v>
      </c>
      <c r="B6" s="283"/>
      <c r="C6" s="283"/>
      <c r="D6" s="283"/>
      <c r="E6" s="283"/>
      <c r="F6" s="283"/>
      <c r="G6" s="283"/>
      <c r="H6" s="283"/>
      <c r="I6" s="9"/>
      <c r="J6" s="9"/>
      <c r="K6" s="9"/>
      <c r="L6" s="9"/>
      <c r="M6" s="9"/>
      <c r="N6" s="9"/>
      <c r="O6" s="9"/>
      <c r="P6" s="9"/>
      <c r="Q6" s="9"/>
      <c r="R6" s="9"/>
      <c r="S6" s="9"/>
      <c r="T6" s="9"/>
      <c r="U6" s="9"/>
      <c r="V6" s="9"/>
      <c r="W6" s="9"/>
      <c r="X6" s="9"/>
      <c r="Y6" s="9"/>
      <c r="Z6" s="9"/>
    </row>
    <row r="7" spans="1:26" x14ac:dyDescent="0.25">
      <c r="H7" s="208"/>
      <c r="I7" s="9"/>
      <c r="J7" s="9"/>
      <c r="K7" s="9"/>
      <c r="L7" s="9"/>
      <c r="M7" s="9"/>
      <c r="N7" s="9"/>
      <c r="O7" s="9"/>
      <c r="P7" s="9"/>
      <c r="Q7" s="9"/>
      <c r="R7" s="9"/>
      <c r="S7" s="9"/>
      <c r="T7" s="9"/>
      <c r="U7" s="9"/>
      <c r="V7" s="9"/>
      <c r="W7" s="9"/>
      <c r="X7" s="9"/>
      <c r="Y7" s="9"/>
      <c r="Z7" s="9"/>
    </row>
    <row r="8" spans="1:26" s="18" customFormat="1" ht="36.75" customHeight="1" x14ac:dyDescent="0.3">
      <c r="A8" s="51" t="s">
        <v>442</v>
      </c>
      <c r="B8" s="52" t="s">
        <v>722</v>
      </c>
      <c r="C8" s="52" t="s">
        <v>455</v>
      </c>
      <c r="D8" s="52" t="s">
        <v>456</v>
      </c>
      <c r="E8" s="52" t="s">
        <v>457</v>
      </c>
      <c r="F8" s="52" t="s">
        <v>462</v>
      </c>
      <c r="G8" s="52" t="s">
        <v>463</v>
      </c>
      <c r="H8" s="58" t="s">
        <v>448</v>
      </c>
      <c r="I8" s="50"/>
      <c r="J8" s="50"/>
      <c r="K8" s="50"/>
      <c r="L8" s="50"/>
      <c r="M8" s="50"/>
    </row>
    <row r="9" spans="1:26" ht="33.75" customHeight="1" x14ac:dyDescent="0.25">
      <c r="A9" s="69"/>
      <c r="B9" s="70"/>
      <c r="C9" s="70"/>
      <c r="D9" s="71"/>
      <c r="E9" s="71"/>
      <c r="F9" s="70"/>
      <c r="G9" s="70"/>
      <c r="H9" s="72"/>
      <c r="I9" s="22">
        <f t="shared" ref="I9:M9" si="0">C14</f>
        <v>0</v>
      </c>
      <c r="J9" s="22">
        <f t="shared" si="0"/>
        <v>0</v>
      </c>
      <c r="K9" s="22">
        <f t="shared" si="0"/>
        <v>0</v>
      </c>
      <c r="L9" s="22">
        <f t="shared" si="0"/>
        <v>0</v>
      </c>
      <c r="M9" s="22">
        <f t="shared" si="0"/>
        <v>0</v>
      </c>
      <c r="N9" s="9"/>
      <c r="O9" s="9"/>
      <c r="P9" s="9"/>
      <c r="Q9" s="9"/>
      <c r="R9" s="9"/>
      <c r="S9" s="9"/>
      <c r="T9" s="9"/>
      <c r="U9" s="9"/>
      <c r="V9" s="9"/>
      <c r="W9" s="9"/>
      <c r="X9" s="9"/>
      <c r="Y9" s="9"/>
      <c r="Z9" s="9"/>
    </row>
    <row r="10" spans="1:26" x14ac:dyDescent="0.25">
      <c r="H10" s="9"/>
      <c r="I10" s="9"/>
      <c r="J10" s="9"/>
      <c r="K10" s="9"/>
      <c r="L10" s="9"/>
      <c r="M10" s="9"/>
      <c r="N10" s="9"/>
      <c r="O10" s="9"/>
      <c r="P10" s="9"/>
      <c r="Q10" s="9"/>
      <c r="R10" s="9"/>
      <c r="S10" s="9"/>
      <c r="T10" s="9"/>
      <c r="U10" s="9"/>
      <c r="V10" s="9"/>
      <c r="W10" s="9"/>
      <c r="X10" s="9"/>
      <c r="Y10" s="9"/>
      <c r="Z10" s="9"/>
    </row>
    <row r="11" spans="1:26" x14ac:dyDescent="0.25">
      <c r="H11" s="9"/>
      <c r="I11" s="9"/>
      <c r="J11" s="9"/>
      <c r="K11" s="9"/>
      <c r="L11" s="9"/>
      <c r="M11" s="9"/>
      <c r="N11" s="9"/>
      <c r="O11" s="9"/>
      <c r="P11" s="9"/>
      <c r="Q11" s="9"/>
      <c r="R11" s="9"/>
      <c r="S11" s="9"/>
      <c r="T11" s="9"/>
      <c r="U11" s="9"/>
      <c r="V11" s="9"/>
      <c r="W11" s="9"/>
      <c r="X11" s="9"/>
      <c r="Y11" s="9"/>
      <c r="Z11" s="9"/>
    </row>
    <row r="12" spans="1:26" x14ac:dyDescent="0.25">
      <c r="H12" s="9"/>
      <c r="I12" s="9"/>
      <c r="J12" s="9"/>
      <c r="K12" s="9"/>
      <c r="L12" s="9"/>
      <c r="M12" s="9"/>
      <c r="N12" s="9"/>
      <c r="O12" s="9"/>
      <c r="P12" s="9"/>
      <c r="Q12" s="9"/>
      <c r="R12" s="9"/>
      <c r="S12" s="9"/>
      <c r="T12" s="9"/>
      <c r="U12" s="9"/>
      <c r="V12" s="9"/>
      <c r="W12" s="9"/>
      <c r="X12" s="9"/>
      <c r="Y12" s="9"/>
      <c r="Z12" s="9"/>
    </row>
    <row r="13" spans="1:26" ht="13" x14ac:dyDescent="0.3">
      <c r="B13" s="52" t="s">
        <v>443</v>
      </c>
      <c r="C13" s="52" t="s">
        <v>444</v>
      </c>
      <c r="D13" s="52" t="s">
        <v>445</v>
      </c>
      <c r="E13" s="52" t="s">
        <v>434</v>
      </c>
      <c r="F13" s="52" t="s">
        <v>446</v>
      </c>
      <c r="G13" s="52" t="s">
        <v>447</v>
      </c>
      <c r="H13" s="9"/>
      <c r="I13" s="9"/>
      <c r="J13" s="9"/>
      <c r="K13" s="9"/>
      <c r="L13" s="9"/>
      <c r="M13" s="9"/>
      <c r="N13" s="9"/>
      <c r="O13" s="9"/>
      <c r="P13" s="9"/>
      <c r="Q13" s="9"/>
      <c r="R13" s="9"/>
      <c r="S13" s="9"/>
      <c r="T13" s="9"/>
      <c r="U13" s="9"/>
      <c r="V13" s="9"/>
      <c r="W13" s="9"/>
      <c r="X13" s="9"/>
      <c r="Y13" s="9"/>
      <c r="Z13" s="9"/>
    </row>
    <row r="14" spans="1:26" ht="26.25" customHeight="1" x14ac:dyDescent="0.25">
      <c r="A14" s="61" t="s">
        <v>464</v>
      </c>
      <c r="B14" s="34"/>
      <c r="C14" s="34"/>
      <c r="D14" s="34"/>
      <c r="E14" s="34"/>
      <c r="F14" s="34"/>
      <c r="G14" s="34"/>
      <c r="H14" s="9"/>
      <c r="I14" s="9"/>
      <c r="J14" s="9"/>
      <c r="K14" s="9"/>
      <c r="L14" s="9"/>
      <c r="M14" s="9"/>
      <c r="N14" s="9"/>
      <c r="O14" s="9"/>
      <c r="P14" s="9"/>
      <c r="Q14" s="9"/>
      <c r="R14" s="9"/>
      <c r="S14" s="9"/>
      <c r="T14" s="9"/>
      <c r="U14" s="9"/>
      <c r="V14" s="9"/>
      <c r="W14" s="9"/>
      <c r="X14" s="9"/>
      <c r="Y14" s="9"/>
      <c r="Z14" s="9"/>
    </row>
    <row r="15" spans="1:26" ht="13" x14ac:dyDescent="0.3">
      <c r="A15" s="62" t="s">
        <v>465</v>
      </c>
      <c r="B15" s="53"/>
      <c r="C15" s="53"/>
      <c r="D15" s="53"/>
      <c r="E15" s="53"/>
      <c r="F15" s="53"/>
      <c r="G15" s="53"/>
      <c r="H15" s="9"/>
      <c r="I15" s="9"/>
      <c r="J15" s="9"/>
      <c r="K15" s="9"/>
      <c r="L15" s="9"/>
      <c r="M15" s="9"/>
      <c r="N15" s="9"/>
      <c r="O15" s="9"/>
      <c r="P15" s="9"/>
      <c r="Q15" s="9"/>
      <c r="R15" s="9"/>
      <c r="S15" s="9"/>
      <c r="T15" s="9"/>
      <c r="U15" s="9"/>
      <c r="V15" s="9"/>
      <c r="W15" s="9"/>
      <c r="X15" s="9"/>
      <c r="Y15" s="9"/>
      <c r="Z15" s="9"/>
    </row>
    <row r="16" spans="1:26" x14ac:dyDescent="0.25">
      <c r="B16" s="53"/>
      <c r="C16" s="53"/>
      <c r="D16" s="53"/>
      <c r="E16" s="53"/>
      <c r="F16" s="53"/>
      <c r="G16" s="53"/>
      <c r="H16" s="9"/>
      <c r="I16" s="9"/>
      <c r="J16" s="9"/>
      <c r="K16" s="9"/>
      <c r="L16" s="9"/>
      <c r="M16" s="9"/>
      <c r="N16" s="9"/>
      <c r="O16" s="9"/>
      <c r="P16" s="9"/>
      <c r="Q16" s="9"/>
      <c r="R16" s="9"/>
      <c r="S16" s="9"/>
      <c r="T16" s="9"/>
      <c r="U16" s="9"/>
      <c r="V16" s="9"/>
      <c r="W16" s="9"/>
      <c r="X16" s="9"/>
      <c r="Y16" s="9"/>
      <c r="Z16" s="9"/>
    </row>
    <row r="17" spans="1:26" x14ac:dyDescent="0.25">
      <c r="B17" s="53"/>
      <c r="C17" s="53"/>
      <c r="D17" s="53"/>
      <c r="E17" s="53"/>
      <c r="F17" s="53"/>
      <c r="G17" s="53"/>
      <c r="H17" s="9"/>
      <c r="I17" s="9"/>
      <c r="J17" s="9"/>
      <c r="K17" s="9"/>
      <c r="L17" s="9"/>
      <c r="M17" s="9"/>
      <c r="N17" s="9"/>
      <c r="O17" s="9"/>
      <c r="P17" s="9"/>
      <c r="Q17" s="9"/>
      <c r="R17" s="9"/>
      <c r="S17" s="9"/>
      <c r="T17" s="9"/>
      <c r="U17" s="9"/>
      <c r="V17" s="9"/>
      <c r="W17" s="9"/>
      <c r="X17" s="9"/>
      <c r="Y17" s="9"/>
      <c r="Z17" s="9"/>
    </row>
    <row r="18" spans="1:26" x14ac:dyDescent="0.25">
      <c r="B18" s="53"/>
      <c r="C18" s="53"/>
      <c r="D18" s="53"/>
      <c r="E18" s="53"/>
      <c r="F18" s="53"/>
      <c r="G18" s="53"/>
      <c r="H18" s="9"/>
      <c r="I18" s="9"/>
      <c r="J18" s="9"/>
      <c r="K18" s="9"/>
      <c r="L18" s="9"/>
      <c r="M18" s="9"/>
      <c r="N18" s="9"/>
      <c r="O18" s="9"/>
      <c r="P18" s="9"/>
      <c r="Q18" s="9"/>
      <c r="R18" s="9"/>
      <c r="S18" s="9"/>
      <c r="T18" s="9"/>
      <c r="U18" s="9"/>
      <c r="V18" s="9"/>
      <c r="W18" s="9"/>
      <c r="X18" s="9"/>
      <c r="Y18" s="9"/>
      <c r="Z18" s="9"/>
    </row>
    <row r="19" spans="1:26" x14ac:dyDescent="0.25">
      <c r="B19" s="53"/>
      <c r="C19" s="53"/>
      <c r="D19" s="53"/>
      <c r="E19" s="53"/>
      <c r="F19" s="53"/>
      <c r="G19" s="53"/>
      <c r="H19" s="9"/>
      <c r="I19" s="9"/>
      <c r="J19" s="9"/>
      <c r="K19" s="9"/>
      <c r="L19" s="9"/>
      <c r="M19" s="9"/>
      <c r="N19" s="9"/>
      <c r="O19" s="9"/>
      <c r="P19" s="9"/>
      <c r="Q19" s="9"/>
      <c r="R19" s="9"/>
      <c r="S19" s="9"/>
      <c r="T19" s="9"/>
      <c r="U19" s="9"/>
      <c r="V19" s="9"/>
      <c r="W19" s="9"/>
      <c r="X19" s="9"/>
      <c r="Y19" s="9"/>
      <c r="Z19" s="9"/>
    </row>
    <row r="20" spans="1:26" x14ac:dyDescent="0.25">
      <c r="B20" s="53"/>
      <c r="C20" s="53"/>
      <c r="D20" s="53"/>
      <c r="E20" s="53"/>
      <c r="F20" s="53"/>
      <c r="G20" s="53"/>
      <c r="H20" s="9"/>
      <c r="I20" s="9"/>
      <c r="J20" s="9"/>
      <c r="K20" s="9"/>
      <c r="L20" s="9"/>
      <c r="M20" s="9"/>
      <c r="N20" s="9"/>
      <c r="O20" s="9"/>
      <c r="P20" s="9"/>
      <c r="Q20" s="9"/>
      <c r="R20" s="9"/>
      <c r="S20" s="9"/>
      <c r="T20" s="9"/>
      <c r="U20" s="9"/>
      <c r="V20" s="9"/>
      <c r="W20" s="9"/>
      <c r="X20" s="9"/>
      <c r="Y20" s="9"/>
      <c r="Z20" s="9"/>
    </row>
    <row r="21" spans="1:26" x14ac:dyDescent="0.25">
      <c r="H21" s="9"/>
      <c r="I21" s="9"/>
      <c r="J21" s="9"/>
      <c r="K21" s="9"/>
      <c r="L21" s="9"/>
      <c r="M21" s="9"/>
      <c r="N21" s="9"/>
      <c r="O21" s="9"/>
      <c r="P21" s="9"/>
      <c r="Q21" s="9"/>
      <c r="R21" s="9"/>
      <c r="S21" s="9"/>
      <c r="T21" s="9"/>
      <c r="U21" s="9"/>
      <c r="V21" s="9"/>
      <c r="W21" s="9"/>
      <c r="X21" s="9"/>
      <c r="Y21" s="9"/>
      <c r="Z21" s="9"/>
    </row>
    <row r="22" spans="1:26" ht="15.5" x14ac:dyDescent="0.35">
      <c r="A22" s="13" t="s">
        <v>604</v>
      </c>
      <c r="B22" s="13"/>
      <c r="C22" s="13"/>
      <c r="D22" s="13"/>
      <c r="E22" s="13"/>
      <c r="F22" s="13"/>
      <c r="G22" s="14"/>
      <c r="H22" s="14"/>
      <c r="I22" s="9"/>
      <c r="J22" s="9"/>
      <c r="K22" s="9"/>
      <c r="L22" s="9"/>
      <c r="M22" s="9"/>
      <c r="N22" s="9"/>
      <c r="O22" s="9"/>
      <c r="P22" s="9"/>
      <c r="Q22" s="9"/>
      <c r="R22" s="9"/>
      <c r="S22" s="9"/>
      <c r="T22" s="9"/>
      <c r="U22" s="9"/>
      <c r="V22" s="9"/>
      <c r="W22" s="9"/>
      <c r="X22" s="9"/>
      <c r="Y22" s="9"/>
      <c r="Z22" s="9"/>
    </row>
    <row r="23" spans="1:26" ht="42" customHeight="1" x14ac:dyDescent="0.25">
      <c r="A23" s="283" t="s">
        <v>610</v>
      </c>
      <c r="B23" s="283"/>
      <c r="C23" s="283"/>
      <c r="D23" s="283"/>
      <c r="E23" s="283"/>
      <c r="F23" s="283"/>
      <c r="G23" s="283"/>
      <c r="H23" s="283"/>
      <c r="I23" s="9"/>
      <c r="J23" s="9"/>
      <c r="K23" s="9"/>
      <c r="L23" s="9"/>
      <c r="M23" s="9"/>
      <c r="N23" s="9"/>
      <c r="O23" s="9"/>
      <c r="P23" s="9"/>
      <c r="Q23" s="9"/>
      <c r="R23" s="9"/>
      <c r="S23" s="9"/>
      <c r="T23" s="9"/>
      <c r="U23" s="9"/>
      <c r="V23" s="9"/>
      <c r="W23" s="9"/>
      <c r="X23" s="9"/>
      <c r="Y23" s="9"/>
      <c r="Z23" s="9"/>
    </row>
    <row r="24" spans="1:26" ht="36" customHeight="1" x14ac:dyDescent="0.25">
      <c r="A24" s="286" t="s">
        <v>750</v>
      </c>
      <c r="B24" s="286"/>
      <c r="C24" s="286"/>
      <c r="D24" s="286"/>
      <c r="E24" s="286"/>
      <c r="F24" s="286"/>
      <c r="G24" s="286"/>
      <c r="H24" s="286"/>
      <c r="I24" s="9"/>
      <c r="J24" s="9"/>
      <c r="K24" s="9"/>
      <c r="L24" s="9"/>
      <c r="M24" s="9"/>
      <c r="N24" s="9"/>
      <c r="O24" s="9"/>
      <c r="P24" s="9"/>
      <c r="Q24" s="9"/>
      <c r="R24" s="9"/>
      <c r="S24" s="9"/>
      <c r="T24" s="9"/>
      <c r="U24" s="9"/>
      <c r="V24" s="9"/>
      <c r="W24" s="9"/>
      <c r="X24" s="9"/>
      <c r="Y24" s="9"/>
      <c r="Z24" s="9"/>
    </row>
    <row r="25" spans="1:26" x14ac:dyDescent="0.25">
      <c r="H25" s="9"/>
      <c r="I25" s="9"/>
      <c r="J25" s="9"/>
      <c r="K25" s="9"/>
      <c r="L25" s="9"/>
      <c r="M25" s="9"/>
      <c r="N25" s="9"/>
      <c r="O25" s="9"/>
      <c r="P25" s="9"/>
      <c r="Q25" s="9"/>
      <c r="R25" s="9"/>
      <c r="S25" s="9"/>
      <c r="T25" s="9"/>
      <c r="U25" s="9"/>
      <c r="V25" s="9"/>
      <c r="W25" s="9"/>
      <c r="X25" s="9"/>
      <c r="Y25" s="9"/>
      <c r="Z25" s="9"/>
    </row>
    <row r="26" spans="1:26" ht="13" x14ac:dyDescent="0.3">
      <c r="A26" s="51" t="s">
        <v>471</v>
      </c>
      <c r="B26" s="52" t="s">
        <v>605</v>
      </c>
      <c r="C26" s="52" t="s">
        <v>445</v>
      </c>
      <c r="D26" s="52" t="s">
        <v>434</v>
      </c>
      <c r="E26" s="52" t="s">
        <v>606</v>
      </c>
      <c r="F26" s="52" t="s">
        <v>607</v>
      </c>
      <c r="G26" s="52" t="s">
        <v>598</v>
      </c>
      <c r="H26" s="52" t="s">
        <v>611</v>
      </c>
      <c r="I26" s="9"/>
      <c r="J26" s="9"/>
      <c r="K26" s="9"/>
      <c r="L26" s="9"/>
      <c r="M26" s="9"/>
      <c r="N26" s="9"/>
      <c r="O26" s="9"/>
      <c r="P26" s="9"/>
      <c r="Q26" s="9"/>
      <c r="R26" s="9"/>
      <c r="S26" s="9"/>
      <c r="T26" s="9"/>
      <c r="U26" s="9"/>
      <c r="V26" s="9"/>
      <c r="W26" s="9"/>
      <c r="X26" s="9"/>
      <c r="Y26" s="9"/>
      <c r="Z26" s="9"/>
    </row>
    <row r="27" spans="1:26" ht="13.5" customHeight="1" x14ac:dyDescent="0.25">
      <c r="A27" s="150"/>
      <c r="B27" s="152"/>
      <c r="C27" s="151"/>
      <c r="D27" s="151"/>
      <c r="E27" s="151"/>
      <c r="F27" s="151"/>
      <c r="G27" s="151"/>
      <c r="H27" s="151"/>
      <c r="I27" s="9"/>
      <c r="J27" s="9"/>
      <c r="K27" s="9"/>
      <c r="L27" s="9"/>
      <c r="M27" s="9"/>
      <c r="N27" s="9"/>
      <c r="O27" s="9"/>
      <c r="P27" s="9"/>
      <c r="Q27" s="9"/>
      <c r="R27" s="9"/>
      <c r="S27" s="9"/>
      <c r="T27" s="9"/>
      <c r="U27" s="9"/>
      <c r="V27" s="9"/>
      <c r="W27" s="9"/>
      <c r="X27" s="9"/>
      <c r="Y27" s="9"/>
      <c r="Z27" s="9"/>
    </row>
    <row r="28" spans="1:26" x14ac:dyDescent="0.25">
      <c r="A28" s="150"/>
      <c r="B28" s="152"/>
      <c r="C28" s="151"/>
      <c r="D28" s="151"/>
      <c r="E28" s="151"/>
      <c r="F28" s="151"/>
      <c r="G28" s="151"/>
      <c r="H28" s="151"/>
      <c r="I28" s="9"/>
      <c r="J28" s="9"/>
      <c r="K28" s="9"/>
      <c r="L28" s="9"/>
      <c r="M28" s="9"/>
      <c r="N28" s="9"/>
      <c r="O28" s="9"/>
      <c r="P28" s="9"/>
      <c r="Q28" s="9"/>
      <c r="R28" s="9"/>
      <c r="S28" s="9"/>
      <c r="T28" s="9"/>
      <c r="U28" s="9"/>
      <c r="V28" s="9"/>
      <c r="W28" s="9"/>
      <c r="X28" s="9"/>
      <c r="Y28" s="9"/>
      <c r="Z28" s="9"/>
    </row>
    <row r="29" spans="1:26" x14ac:dyDescent="0.25">
      <c r="A29" s="150"/>
      <c r="B29" s="152"/>
      <c r="C29" s="151"/>
      <c r="D29" s="151"/>
      <c r="E29" s="151"/>
      <c r="F29" s="151"/>
      <c r="G29" s="151"/>
      <c r="H29" s="151"/>
      <c r="I29" s="9"/>
      <c r="J29" s="9"/>
      <c r="K29" s="9"/>
      <c r="L29" s="9"/>
      <c r="M29" s="9"/>
      <c r="N29" s="9"/>
      <c r="O29" s="9"/>
      <c r="P29" s="9"/>
      <c r="Q29" s="9"/>
      <c r="R29" s="9"/>
      <c r="S29" s="9"/>
      <c r="T29" s="9"/>
      <c r="U29" s="9"/>
      <c r="V29" s="9"/>
      <c r="W29" s="9"/>
      <c r="X29" s="9"/>
      <c r="Y29" s="9"/>
      <c r="Z29" s="9"/>
    </row>
    <row r="30" spans="1:26" x14ac:dyDescent="0.25">
      <c r="A30" s="150"/>
      <c r="B30" s="152"/>
      <c r="C30" s="151"/>
      <c r="D30" s="151"/>
      <c r="E30" s="151"/>
      <c r="F30" s="151"/>
      <c r="G30" s="151"/>
      <c r="H30" s="151"/>
      <c r="I30" s="9"/>
      <c r="J30" s="9"/>
      <c r="K30" s="9"/>
      <c r="L30" s="9"/>
      <c r="M30" s="9"/>
      <c r="N30" s="9"/>
      <c r="O30" s="9"/>
      <c r="P30" s="9"/>
      <c r="Q30" s="9"/>
      <c r="R30" s="9"/>
      <c r="S30" s="9"/>
      <c r="T30" s="9"/>
      <c r="U30" s="9"/>
      <c r="V30" s="9"/>
      <c r="W30" s="9"/>
      <c r="X30" s="9"/>
      <c r="Y30" s="9"/>
      <c r="Z30" s="9"/>
    </row>
    <row r="31" spans="1:26" x14ac:dyDescent="0.25">
      <c r="A31" s="150"/>
      <c r="B31" s="152"/>
      <c r="C31" s="151"/>
      <c r="D31" s="151"/>
      <c r="E31" s="151"/>
      <c r="F31" s="151"/>
      <c r="G31" s="151"/>
      <c r="H31" s="151"/>
      <c r="I31" s="9"/>
      <c r="J31" s="9"/>
      <c r="K31" s="9"/>
      <c r="L31" s="9"/>
      <c r="M31" s="9"/>
      <c r="N31" s="9"/>
      <c r="O31" s="9"/>
      <c r="P31" s="9"/>
      <c r="Q31" s="9"/>
      <c r="R31" s="9"/>
      <c r="S31" s="9"/>
      <c r="T31" s="9"/>
      <c r="U31" s="9"/>
      <c r="V31" s="9"/>
      <c r="W31" s="9"/>
      <c r="X31" s="9"/>
      <c r="Y31" s="9"/>
      <c r="Z31" s="9"/>
    </row>
    <row r="32" spans="1:26" x14ac:dyDescent="0.25">
      <c r="A32" s="150"/>
      <c r="B32" s="152"/>
      <c r="C32" s="151"/>
      <c r="D32" s="151"/>
      <c r="E32" s="151"/>
      <c r="F32" s="151"/>
      <c r="G32" s="151"/>
      <c r="H32" s="151"/>
      <c r="I32" s="9"/>
      <c r="J32" s="9"/>
      <c r="K32" s="9"/>
      <c r="L32" s="9"/>
      <c r="M32" s="9"/>
      <c r="N32" s="9"/>
      <c r="O32" s="9"/>
      <c r="P32" s="9"/>
      <c r="Q32" s="9"/>
      <c r="R32" s="9"/>
      <c r="S32" s="9"/>
      <c r="T32" s="9"/>
      <c r="U32" s="9"/>
      <c r="V32" s="9"/>
      <c r="W32" s="9"/>
      <c r="X32" s="9"/>
      <c r="Y32" s="9"/>
      <c r="Z32" s="9"/>
    </row>
    <row r="33" spans="1:26" x14ac:dyDescent="0.25">
      <c r="A33" s="150"/>
      <c r="B33" s="152"/>
      <c r="C33" s="151"/>
      <c r="D33" s="151"/>
      <c r="E33" s="151"/>
      <c r="F33" s="151"/>
      <c r="G33" s="151"/>
      <c r="H33" s="151"/>
      <c r="I33" s="9"/>
      <c r="J33" s="9"/>
      <c r="K33" s="9"/>
      <c r="L33" s="9"/>
      <c r="M33" s="9"/>
      <c r="N33" s="9"/>
      <c r="O33" s="9"/>
      <c r="P33" s="9"/>
      <c r="Q33" s="9"/>
      <c r="R33" s="9"/>
      <c r="S33" s="9"/>
      <c r="T33" s="9"/>
      <c r="U33" s="9"/>
      <c r="V33" s="9"/>
      <c r="W33" s="9"/>
      <c r="X33" s="9"/>
      <c r="Y33" s="9"/>
      <c r="Z33" s="9"/>
    </row>
    <row r="34" spans="1:26" x14ac:dyDescent="0.25">
      <c r="A34" s="150"/>
      <c r="B34" s="152"/>
      <c r="C34" s="151"/>
      <c r="D34" s="151"/>
      <c r="E34" s="151"/>
      <c r="F34" s="151"/>
      <c r="G34" s="151"/>
      <c r="H34" s="151"/>
      <c r="I34" s="9"/>
      <c r="J34" s="9"/>
      <c r="K34" s="9"/>
      <c r="L34" s="9"/>
      <c r="M34" s="9"/>
      <c r="N34" s="9"/>
      <c r="O34" s="9"/>
      <c r="P34" s="9"/>
      <c r="Q34" s="9"/>
      <c r="R34" s="9"/>
      <c r="S34" s="9"/>
      <c r="T34" s="9"/>
      <c r="U34" s="9"/>
      <c r="V34" s="9"/>
      <c r="W34" s="9"/>
      <c r="X34" s="9"/>
      <c r="Y34" s="9"/>
      <c r="Z34" s="9"/>
    </row>
    <row r="35" spans="1:26" x14ac:dyDescent="0.25">
      <c r="A35" s="150"/>
      <c r="B35" s="152"/>
      <c r="C35" s="151"/>
      <c r="D35" s="151"/>
      <c r="E35" s="151"/>
      <c r="F35" s="151"/>
      <c r="G35" s="151"/>
      <c r="H35" s="151"/>
      <c r="I35" s="9"/>
      <c r="J35" s="9"/>
      <c r="K35" s="9"/>
      <c r="L35" s="9"/>
      <c r="M35" s="9"/>
      <c r="N35" s="9"/>
      <c r="O35" s="9"/>
      <c r="P35" s="9"/>
      <c r="Q35" s="9"/>
      <c r="R35" s="9"/>
      <c r="S35" s="9"/>
      <c r="T35" s="9"/>
      <c r="U35" s="9"/>
      <c r="V35" s="9"/>
      <c r="W35" s="9"/>
      <c r="X35" s="9"/>
      <c r="Y35" s="9"/>
      <c r="Z35" s="9"/>
    </row>
    <row r="36" spans="1:26" x14ac:dyDescent="0.25">
      <c r="H36" s="9"/>
      <c r="I36" s="9"/>
      <c r="J36" s="9"/>
      <c r="K36" s="9"/>
      <c r="L36" s="9"/>
      <c r="M36" s="9"/>
      <c r="N36" s="9"/>
      <c r="O36" s="9"/>
      <c r="P36" s="9"/>
      <c r="Q36" s="9"/>
      <c r="R36" s="9"/>
      <c r="S36" s="9"/>
      <c r="T36" s="9"/>
      <c r="U36" s="9"/>
      <c r="V36" s="9"/>
      <c r="W36" s="9"/>
      <c r="X36" s="9"/>
      <c r="Y36" s="9"/>
      <c r="Z36" s="9"/>
    </row>
    <row r="37" spans="1:26" x14ac:dyDescent="0.25">
      <c r="H37" s="9"/>
      <c r="I37" s="9"/>
      <c r="J37" s="9"/>
      <c r="K37" s="9"/>
      <c r="L37" s="9"/>
      <c r="M37" s="9"/>
      <c r="N37" s="9"/>
      <c r="O37" s="9"/>
      <c r="P37" s="9"/>
      <c r="Q37" s="9"/>
      <c r="R37" s="9"/>
      <c r="S37" s="9"/>
      <c r="T37" s="9"/>
      <c r="U37" s="9"/>
      <c r="V37" s="9"/>
      <c r="W37" s="9"/>
      <c r="X37" s="9"/>
      <c r="Y37" s="9"/>
      <c r="Z37" s="9"/>
    </row>
    <row r="38" spans="1:26" ht="36.75" customHeight="1" x14ac:dyDescent="0.25">
      <c r="I38" s="9"/>
      <c r="J38" s="9"/>
      <c r="K38" s="9"/>
      <c r="L38" s="9"/>
      <c r="M38" s="9"/>
      <c r="N38" s="9"/>
      <c r="O38" s="9"/>
      <c r="P38" s="9"/>
      <c r="Q38" s="9"/>
      <c r="R38" s="9"/>
      <c r="S38" s="9"/>
      <c r="T38" s="9"/>
      <c r="U38" s="9"/>
      <c r="V38" s="9"/>
      <c r="W38" s="9"/>
      <c r="X38" s="9"/>
      <c r="Y38" s="9"/>
      <c r="Z38" s="9"/>
    </row>
    <row r="39" spans="1:26" x14ac:dyDescent="0.25">
      <c r="H39" s="9"/>
      <c r="I39" s="9"/>
      <c r="J39" s="9"/>
      <c r="K39" s="9"/>
      <c r="L39" s="9"/>
      <c r="M39" s="9"/>
      <c r="N39" s="9"/>
      <c r="O39" s="9"/>
      <c r="P39" s="9"/>
      <c r="Q39" s="9"/>
      <c r="R39" s="9"/>
      <c r="S39" s="9"/>
      <c r="T39" s="9"/>
      <c r="U39" s="9"/>
      <c r="V39" s="9"/>
      <c r="W39" s="9"/>
      <c r="X39" s="9"/>
      <c r="Y39" s="9"/>
      <c r="Z39" s="9"/>
    </row>
    <row r="40" spans="1:26" x14ac:dyDescent="0.25">
      <c r="H40" s="9"/>
      <c r="I40" s="9"/>
      <c r="J40" s="9"/>
      <c r="K40" s="9"/>
      <c r="L40" s="9"/>
      <c r="M40" s="9"/>
      <c r="N40" s="9"/>
      <c r="O40" s="9"/>
      <c r="P40" s="9"/>
      <c r="Q40" s="9"/>
      <c r="R40" s="9"/>
      <c r="S40" s="9"/>
      <c r="T40" s="9"/>
      <c r="U40" s="9"/>
      <c r="V40" s="9"/>
      <c r="W40" s="9"/>
      <c r="X40" s="9"/>
      <c r="Y40" s="9"/>
      <c r="Z40" s="9"/>
    </row>
    <row r="41" spans="1:26" x14ac:dyDescent="0.25">
      <c r="H41" s="9"/>
      <c r="I41" s="9"/>
      <c r="J41" s="9"/>
      <c r="K41" s="9"/>
      <c r="L41" s="9"/>
      <c r="M41" s="9"/>
      <c r="N41" s="9"/>
      <c r="O41" s="9"/>
      <c r="P41" s="9"/>
      <c r="Q41" s="9"/>
      <c r="R41" s="9"/>
      <c r="S41" s="9"/>
      <c r="T41" s="9"/>
      <c r="U41" s="9"/>
      <c r="V41" s="9"/>
      <c r="W41" s="9"/>
      <c r="X41" s="9"/>
      <c r="Y41" s="9"/>
      <c r="Z41" s="9"/>
    </row>
    <row r="42" spans="1:26" x14ac:dyDescent="0.25">
      <c r="H42" s="9"/>
      <c r="I42" s="9"/>
      <c r="J42" s="9"/>
      <c r="K42" s="9"/>
      <c r="L42" s="9"/>
      <c r="M42" s="9"/>
      <c r="N42" s="9"/>
      <c r="O42" s="9"/>
      <c r="P42" s="9"/>
      <c r="Q42" s="9"/>
      <c r="R42" s="9"/>
      <c r="S42" s="9"/>
      <c r="T42" s="9"/>
      <c r="U42" s="9"/>
      <c r="V42" s="9"/>
      <c r="W42" s="9"/>
      <c r="X42" s="9"/>
      <c r="Y42" s="9"/>
      <c r="Z42" s="9"/>
    </row>
    <row r="43" spans="1:26" x14ac:dyDescent="0.25">
      <c r="H43" s="9"/>
      <c r="I43" s="9"/>
      <c r="J43" s="9"/>
      <c r="K43" s="9"/>
      <c r="L43" s="9"/>
      <c r="M43" s="9"/>
      <c r="N43" s="9"/>
      <c r="O43" s="9"/>
      <c r="P43" s="9"/>
      <c r="Q43" s="9"/>
      <c r="R43" s="9"/>
      <c r="S43" s="9"/>
      <c r="T43" s="9"/>
      <c r="U43" s="9"/>
      <c r="V43" s="9"/>
      <c r="W43" s="9"/>
      <c r="X43" s="9"/>
      <c r="Y43" s="9"/>
      <c r="Z43" s="9"/>
    </row>
    <row r="44" spans="1:26" x14ac:dyDescent="0.25">
      <c r="H44" s="9"/>
      <c r="I44" s="9"/>
      <c r="J44" s="9"/>
      <c r="K44" s="9"/>
      <c r="L44" s="9"/>
      <c r="M44" s="9"/>
      <c r="N44" s="9"/>
      <c r="O44" s="9"/>
      <c r="P44" s="9"/>
      <c r="Q44" s="9"/>
      <c r="R44" s="9"/>
      <c r="S44" s="9"/>
      <c r="T44" s="9"/>
      <c r="U44" s="9"/>
      <c r="V44" s="9"/>
      <c r="W44" s="9"/>
      <c r="X44" s="9"/>
      <c r="Y44" s="9"/>
      <c r="Z44" s="9"/>
    </row>
    <row r="45" spans="1:26" x14ac:dyDescent="0.25">
      <c r="H45" s="9"/>
      <c r="I45" s="9"/>
      <c r="J45" s="9"/>
      <c r="K45" s="9"/>
      <c r="L45" s="9"/>
      <c r="M45" s="9"/>
      <c r="N45" s="9"/>
      <c r="O45" s="9"/>
      <c r="P45" s="9"/>
      <c r="Q45" s="9"/>
      <c r="R45" s="9"/>
      <c r="S45" s="9"/>
      <c r="T45" s="9"/>
      <c r="U45" s="9"/>
      <c r="V45" s="9"/>
      <c r="W45" s="9"/>
      <c r="X45" s="9"/>
      <c r="Y45" s="9"/>
      <c r="Z45" s="9"/>
    </row>
    <row r="46" spans="1:26" x14ac:dyDescent="0.25">
      <c r="H46" s="9"/>
      <c r="I46" s="9"/>
      <c r="J46" s="9"/>
      <c r="K46" s="9"/>
      <c r="L46" s="9"/>
      <c r="M46" s="9"/>
      <c r="N46" s="9"/>
      <c r="O46" s="9"/>
      <c r="P46" s="9"/>
      <c r="Q46" s="9"/>
      <c r="R46" s="9"/>
      <c r="S46" s="9"/>
      <c r="T46" s="9"/>
      <c r="U46" s="9"/>
      <c r="V46" s="9"/>
      <c r="W46" s="9"/>
      <c r="X46" s="9"/>
      <c r="Y46" s="9"/>
      <c r="Z46" s="9"/>
    </row>
    <row r="47" spans="1:26" x14ac:dyDescent="0.25">
      <c r="H47" s="9"/>
      <c r="I47" s="9"/>
      <c r="J47" s="9"/>
      <c r="K47" s="9"/>
      <c r="L47" s="9"/>
      <c r="M47" s="9"/>
      <c r="N47" s="9"/>
      <c r="O47" s="9"/>
      <c r="P47" s="9"/>
      <c r="Q47" s="9"/>
      <c r="R47" s="9"/>
      <c r="S47" s="9"/>
      <c r="T47" s="9"/>
      <c r="U47" s="9"/>
      <c r="V47" s="9"/>
      <c r="W47" s="9"/>
      <c r="X47" s="9"/>
      <c r="Y47" s="9"/>
      <c r="Z47" s="9"/>
    </row>
    <row r="48" spans="1:26" x14ac:dyDescent="0.25">
      <c r="H48" s="9"/>
      <c r="I48" s="9"/>
      <c r="J48" s="9"/>
      <c r="K48" s="9"/>
      <c r="L48" s="9"/>
      <c r="M48" s="9"/>
      <c r="N48" s="9"/>
      <c r="O48" s="9"/>
      <c r="P48" s="9"/>
      <c r="Q48" s="9"/>
      <c r="R48" s="9"/>
      <c r="S48" s="9"/>
      <c r="T48" s="9"/>
      <c r="U48" s="9"/>
      <c r="V48" s="9"/>
      <c r="W48" s="9"/>
      <c r="X48" s="9"/>
      <c r="Y48" s="9"/>
      <c r="Z48" s="9"/>
    </row>
    <row r="49" spans="8:26" x14ac:dyDescent="0.25">
      <c r="H49" s="9"/>
      <c r="I49" s="9"/>
      <c r="J49" s="9"/>
      <c r="K49" s="9"/>
      <c r="L49" s="9"/>
      <c r="M49" s="9"/>
      <c r="N49" s="9"/>
      <c r="O49" s="9"/>
      <c r="P49" s="9"/>
      <c r="Q49" s="9"/>
      <c r="R49" s="9"/>
      <c r="S49" s="9"/>
      <c r="T49" s="9"/>
      <c r="U49" s="9"/>
      <c r="V49" s="9"/>
      <c r="W49" s="9"/>
      <c r="X49" s="9"/>
      <c r="Y49" s="9"/>
      <c r="Z49" s="9"/>
    </row>
    <row r="50" spans="8:26" x14ac:dyDescent="0.25">
      <c r="H50" s="9"/>
      <c r="I50" s="9"/>
      <c r="J50" s="9"/>
      <c r="K50" s="9"/>
      <c r="L50" s="9"/>
      <c r="M50" s="9"/>
      <c r="N50" s="9"/>
      <c r="O50" s="9"/>
      <c r="P50" s="9"/>
      <c r="Q50" s="9"/>
      <c r="R50" s="9"/>
      <c r="S50" s="9"/>
      <c r="T50" s="9"/>
      <c r="U50" s="9"/>
      <c r="V50" s="9"/>
      <c r="W50" s="9"/>
      <c r="X50" s="9"/>
      <c r="Y50" s="9"/>
      <c r="Z50" s="9"/>
    </row>
    <row r="51" spans="8:26" x14ac:dyDescent="0.25">
      <c r="H51" s="9"/>
      <c r="I51" s="9"/>
      <c r="J51" s="9"/>
      <c r="K51" s="9"/>
      <c r="L51" s="9"/>
      <c r="M51" s="9"/>
      <c r="N51" s="9"/>
      <c r="O51" s="9"/>
      <c r="P51" s="9"/>
      <c r="Q51" s="9"/>
      <c r="R51" s="9"/>
      <c r="S51" s="9"/>
      <c r="T51" s="9"/>
      <c r="U51" s="9"/>
      <c r="V51" s="9"/>
      <c r="W51" s="9"/>
      <c r="X51" s="9"/>
      <c r="Y51" s="9"/>
      <c r="Z51" s="9"/>
    </row>
    <row r="52" spans="8:26" x14ac:dyDescent="0.25">
      <c r="H52" s="9"/>
      <c r="I52" s="9"/>
      <c r="J52" s="9"/>
      <c r="K52" s="9"/>
      <c r="L52" s="9"/>
      <c r="M52" s="9"/>
      <c r="N52" s="9"/>
      <c r="O52" s="9"/>
      <c r="P52" s="9"/>
      <c r="Q52" s="9"/>
      <c r="R52" s="9"/>
      <c r="S52" s="9"/>
      <c r="T52" s="9"/>
      <c r="U52" s="9"/>
      <c r="V52" s="9"/>
      <c r="W52" s="9"/>
      <c r="X52" s="9"/>
      <c r="Y52" s="9"/>
      <c r="Z52" s="9"/>
    </row>
    <row r="53" spans="8:26" x14ac:dyDescent="0.25">
      <c r="H53" s="9"/>
      <c r="I53" s="9"/>
      <c r="J53" s="9"/>
      <c r="K53" s="9"/>
      <c r="L53" s="9"/>
      <c r="M53" s="9"/>
      <c r="N53" s="9"/>
      <c r="O53" s="9"/>
      <c r="P53" s="9"/>
      <c r="Q53" s="9"/>
      <c r="R53" s="9"/>
      <c r="S53" s="9"/>
      <c r="T53" s="9"/>
      <c r="U53" s="9"/>
      <c r="V53" s="9"/>
      <c r="W53" s="9"/>
      <c r="X53" s="9"/>
      <c r="Y53" s="9"/>
      <c r="Z53" s="9"/>
    </row>
    <row r="54" spans="8:26" x14ac:dyDescent="0.25">
      <c r="H54" s="9"/>
      <c r="I54" s="9"/>
      <c r="J54" s="9"/>
      <c r="K54" s="9"/>
      <c r="L54" s="9"/>
      <c r="M54" s="9"/>
      <c r="N54" s="9"/>
      <c r="O54" s="9"/>
      <c r="P54" s="9"/>
      <c r="Q54" s="9"/>
      <c r="R54" s="9"/>
      <c r="S54" s="9"/>
      <c r="T54" s="9"/>
      <c r="U54" s="9"/>
      <c r="V54" s="9"/>
      <c r="W54" s="9"/>
      <c r="X54" s="9"/>
      <c r="Y54" s="9"/>
      <c r="Z54" s="9"/>
    </row>
    <row r="55" spans="8:26" x14ac:dyDescent="0.25">
      <c r="H55" s="9"/>
      <c r="I55" s="9"/>
      <c r="J55" s="9"/>
      <c r="K55" s="9"/>
      <c r="L55" s="9"/>
      <c r="M55" s="9"/>
      <c r="N55" s="9"/>
      <c r="O55" s="9"/>
      <c r="P55" s="9"/>
      <c r="Q55" s="9"/>
      <c r="R55" s="9"/>
      <c r="S55" s="9"/>
      <c r="T55" s="9"/>
      <c r="U55" s="9"/>
      <c r="V55" s="9"/>
      <c r="W55" s="9"/>
      <c r="X55" s="9"/>
      <c r="Y55" s="9"/>
      <c r="Z55" s="9"/>
    </row>
    <row r="56" spans="8:26" x14ac:dyDescent="0.25">
      <c r="H56" s="9"/>
      <c r="I56" s="9"/>
      <c r="J56" s="9"/>
      <c r="K56" s="9"/>
      <c r="L56" s="9"/>
      <c r="M56" s="9"/>
      <c r="N56" s="9"/>
      <c r="O56" s="9"/>
      <c r="P56" s="9"/>
      <c r="Q56" s="9"/>
      <c r="R56" s="9"/>
      <c r="S56" s="9"/>
      <c r="T56" s="9"/>
      <c r="U56" s="9"/>
      <c r="V56" s="9"/>
      <c r="W56" s="9"/>
      <c r="X56" s="9"/>
      <c r="Y56" s="9"/>
      <c r="Z56" s="9"/>
    </row>
    <row r="57" spans="8:26" x14ac:dyDescent="0.25">
      <c r="H57" s="9"/>
      <c r="I57" s="9"/>
      <c r="J57" s="9"/>
      <c r="K57" s="9"/>
      <c r="L57" s="9"/>
      <c r="M57" s="9"/>
      <c r="N57" s="9"/>
      <c r="O57" s="9"/>
      <c r="P57" s="9"/>
      <c r="Q57" s="9"/>
      <c r="R57" s="9"/>
      <c r="S57" s="9"/>
      <c r="T57" s="9"/>
      <c r="U57" s="9"/>
      <c r="V57" s="9"/>
      <c r="W57" s="9"/>
      <c r="X57" s="9"/>
      <c r="Y57" s="9"/>
      <c r="Z57" s="9"/>
    </row>
    <row r="58" spans="8:26" x14ac:dyDescent="0.25">
      <c r="H58" s="9"/>
      <c r="I58" s="9"/>
      <c r="J58" s="9"/>
      <c r="K58" s="9"/>
      <c r="L58" s="9"/>
      <c r="M58" s="9"/>
      <c r="N58" s="9"/>
      <c r="O58" s="9"/>
      <c r="P58" s="9"/>
      <c r="Q58" s="9"/>
      <c r="R58" s="9"/>
      <c r="S58" s="9"/>
      <c r="T58" s="9"/>
      <c r="U58" s="9"/>
      <c r="V58" s="9"/>
      <c r="W58" s="9"/>
      <c r="X58" s="9"/>
      <c r="Y58" s="9"/>
      <c r="Z58" s="9"/>
    </row>
    <row r="59" spans="8:26" x14ac:dyDescent="0.25">
      <c r="H59" s="9"/>
      <c r="I59" s="9"/>
      <c r="J59" s="9"/>
      <c r="K59" s="9"/>
      <c r="L59" s="9"/>
      <c r="M59" s="9"/>
      <c r="N59" s="9"/>
      <c r="O59" s="9"/>
      <c r="P59" s="9"/>
      <c r="Q59" s="9"/>
      <c r="R59" s="9"/>
      <c r="S59" s="9"/>
      <c r="T59" s="9"/>
      <c r="U59" s="9"/>
      <c r="V59" s="9"/>
      <c r="W59" s="9"/>
      <c r="X59" s="9"/>
      <c r="Y59" s="9"/>
      <c r="Z59" s="9"/>
    </row>
    <row r="60" spans="8:26" x14ac:dyDescent="0.25">
      <c r="H60" s="9"/>
      <c r="I60" s="9"/>
      <c r="J60" s="9"/>
      <c r="K60" s="9"/>
      <c r="L60" s="9"/>
      <c r="M60" s="9"/>
      <c r="N60" s="9"/>
      <c r="O60" s="9"/>
      <c r="P60" s="9"/>
      <c r="Q60" s="9"/>
      <c r="R60" s="9"/>
      <c r="S60" s="9"/>
      <c r="T60" s="9"/>
      <c r="U60" s="9"/>
      <c r="V60" s="9"/>
      <c r="W60" s="9"/>
      <c r="X60" s="9"/>
      <c r="Y60" s="9"/>
      <c r="Z60" s="9"/>
    </row>
    <row r="61" spans="8:26" x14ac:dyDescent="0.25">
      <c r="H61" s="9"/>
      <c r="I61" s="9"/>
      <c r="J61" s="9"/>
      <c r="K61" s="9"/>
      <c r="L61" s="9"/>
      <c r="M61" s="9"/>
      <c r="N61" s="9"/>
      <c r="O61" s="9"/>
      <c r="P61" s="9"/>
      <c r="Q61" s="9"/>
      <c r="R61" s="9"/>
      <c r="S61" s="9"/>
      <c r="T61" s="9"/>
      <c r="U61" s="9"/>
      <c r="V61" s="9"/>
      <c r="W61" s="9"/>
      <c r="X61" s="9"/>
      <c r="Y61" s="9"/>
      <c r="Z61" s="9"/>
    </row>
    <row r="62" spans="8:26" x14ac:dyDescent="0.25">
      <c r="H62" s="9"/>
      <c r="I62" s="9"/>
      <c r="J62" s="9"/>
      <c r="K62" s="9"/>
      <c r="L62" s="9"/>
      <c r="M62" s="9"/>
      <c r="N62" s="9"/>
      <c r="O62" s="9"/>
      <c r="P62" s="9"/>
      <c r="Q62" s="9"/>
      <c r="R62" s="9"/>
      <c r="S62" s="9"/>
      <c r="T62" s="9"/>
      <c r="U62" s="9"/>
      <c r="V62" s="9"/>
      <c r="W62" s="9"/>
      <c r="X62" s="9"/>
      <c r="Y62" s="9"/>
      <c r="Z62" s="9"/>
    </row>
    <row r="63" spans="8:26" x14ac:dyDescent="0.25">
      <c r="H63" s="9"/>
      <c r="I63" s="9"/>
      <c r="J63" s="9"/>
      <c r="K63" s="9"/>
      <c r="L63" s="9"/>
      <c r="M63" s="9"/>
      <c r="N63" s="9"/>
      <c r="O63" s="9"/>
      <c r="P63" s="9"/>
      <c r="Q63" s="9"/>
      <c r="R63" s="9"/>
      <c r="S63" s="9"/>
      <c r="T63" s="9"/>
      <c r="U63" s="9"/>
      <c r="V63" s="9"/>
      <c r="W63" s="9"/>
      <c r="X63" s="9"/>
      <c r="Y63" s="9"/>
      <c r="Z63" s="9"/>
    </row>
    <row r="64" spans="8:26" x14ac:dyDescent="0.25">
      <c r="H64" s="9"/>
      <c r="I64" s="9"/>
      <c r="J64" s="9"/>
      <c r="K64" s="9"/>
      <c r="L64" s="9"/>
      <c r="M64" s="9"/>
      <c r="N64" s="9"/>
      <c r="O64" s="9"/>
      <c r="P64" s="9"/>
      <c r="Q64" s="9"/>
      <c r="R64" s="9"/>
      <c r="S64" s="9"/>
      <c r="T64" s="9"/>
      <c r="U64" s="9"/>
      <c r="V64" s="9"/>
      <c r="W64" s="9"/>
      <c r="X64" s="9"/>
      <c r="Y64" s="9"/>
      <c r="Z64" s="9"/>
    </row>
    <row r="65" spans="8:26" x14ac:dyDescent="0.25">
      <c r="H65" s="9"/>
      <c r="I65" s="9"/>
      <c r="J65" s="9"/>
      <c r="K65" s="9"/>
      <c r="L65" s="9"/>
      <c r="M65" s="9"/>
      <c r="N65" s="9"/>
      <c r="O65" s="9"/>
      <c r="P65" s="9"/>
      <c r="Q65" s="9"/>
      <c r="R65" s="9"/>
      <c r="S65" s="9"/>
      <c r="T65" s="9"/>
      <c r="U65" s="9"/>
      <c r="V65" s="9"/>
      <c r="W65" s="9"/>
      <c r="X65" s="9"/>
      <c r="Y65" s="9"/>
      <c r="Z65" s="9"/>
    </row>
    <row r="66" spans="8:26" x14ac:dyDescent="0.25">
      <c r="H66" s="9"/>
      <c r="I66" s="9"/>
      <c r="J66" s="9"/>
      <c r="K66" s="9"/>
      <c r="L66" s="9"/>
      <c r="M66" s="9"/>
      <c r="N66" s="9"/>
      <c r="O66" s="9"/>
      <c r="P66" s="9"/>
      <c r="Q66" s="9"/>
      <c r="R66" s="9"/>
      <c r="S66" s="9"/>
      <c r="T66" s="9"/>
      <c r="U66" s="9"/>
      <c r="V66" s="9"/>
      <c r="W66" s="9"/>
      <c r="X66" s="9"/>
      <c r="Y66" s="9"/>
      <c r="Z66" s="9"/>
    </row>
    <row r="67" spans="8:26" x14ac:dyDescent="0.25">
      <c r="H67" s="9"/>
      <c r="I67" s="9"/>
      <c r="J67" s="9"/>
      <c r="K67" s="9"/>
      <c r="L67" s="9"/>
      <c r="M67" s="9"/>
      <c r="N67" s="9"/>
      <c r="O67" s="9"/>
      <c r="P67" s="9"/>
      <c r="Q67" s="9"/>
      <c r="R67" s="9"/>
      <c r="S67" s="9"/>
      <c r="T67" s="9"/>
      <c r="U67" s="9"/>
      <c r="V67" s="9"/>
      <c r="W67" s="9"/>
      <c r="X67" s="9"/>
      <c r="Y67" s="9"/>
      <c r="Z67" s="9"/>
    </row>
    <row r="68" spans="8:26" x14ac:dyDescent="0.25">
      <c r="H68" s="9"/>
      <c r="I68" s="9"/>
      <c r="J68" s="9"/>
      <c r="K68" s="9"/>
      <c r="L68" s="9"/>
      <c r="M68" s="9"/>
      <c r="N68" s="9"/>
      <c r="O68" s="9"/>
      <c r="P68" s="9"/>
      <c r="Q68" s="9"/>
      <c r="R68" s="9"/>
      <c r="S68" s="9"/>
      <c r="T68" s="9"/>
      <c r="U68" s="9"/>
      <c r="V68" s="9"/>
      <c r="W68" s="9"/>
      <c r="X68" s="9"/>
      <c r="Y68" s="9"/>
      <c r="Z68" s="9"/>
    </row>
    <row r="69" spans="8:26" x14ac:dyDescent="0.25">
      <c r="H69" s="9"/>
      <c r="I69" s="9"/>
      <c r="J69" s="9"/>
      <c r="K69" s="9"/>
      <c r="L69" s="9"/>
      <c r="M69" s="9"/>
      <c r="N69" s="9"/>
      <c r="O69" s="9"/>
      <c r="P69" s="9"/>
      <c r="Q69" s="9"/>
      <c r="R69" s="9"/>
      <c r="S69" s="9"/>
      <c r="T69" s="9"/>
      <c r="U69" s="9"/>
      <c r="V69" s="9"/>
      <c r="W69" s="9"/>
      <c r="X69" s="9"/>
      <c r="Y69" s="9"/>
      <c r="Z69" s="9"/>
    </row>
    <row r="70" spans="8:26" x14ac:dyDescent="0.25">
      <c r="H70" s="9"/>
      <c r="I70" s="9"/>
      <c r="J70" s="9"/>
      <c r="K70" s="9"/>
      <c r="L70" s="9"/>
      <c r="M70" s="9"/>
      <c r="N70" s="9"/>
      <c r="O70" s="9"/>
      <c r="P70" s="9"/>
      <c r="Q70" s="9"/>
      <c r="R70" s="9"/>
      <c r="S70" s="9"/>
      <c r="T70" s="9"/>
      <c r="U70" s="9"/>
      <c r="V70" s="9"/>
      <c r="W70" s="9"/>
      <c r="X70" s="9"/>
      <c r="Y70" s="9"/>
      <c r="Z70" s="9"/>
    </row>
    <row r="71" spans="8:26" x14ac:dyDescent="0.25">
      <c r="H71" s="9"/>
      <c r="I71" s="9"/>
      <c r="J71" s="9"/>
      <c r="K71" s="9"/>
      <c r="L71" s="9"/>
      <c r="M71" s="9"/>
      <c r="N71" s="9"/>
      <c r="O71" s="9"/>
      <c r="P71" s="9"/>
      <c r="Q71" s="9"/>
      <c r="R71" s="9"/>
      <c r="S71" s="9"/>
      <c r="T71" s="9"/>
      <c r="U71" s="9"/>
      <c r="V71" s="9"/>
      <c r="W71" s="9"/>
      <c r="X71" s="9"/>
      <c r="Y71" s="9"/>
      <c r="Z71" s="9"/>
    </row>
    <row r="72" spans="8:26" x14ac:dyDescent="0.25">
      <c r="H72" s="9"/>
      <c r="I72" s="9"/>
      <c r="J72" s="9"/>
      <c r="K72" s="9"/>
      <c r="L72" s="9"/>
      <c r="M72" s="9"/>
      <c r="N72" s="9"/>
      <c r="O72" s="9"/>
      <c r="P72" s="9"/>
      <c r="Q72" s="9"/>
      <c r="R72" s="9"/>
      <c r="S72" s="9"/>
      <c r="T72" s="9"/>
      <c r="U72" s="9"/>
      <c r="V72" s="9"/>
      <c r="W72" s="9"/>
      <c r="X72" s="9"/>
      <c r="Y72" s="9"/>
      <c r="Z72" s="9"/>
    </row>
    <row r="73" spans="8:26" x14ac:dyDescent="0.25">
      <c r="H73" s="9"/>
      <c r="I73" s="9"/>
      <c r="J73" s="9"/>
      <c r="K73" s="9"/>
      <c r="L73" s="9"/>
      <c r="M73" s="9"/>
      <c r="N73" s="9"/>
      <c r="O73" s="9"/>
      <c r="P73" s="9"/>
      <c r="Q73" s="9"/>
      <c r="R73" s="9"/>
      <c r="S73" s="9"/>
      <c r="T73" s="9"/>
      <c r="U73" s="9"/>
      <c r="V73" s="9"/>
      <c r="W73" s="9"/>
      <c r="X73" s="9"/>
      <c r="Y73" s="9"/>
      <c r="Z73" s="9"/>
    </row>
    <row r="74" spans="8:26" x14ac:dyDescent="0.25">
      <c r="H74" s="9"/>
      <c r="I74" s="9"/>
      <c r="J74" s="9"/>
      <c r="K74" s="9"/>
      <c r="L74" s="9"/>
      <c r="M74" s="9"/>
      <c r="N74" s="9"/>
      <c r="O74" s="9"/>
      <c r="P74" s="9"/>
      <c r="Q74" s="9"/>
      <c r="R74" s="9"/>
      <c r="S74" s="9"/>
      <c r="T74" s="9"/>
      <c r="U74" s="9"/>
      <c r="V74" s="9"/>
      <c r="W74" s="9"/>
      <c r="X74" s="9"/>
      <c r="Y74" s="9"/>
      <c r="Z74" s="9"/>
    </row>
    <row r="75" spans="8:26" x14ac:dyDescent="0.25">
      <c r="H75" s="9"/>
      <c r="I75" s="9"/>
      <c r="J75" s="9"/>
      <c r="K75" s="9"/>
      <c r="L75" s="9"/>
      <c r="M75" s="9"/>
      <c r="N75" s="9"/>
      <c r="O75" s="9"/>
      <c r="P75" s="9"/>
      <c r="Q75" s="9"/>
      <c r="R75" s="9"/>
      <c r="S75" s="9"/>
      <c r="T75" s="9"/>
      <c r="U75" s="9"/>
      <c r="V75" s="9"/>
      <c r="W75" s="9"/>
      <c r="X75" s="9"/>
      <c r="Y75" s="9"/>
      <c r="Z75" s="9"/>
    </row>
    <row r="76" spans="8:26" x14ac:dyDescent="0.25">
      <c r="H76" s="9"/>
      <c r="I76" s="9"/>
      <c r="J76" s="9"/>
      <c r="K76" s="9"/>
      <c r="L76" s="9"/>
      <c r="M76" s="9"/>
      <c r="N76" s="9"/>
      <c r="O76" s="9"/>
      <c r="P76" s="9"/>
      <c r="Q76" s="9"/>
      <c r="R76" s="9"/>
      <c r="S76" s="9"/>
      <c r="T76" s="9"/>
      <c r="U76" s="9"/>
      <c r="V76" s="9"/>
      <c r="W76" s="9"/>
      <c r="X76" s="9"/>
      <c r="Y76" s="9"/>
      <c r="Z76" s="9"/>
    </row>
    <row r="77" spans="8:26" x14ac:dyDescent="0.25">
      <c r="H77" s="9"/>
      <c r="I77" s="9"/>
      <c r="J77" s="9"/>
      <c r="K77" s="9"/>
      <c r="L77" s="9"/>
      <c r="M77" s="9"/>
      <c r="N77" s="9"/>
      <c r="O77" s="9"/>
      <c r="P77" s="9"/>
      <c r="Q77" s="9"/>
      <c r="R77" s="9"/>
      <c r="S77" s="9"/>
      <c r="T77" s="9"/>
      <c r="U77" s="9"/>
      <c r="V77" s="9"/>
      <c r="W77" s="9"/>
      <c r="X77" s="9"/>
      <c r="Y77" s="9"/>
      <c r="Z77" s="9"/>
    </row>
    <row r="78" spans="8:26" x14ac:dyDescent="0.25">
      <c r="H78" s="9"/>
      <c r="I78" s="9"/>
      <c r="J78" s="9"/>
      <c r="K78" s="9"/>
      <c r="L78" s="9"/>
      <c r="M78" s="9"/>
      <c r="N78" s="9"/>
      <c r="O78" s="9"/>
      <c r="P78" s="9"/>
      <c r="Q78" s="9"/>
      <c r="R78" s="9"/>
      <c r="S78" s="9"/>
      <c r="T78" s="9"/>
      <c r="U78" s="9"/>
      <c r="V78" s="9"/>
      <c r="W78" s="9"/>
      <c r="X78" s="9"/>
      <c r="Y78" s="9"/>
      <c r="Z78" s="9"/>
    </row>
    <row r="79" spans="8:26" x14ac:dyDescent="0.25">
      <c r="H79" s="9"/>
      <c r="I79" s="9"/>
      <c r="J79" s="9"/>
      <c r="K79" s="9"/>
      <c r="L79" s="9"/>
      <c r="M79" s="9"/>
      <c r="N79" s="9"/>
      <c r="O79" s="9"/>
      <c r="P79" s="9"/>
      <c r="Q79" s="9"/>
      <c r="R79" s="9"/>
      <c r="S79" s="9"/>
      <c r="T79" s="9"/>
      <c r="U79" s="9"/>
      <c r="V79" s="9"/>
      <c r="W79" s="9"/>
      <c r="X79" s="9"/>
      <c r="Y79" s="9"/>
      <c r="Z79" s="9"/>
    </row>
    <row r="80" spans="8:26" x14ac:dyDescent="0.25">
      <c r="H80" s="9"/>
      <c r="I80" s="9"/>
      <c r="J80" s="9"/>
      <c r="K80" s="9"/>
      <c r="L80" s="9"/>
      <c r="M80" s="9"/>
      <c r="N80" s="9"/>
      <c r="O80" s="9"/>
      <c r="P80" s="9"/>
      <c r="Q80" s="9"/>
      <c r="R80" s="9"/>
      <c r="S80" s="9"/>
      <c r="T80" s="9"/>
      <c r="U80" s="9"/>
      <c r="V80" s="9"/>
      <c r="W80" s="9"/>
      <c r="X80" s="9"/>
      <c r="Y80" s="9"/>
      <c r="Z80" s="9"/>
    </row>
    <row r="81" spans="8:26" x14ac:dyDescent="0.25">
      <c r="H81" s="9"/>
      <c r="I81" s="9"/>
      <c r="J81" s="9"/>
      <c r="K81" s="9"/>
      <c r="L81" s="9"/>
      <c r="M81" s="9"/>
      <c r="N81" s="9"/>
      <c r="O81" s="9"/>
      <c r="P81" s="9"/>
      <c r="Q81" s="9"/>
      <c r="R81" s="9"/>
      <c r="S81" s="9"/>
      <c r="T81" s="9"/>
      <c r="U81" s="9"/>
      <c r="V81" s="9"/>
      <c r="W81" s="9"/>
      <c r="X81" s="9"/>
      <c r="Y81" s="9"/>
      <c r="Z81" s="9"/>
    </row>
    <row r="82" spans="8:26" x14ac:dyDescent="0.25">
      <c r="H82" s="9"/>
      <c r="I82" s="9"/>
      <c r="J82" s="9"/>
      <c r="K82" s="9"/>
      <c r="L82" s="9"/>
      <c r="M82" s="9"/>
      <c r="N82" s="9"/>
      <c r="O82" s="9"/>
      <c r="P82" s="9"/>
      <c r="Q82" s="9"/>
      <c r="R82" s="9"/>
      <c r="S82" s="9"/>
      <c r="T82" s="9"/>
      <c r="U82" s="9"/>
      <c r="V82" s="9"/>
      <c r="W82" s="9"/>
      <c r="X82" s="9"/>
      <c r="Y82" s="9"/>
      <c r="Z82" s="9"/>
    </row>
    <row r="83" spans="8:26" x14ac:dyDescent="0.25">
      <c r="H83" s="9"/>
      <c r="I83" s="9"/>
      <c r="J83" s="9"/>
      <c r="K83" s="9"/>
      <c r="L83" s="9"/>
      <c r="M83" s="9"/>
      <c r="N83" s="9"/>
      <c r="O83" s="9"/>
      <c r="P83" s="9"/>
      <c r="Q83" s="9"/>
      <c r="R83" s="9"/>
      <c r="S83" s="9"/>
      <c r="T83" s="9"/>
      <c r="U83" s="9"/>
      <c r="V83" s="9"/>
      <c r="W83" s="9"/>
      <c r="X83" s="9"/>
      <c r="Y83" s="9"/>
      <c r="Z83" s="9"/>
    </row>
    <row r="84" spans="8:26" x14ac:dyDescent="0.25">
      <c r="H84" s="9"/>
      <c r="I84" s="9"/>
      <c r="J84" s="9"/>
      <c r="K84" s="9"/>
      <c r="L84" s="9"/>
      <c r="M84" s="9"/>
      <c r="N84" s="9"/>
      <c r="O84" s="9"/>
      <c r="P84" s="9"/>
      <c r="Q84" s="9"/>
      <c r="R84" s="9"/>
      <c r="S84" s="9"/>
      <c r="T84" s="9"/>
      <c r="U84" s="9"/>
      <c r="V84" s="9"/>
      <c r="W84" s="9"/>
      <c r="X84" s="9"/>
      <c r="Y84" s="9"/>
      <c r="Z84" s="9"/>
    </row>
    <row r="85" spans="8:26" x14ac:dyDescent="0.25">
      <c r="H85" s="9"/>
      <c r="I85" s="9"/>
      <c r="J85" s="9"/>
      <c r="K85" s="9"/>
      <c r="L85" s="9"/>
      <c r="M85" s="9"/>
      <c r="N85" s="9"/>
      <c r="O85" s="9"/>
      <c r="P85" s="9"/>
      <c r="Q85" s="9"/>
      <c r="R85" s="9"/>
      <c r="S85" s="9"/>
      <c r="T85" s="9"/>
      <c r="U85" s="9"/>
      <c r="V85" s="9"/>
      <c r="W85" s="9"/>
      <c r="X85" s="9"/>
      <c r="Y85" s="9"/>
      <c r="Z85" s="9"/>
    </row>
    <row r="86" spans="8:26" x14ac:dyDescent="0.25">
      <c r="H86" s="9"/>
      <c r="I86" s="9"/>
      <c r="J86" s="9"/>
      <c r="K86" s="9"/>
      <c r="L86" s="9"/>
      <c r="M86" s="9"/>
      <c r="N86" s="9"/>
      <c r="O86" s="9"/>
      <c r="P86" s="9"/>
      <c r="Q86" s="9"/>
      <c r="R86" s="9"/>
      <c r="S86" s="9"/>
      <c r="T86" s="9"/>
      <c r="U86" s="9"/>
      <c r="V86" s="9"/>
      <c r="W86" s="9"/>
      <c r="X86" s="9"/>
      <c r="Y86" s="9"/>
      <c r="Z86" s="9"/>
    </row>
    <row r="87" spans="8:26" x14ac:dyDescent="0.25">
      <c r="H87" s="9"/>
      <c r="I87" s="9"/>
      <c r="J87" s="9"/>
      <c r="K87" s="9"/>
      <c r="L87" s="9"/>
      <c r="M87" s="9"/>
      <c r="N87" s="9"/>
      <c r="O87" s="9"/>
      <c r="P87" s="9"/>
      <c r="Q87" s="9"/>
      <c r="R87" s="9"/>
      <c r="S87" s="9"/>
      <c r="T87" s="9"/>
      <c r="U87" s="9"/>
      <c r="V87" s="9"/>
      <c r="W87" s="9"/>
      <c r="X87" s="9"/>
      <c r="Y87" s="9"/>
      <c r="Z87" s="9"/>
    </row>
    <row r="88" spans="8:26" x14ac:dyDescent="0.25">
      <c r="H88" s="9"/>
      <c r="I88" s="9"/>
      <c r="J88" s="9"/>
      <c r="K88" s="9"/>
      <c r="L88" s="9"/>
      <c r="M88" s="9"/>
      <c r="N88" s="9"/>
      <c r="O88" s="9"/>
      <c r="P88" s="9"/>
      <c r="Q88" s="9"/>
      <c r="R88" s="9"/>
      <c r="S88" s="9"/>
      <c r="T88" s="9"/>
      <c r="U88" s="9"/>
      <c r="V88" s="9"/>
      <c r="W88" s="9"/>
      <c r="X88" s="9"/>
      <c r="Y88" s="9"/>
      <c r="Z88" s="9"/>
    </row>
    <row r="89" spans="8:26" x14ac:dyDescent="0.25">
      <c r="H89" s="9"/>
      <c r="I89" s="9"/>
      <c r="J89" s="9"/>
      <c r="K89" s="9"/>
      <c r="L89" s="9"/>
      <c r="M89" s="9"/>
      <c r="N89" s="9"/>
      <c r="O89" s="9"/>
      <c r="P89" s="9"/>
      <c r="Q89" s="9"/>
      <c r="R89" s="9"/>
      <c r="S89" s="9"/>
      <c r="T89" s="9"/>
      <c r="U89" s="9"/>
      <c r="V89" s="9"/>
      <c r="W89" s="9"/>
      <c r="X89" s="9"/>
      <c r="Y89" s="9"/>
      <c r="Z89" s="9"/>
    </row>
    <row r="90" spans="8:26" x14ac:dyDescent="0.25">
      <c r="H90" s="9"/>
      <c r="I90" s="9"/>
      <c r="J90" s="9"/>
      <c r="K90" s="9"/>
      <c r="L90" s="9"/>
      <c r="M90" s="9"/>
      <c r="N90" s="9"/>
      <c r="O90" s="9"/>
      <c r="P90" s="9"/>
      <c r="Q90" s="9"/>
      <c r="R90" s="9"/>
      <c r="S90" s="9"/>
      <c r="T90" s="9"/>
      <c r="U90" s="9"/>
      <c r="V90" s="9"/>
      <c r="W90" s="9"/>
      <c r="X90" s="9"/>
      <c r="Y90" s="9"/>
      <c r="Z90" s="9"/>
    </row>
    <row r="91" spans="8:26" x14ac:dyDescent="0.25">
      <c r="H91" s="9"/>
      <c r="I91" s="9"/>
      <c r="J91" s="9"/>
      <c r="K91" s="9"/>
      <c r="L91" s="9"/>
      <c r="M91" s="9"/>
      <c r="N91" s="9"/>
      <c r="O91" s="9"/>
      <c r="P91" s="9"/>
      <c r="Q91" s="9"/>
      <c r="R91" s="9"/>
      <c r="S91" s="9"/>
      <c r="T91" s="9"/>
      <c r="U91" s="9"/>
      <c r="V91" s="9"/>
      <c r="W91" s="9"/>
      <c r="X91" s="9"/>
      <c r="Y91" s="9"/>
      <c r="Z91" s="9"/>
    </row>
    <row r="92" spans="8:26" x14ac:dyDescent="0.25">
      <c r="H92" s="9"/>
      <c r="I92" s="9"/>
      <c r="J92" s="9"/>
      <c r="K92" s="9"/>
      <c r="L92" s="9"/>
      <c r="M92" s="9"/>
      <c r="N92" s="9"/>
      <c r="O92" s="9"/>
      <c r="P92" s="9"/>
      <c r="Q92" s="9"/>
      <c r="R92" s="9"/>
      <c r="S92" s="9"/>
      <c r="T92" s="9"/>
      <c r="U92" s="9"/>
      <c r="V92" s="9"/>
      <c r="W92" s="9"/>
      <c r="X92" s="9"/>
      <c r="Y92" s="9"/>
      <c r="Z92" s="9"/>
    </row>
    <row r="93" spans="8:26" x14ac:dyDescent="0.25">
      <c r="H93" s="9"/>
      <c r="I93" s="9"/>
      <c r="J93" s="9"/>
      <c r="K93" s="9"/>
      <c r="L93" s="9"/>
      <c r="M93" s="9"/>
      <c r="N93" s="9"/>
      <c r="O93" s="9"/>
      <c r="P93" s="9"/>
      <c r="Q93" s="9"/>
      <c r="R93" s="9"/>
      <c r="S93" s="9"/>
      <c r="T93" s="9"/>
      <c r="U93" s="9"/>
      <c r="V93" s="9"/>
      <c r="W93" s="9"/>
      <c r="X93" s="9"/>
      <c r="Y93" s="9"/>
      <c r="Z93" s="9"/>
    </row>
    <row r="94" spans="8:26" x14ac:dyDescent="0.25">
      <c r="H94" s="9"/>
      <c r="I94" s="9"/>
      <c r="J94" s="9"/>
      <c r="K94" s="9"/>
      <c r="L94" s="9"/>
      <c r="M94" s="9"/>
      <c r="N94" s="9"/>
      <c r="O94" s="9"/>
      <c r="P94" s="9"/>
      <c r="Q94" s="9"/>
      <c r="R94" s="9"/>
      <c r="S94" s="9"/>
      <c r="T94" s="9"/>
      <c r="U94" s="9"/>
      <c r="V94" s="9"/>
      <c r="W94" s="9"/>
      <c r="X94" s="9"/>
      <c r="Y94" s="9"/>
      <c r="Z94" s="9"/>
    </row>
    <row r="95" spans="8:26" x14ac:dyDescent="0.25">
      <c r="H95" s="9"/>
      <c r="I95" s="9"/>
      <c r="J95" s="9"/>
      <c r="K95" s="9"/>
      <c r="L95" s="9"/>
      <c r="M95" s="9"/>
      <c r="N95" s="9"/>
      <c r="O95" s="9"/>
      <c r="P95" s="9"/>
      <c r="Q95" s="9"/>
      <c r="R95" s="9"/>
      <c r="S95" s="9"/>
      <c r="T95" s="9"/>
      <c r="U95" s="9"/>
      <c r="V95" s="9"/>
      <c r="W95" s="9"/>
      <c r="X95" s="9"/>
      <c r="Y95" s="9"/>
      <c r="Z95" s="9"/>
    </row>
    <row r="96" spans="8:26" x14ac:dyDescent="0.25">
      <c r="H96" s="9"/>
      <c r="I96" s="9"/>
      <c r="J96" s="9"/>
      <c r="K96" s="9"/>
      <c r="L96" s="9"/>
      <c r="M96" s="9"/>
      <c r="N96" s="9"/>
      <c r="O96" s="9"/>
      <c r="P96" s="9"/>
      <c r="Q96" s="9"/>
      <c r="R96" s="9"/>
      <c r="S96" s="9"/>
      <c r="T96" s="9"/>
      <c r="U96" s="9"/>
      <c r="V96" s="9"/>
      <c r="W96" s="9"/>
      <c r="X96" s="9"/>
      <c r="Y96" s="9"/>
      <c r="Z96" s="9"/>
    </row>
    <row r="97" spans="8:26" x14ac:dyDescent="0.25">
      <c r="H97" s="9"/>
      <c r="I97" s="9"/>
      <c r="J97" s="9"/>
      <c r="K97" s="9"/>
      <c r="L97" s="9"/>
      <c r="M97" s="9"/>
      <c r="N97" s="9"/>
      <c r="O97" s="9"/>
      <c r="P97" s="9"/>
      <c r="Q97" s="9"/>
      <c r="R97" s="9"/>
      <c r="S97" s="9"/>
      <c r="T97" s="9"/>
      <c r="U97" s="9"/>
      <c r="V97" s="9"/>
      <c r="W97" s="9"/>
      <c r="X97" s="9"/>
      <c r="Y97" s="9"/>
      <c r="Z97" s="9"/>
    </row>
    <row r="98" spans="8:26" x14ac:dyDescent="0.25">
      <c r="H98" s="9"/>
      <c r="I98" s="9"/>
      <c r="J98" s="9"/>
      <c r="K98" s="9"/>
      <c r="L98" s="9"/>
      <c r="M98" s="9"/>
      <c r="N98" s="9"/>
      <c r="O98" s="9"/>
      <c r="P98" s="9"/>
      <c r="Q98" s="9"/>
      <c r="R98" s="9"/>
      <c r="S98" s="9"/>
      <c r="T98" s="9"/>
      <c r="U98" s="9"/>
      <c r="V98" s="9"/>
      <c r="W98" s="9"/>
      <c r="X98" s="9"/>
      <c r="Y98" s="9"/>
      <c r="Z98" s="9"/>
    </row>
    <row r="99" spans="8:26" x14ac:dyDescent="0.25">
      <c r="H99" s="9"/>
      <c r="I99" s="9"/>
      <c r="J99" s="9"/>
      <c r="K99" s="9"/>
      <c r="L99" s="9"/>
      <c r="M99" s="9"/>
      <c r="N99" s="9"/>
      <c r="O99" s="9"/>
      <c r="P99" s="9"/>
      <c r="Q99" s="9"/>
      <c r="R99" s="9"/>
      <c r="S99" s="9"/>
      <c r="T99" s="9"/>
      <c r="U99" s="9"/>
      <c r="V99" s="9"/>
      <c r="W99" s="9"/>
      <c r="X99" s="9"/>
      <c r="Y99" s="9"/>
      <c r="Z99" s="9"/>
    </row>
    <row r="100" spans="8:26" x14ac:dyDescent="0.25">
      <c r="H100" s="9"/>
      <c r="I100" s="9"/>
      <c r="J100" s="9"/>
      <c r="K100" s="9"/>
      <c r="L100" s="9"/>
      <c r="M100" s="9"/>
      <c r="N100" s="9"/>
      <c r="O100" s="9"/>
      <c r="P100" s="9"/>
      <c r="Q100" s="9"/>
      <c r="R100" s="9"/>
      <c r="S100" s="9"/>
      <c r="T100" s="9"/>
      <c r="U100" s="9"/>
      <c r="V100" s="9"/>
      <c r="W100" s="9"/>
      <c r="X100" s="9"/>
      <c r="Y100" s="9"/>
      <c r="Z100" s="9"/>
    </row>
    <row r="101" spans="8:26" x14ac:dyDescent="0.25">
      <c r="H101" s="9"/>
      <c r="I101" s="9"/>
      <c r="J101" s="9"/>
      <c r="K101" s="9"/>
      <c r="L101" s="9"/>
      <c r="M101" s="9"/>
      <c r="N101" s="9"/>
      <c r="O101" s="9"/>
      <c r="P101" s="9"/>
      <c r="Q101" s="9"/>
      <c r="R101" s="9"/>
      <c r="S101" s="9"/>
      <c r="T101" s="9"/>
      <c r="U101" s="9"/>
      <c r="V101" s="9"/>
      <c r="W101" s="9"/>
      <c r="X101" s="9"/>
      <c r="Y101" s="9"/>
      <c r="Z101" s="9"/>
    </row>
    <row r="102" spans="8:26" x14ac:dyDescent="0.25">
      <c r="H102" s="9"/>
      <c r="I102" s="9"/>
      <c r="J102" s="9"/>
      <c r="K102" s="9"/>
      <c r="L102" s="9"/>
      <c r="M102" s="9"/>
      <c r="N102" s="9"/>
      <c r="O102" s="9"/>
      <c r="P102" s="9"/>
      <c r="Q102" s="9"/>
      <c r="R102" s="9"/>
      <c r="S102" s="9"/>
      <c r="T102" s="9"/>
      <c r="U102" s="9"/>
      <c r="V102" s="9"/>
      <c r="W102" s="9"/>
      <c r="X102" s="9"/>
      <c r="Y102" s="9"/>
      <c r="Z102" s="9"/>
    </row>
    <row r="103" spans="8:26" x14ac:dyDescent="0.25">
      <c r="H103" s="9"/>
      <c r="I103" s="9"/>
      <c r="J103" s="9"/>
      <c r="K103" s="9"/>
      <c r="L103" s="9"/>
      <c r="M103" s="9"/>
      <c r="N103" s="9"/>
      <c r="O103" s="9"/>
      <c r="P103" s="9"/>
      <c r="Q103" s="9"/>
      <c r="R103" s="9"/>
      <c r="S103" s="9"/>
      <c r="T103" s="9"/>
      <c r="U103" s="9"/>
      <c r="V103" s="9"/>
      <c r="W103" s="9"/>
      <c r="X103" s="9"/>
      <c r="Y103" s="9"/>
      <c r="Z103" s="9"/>
    </row>
    <row r="104" spans="8:26" x14ac:dyDescent="0.25">
      <c r="H104" s="9"/>
      <c r="I104" s="9"/>
      <c r="J104" s="9"/>
      <c r="K104" s="9"/>
      <c r="L104" s="9"/>
      <c r="M104" s="9"/>
      <c r="N104" s="9"/>
      <c r="O104" s="9"/>
      <c r="P104" s="9"/>
      <c r="Q104" s="9"/>
      <c r="R104" s="9"/>
      <c r="S104" s="9"/>
      <c r="T104" s="9"/>
      <c r="U104" s="9"/>
      <c r="V104" s="9"/>
      <c r="W104" s="9"/>
      <c r="X104" s="9"/>
      <c r="Y104" s="9"/>
      <c r="Z104" s="9"/>
    </row>
    <row r="105" spans="8:26" x14ac:dyDescent="0.25">
      <c r="H105" s="9"/>
      <c r="I105" s="9"/>
      <c r="J105" s="9"/>
      <c r="K105" s="9"/>
      <c r="L105" s="9"/>
      <c r="M105" s="9"/>
      <c r="N105" s="9"/>
      <c r="O105" s="9"/>
      <c r="P105" s="9"/>
      <c r="Q105" s="9"/>
      <c r="R105" s="9"/>
      <c r="S105" s="9"/>
      <c r="T105" s="9"/>
      <c r="U105" s="9"/>
      <c r="V105" s="9"/>
      <c r="W105" s="9"/>
      <c r="X105" s="9"/>
      <c r="Y105" s="9"/>
      <c r="Z105" s="9"/>
    </row>
    <row r="106" spans="8:26" x14ac:dyDescent="0.25">
      <c r="H106" s="9"/>
      <c r="I106" s="9"/>
      <c r="J106" s="9"/>
      <c r="K106" s="9"/>
      <c r="L106" s="9"/>
      <c r="M106" s="9"/>
      <c r="N106" s="9"/>
      <c r="O106" s="9"/>
      <c r="P106" s="9"/>
      <c r="Q106" s="9"/>
      <c r="R106" s="9"/>
      <c r="S106" s="9"/>
      <c r="T106" s="9"/>
      <c r="U106" s="9"/>
      <c r="V106" s="9"/>
      <c r="W106" s="9"/>
      <c r="X106" s="9"/>
      <c r="Y106" s="9"/>
      <c r="Z106" s="9"/>
    </row>
    <row r="107" spans="8:26" x14ac:dyDescent="0.25">
      <c r="H107" s="9"/>
      <c r="I107" s="9"/>
      <c r="J107" s="9"/>
      <c r="K107" s="9"/>
      <c r="L107" s="9"/>
      <c r="M107" s="9"/>
      <c r="N107" s="9"/>
      <c r="O107" s="9"/>
      <c r="P107" s="9"/>
      <c r="Q107" s="9"/>
      <c r="R107" s="9"/>
      <c r="S107" s="9"/>
      <c r="T107" s="9"/>
      <c r="U107" s="9"/>
      <c r="V107" s="9"/>
      <c r="W107" s="9"/>
      <c r="X107" s="9"/>
      <c r="Y107" s="9"/>
      <c r="Z107" s="9"/>
    </row>
    <row r="108" spans="8:26" x14ac:dyDescent="0.25">
      <c r="H108" s="9"/>
      <c r="I108" s="9"/>
      <c r="J108" s="9"/>
      <c r="K108" s="9"/>
      <c r="L108" s="9"/>
      <c r="M108" s="9"/>
      <c r="N108" s="9"/>
      <c r="O108" s="9"/>
      <c r="P108" s="9"/>
      <c r="Q108" s="9"/>
      <c r="R108" s="9"/>
      <c r="S108" s="9"/>
      <c r="T108" s="9"/>
      <c r="U108" s="9"/>
      <c r="V108" s="9"/>
      <c r="W108" s="9"/>
      <c r="X108" s="9"/>
      <c r="Y108" s="9"/>
      <c r="Z108" s="9"/>
    </row>
    <row r="109" spans="8:26" x14ac:dyDescent="0.25">
      <c r="H109" s="9"/>
      <c r="I109" s="9"/>
      <c r="J109" s="9"/>
      <c r="K109" s="9"/>
      <c r="L109" s="9"/>
      <c r="M109" s="9"/>
      <c r="N109" s="9"/>
      <c r="O109" s="9"/>
      <c r="P109" s="9"/>
      <c r="Q109" s="9"/>
      <c r="R109" s="9"/>
      <c r="S109" s="9"/>
      <c r="T109" s="9"/>
      <c r="U109" s="9"/>
      <c r="V109" s="9"/>
      <c r="W109" s="9"/>
      <c r="X109" s="9"/>
      <c r="Y109" s="9"/>
      <c r="Z109" s="9"/>
    </row>
    <row r="110" spans="8:26" x14ac:dyDescent="0.25">
      <c r="H110" s="9"/>
      <c r="I110" s="9"/>
      <c r="J110" s="9"/>
      <c r="K110" s="9"/>
      <c r="L110" s="9"/>
      <c r="M110" s="9"/>
      <c r="N110" s="9"/>
      <c r="O110" s="9"/>
      <c r="P110" s="9"/>
      <c r="Q110" s="9"/>
      <c r="R110" s="9"/>
      <c r="S110" s="9"/>
      <c r="T110" s="9"/>
      <c r="U110" s="9"/>
      <c r="V110" s="9"/>
      <c r="W110" s="9"/>
      <c r="X110" s="9"/>
      <c r="Y110" s="9"/>
      <c r="Z110" s="9"/>
    </row>
    <row r="111" spans="8:26" x14ac:dyDescent="0.25">
      <c r="H111" s="9"/>
      <c r="I111" s="9"/>
      <c r="J111" s="9"/>
      <c r="K111" s="9"/>
      <c r="L111" s="9"/>
      <c r="M111" s="9"/>
      <c r="N111" s="9"/>
      <c r="O111" s="9"/>
      <c r="P111" s="9"/>
      <c r="Q111" s="9"/>
      <c r="R111" s="9"/>
      <c r="S111" s="9"/>
      <c r="T111" s="9"/>
      <c r="U111" s="9"/>
      <c r="V111" s="9"/>
      <c r="W111" s="9"/>
      <c r="X111" s="9"/>
      <c r="Y111" s="9"/>
      <c r="Z111" s="9"/>
    </row>
    <row r="112" spans="8:26" x14ac:dyDescent="0.25">
      <c r="H112" s="9"/>
      <c r="I112" s="9"/>
      <c r="J112" s="9"/>
      <c r="K112" s="9"/>
      <c r="L112" s="9"/>
      <c r="M112" s="9"/>
      <c r="N112" s="9"/>
      <c r="O112" s="9"/>
      <c r="P112" s="9"/>
      <c r="Q112" s="9"/>
      <c r="R112" s="9"/>
      <c r="S112" s="9"/>
      <c r="T112" s="9"/>
      <c r="U112" s="9"/>
      <c r="V112" s="9"/>
      <c r="W112" s="9"/>
      <c r="X112" s="9"/>
      <c r="Y112" s="9"/>
      <c r="Z112" s="9"/>
    </row>
    <row r="113" spans="8:26" x14ac:dyDescent="0.25">
      <c r="H113" s="9"/>
      <c r="I113" s="9"/>
      <c r="J113" s="9"/>
      <c r="K113" s="9"/>
      <c r="L113" s="9"/>
      <c r="M113" s="9"/>
      <c r="N113" s="9"/>
      <c r="O113" s="9"/>
      <c r="P113" s="9"/>
      <c r="Q113" s="9"/>
      <c r="R113" s="9"/>
      <c r="S113" s="9"/>
      <c r="T113" s="9"/>
      <c r="U113" s="9"/>
      <c r="V113" s="9"/>
      <c r="W113" s="9"/>
      <c r="X113" s="9"/>
      <c r="Y113" s="9"/>
      <c r="Z113" s="9"/>
    </row>
    <row r="114" spans="8:26" x14ac:dyDescent="0.25">
      <c r="H114" s="9"/>
      <c r="I114" s="9"/>
      <c r="J114" s="9"/>
      <c r="K114" s="9"/>
      <c r="L114" s="9"/>
      <c r="M114" s="9"/>
      <c r="N114" s="9"/>
      <c r="O114" s="9"/>
      <c r="P114" s="9"/>
      <c r="Q114" s="9"/>
      <c r="R114" s="9"/>
      <c r="S114" s="9"/>
      <c r="T114" s="9"/>
      <c r="U114" s="9"/>
      <c r="V114" s="9"/>
      <c r="W114" s="9"/>
      <c r="X114" s="9"/>
      <c r="Y114" s="9"/>
      <c r="Z114" s="9"/>
    </row>
    <row r="115" spans="8:26" x14ac:dyDescent="0.25">
      <c r="H115" s="9"/>
      <c r="I115" s="9"/>
      <c r="J115" s="9"/>
      <c r="K115" s="9"/>
      <c r="L115" s="9"/>
      <c r="M115" s="9"/>
      <c r="N115" s="9"/>
      <c r="O115" s="9"/>
      <c r="P115" s="9"/>
      <c r="Q115" s="9"/>
      <c r="R115" s="9"/>
      <c r="S115" s="9"/>
      <c r="T115" s="9"/>
      <c r="U115" s="9"/>
      <c r="V115" s="9"/>
      <c r="W115" s="9"/>
      <c r="X115" s="9"/>
      <c r="Y115" s="9"/>
      <c r="Z115" s="9"/>
    </row>
    <row r="116" spans="8:26" x14ac:dyDescent="0.25">
      <c r="H116" s="9"/>
      <c r="I116" s="9"/>
      <c r="J116" s="9"/>
      <c r="K116" s="9"/>
      <c r="L116" s="9"/>
      <c r="M116" s="9"/>
      <c r="N116" s="9"/>
      <c r="O116" s="9"/>
      <c r="P116" s="9"/>
      <c r="Q116" s="9"/>
      <c r="R116" s="9"/>
      <c r="S116" s="9"/>
      <c r="T116" s="9"/>
      <c r="U116" s="9"/>
      <c r="V116" s="9"/>
      <c r="W116" s="9"/>
      <c r="X116" s="9"/>
      <c r="Y116" s="9"/>
      <c r="Z116" s="9"/>
    </row>
    <row r="117" spans="8:26" x14ac:dyDescent="0.25">
      <c r="H117" s="9"/>
      <c r="I117" s="9"/>
      <c r="J117" s="9"/>
      <c r="K117" s="9"/>
      <c r="L117" s="9"/>
      <c r="M117" s="9"/>
      <c r="N117" s="9"/>
      <c r="O117" s="9"/>
      <c r="P117" s="9"/>
      <c r="Q117" s="9"/>
      <c r="R117" s="9"/>
      <c r="S117" s="9"/>
      <c r="T117" s="9"/>
      <c r="U117" s="9"/>
      <c r="V117" s="9"/>
      <c r="W117" s="9"/>
      <c r="X117" s="9"/>
      <c r="Y117" s="9"/>
      <c r="Z117" s="9"/>
    </row>
    <row r="118" spans="8:26" x14ac:dyDescent="0.25">
      <c r="H118" s="9"/>
      <c r="I118" s="9"/>
      <c r="J118" s="9"/>
      <c r="K118" s="9"/>
      <c r="L118" s="9"/>
      <c r="M118" s="9"/>
      <c r="N118" s="9"/>
      <c r="O118" s="9"/>
      <c r="P118" s="9"/>
      <c r="Q118" s="9"/>
      <c r="R118" s="9"/>
      <c r="S118" s="9"/>
      <c r="T118" s="9"/>
      <c r="U118" s="9"/>
      <c r="V118" s="9"/>
      <c r="W118" s="9"/>
      <c r="X118" s="9"/>
      <c r="Y118" s="9"/>
      <c r="Z118" s="9"/>
    </row>
    <row r="119" spans="8:26" x14ac:dyDescent="0.25">
      <c r="H119" s="9"/>
      <c r="I119" s="9"/>
      <c r="J119" s="9"/>
      <c r="K119" s="9"/>
      <c r="L119" s="9"/>
      <c r="M119" s="9"/>
      <c r="N119" s="9"/>
      <c r="O119" s="9"/>
      <c r="P119" s="9"/>
      <c r="Q119" s="9"/>
      <c r="R119" s="9"/>
      <c r="S119" s="9"/>
      <c r="T119" s="9"/>
      <c r="U119" s="9"/>
      <c r="V119" s="9"/>
      <c r="W119" s="9"/>
      <c r="X119" s="9"/>
      <c r="Y119" s="9"/>
      <c r="Z119" s="9"/>
    </row>
    <row r="120" spans="8:26" x14ac:dyDescent="0.25">
      <c r="H120" s="9"/>
      <c r="I120" s="9"/>
      <c r="J120" s="9"/>
      <c r="K120" s="9"/>
      <c r="L120" s="9"/>
      <c r="M120" s="9"/>
      <c r="N120" s="9"/>
      <c r="O120" s="9"/>
      <c r="P120" s="9"/>
      <c r="Q120" s="9"/>
      <c r="R120" s="9"/>
      <c r="S120" s="9"/>
      <c r="T120" s="9"/>
      <c r="U120" s="9"/>
      <c r="V120" s="9"/>
      <c r="W120" s="9"/>
      <c r="X120" s="9"/>
      <c r="Y120" s="9"/>
      <c r="Z120" s="9"/>
    </row>
    <row r="121" spans="8:26" x14ac:dyDescent="0.25">
      <c r="H121" s="9"/>
      <c r="I121" s="9"/>
      <c r="J121" s="9"/>
      <c r="K121" s="9"/>
      <c r="L121" s="9"/>
      <c r="M121" s="9"/>
      <c r="N121" s="9"/>
      <c r="O121" s="9"/>
      <c r="P121" s="9"/>
      <c r="Q121" s="9"/>
      <c r="R121" s="9"/>
      <c r="S121" s="9"/>
      <c r="T121" s="9"/>
      <c r="U121" s="9"/>
      <c r="V121" s="9"/>
      <c r="W121" s="9"/>
      <c r="X121" s="9"/>
      <c r="Y121" s="9"/>
      <c r="Z121" s="9"/>
    </row>
    <row r="122" spans="8:26" x14ac:dyDescent="0.25">
      <c r="H122" s="9"/>
      <c r="I122" s="9"/>
      <c r="J122" s="9"/>
      <c r="K122" s="9"/>
      <c r="L122" s="9"/>
      <c r="M122" s="9"/>
      <c r="N122" s="9"/>
      <c r="O122" s="9"/>
      <c r="P122" s="9"/>
      <c r="Q122" s="9"/>
      <c r="R122" s="9"/>
      <c r="S122" s="9"/>
      <c r="T122" s="9"/>
      <c r="U122" s="9"/>
      <c r="V122" s="9"/>
      <c r="W122" s="9"/>
      <c r="X122" s="9"/>
      <c r="Y122" s="9"/>
      <c r="Z122" s="9"/>
    </row>
    <row r="123" spans="8:26" x14ac:dyDescent="0.25">
      <c r="H123" s="9"/>
      <c r="I123" s="9"/>
      <c r="J123" s="9"/>
      <c r="K123" s="9"/>
      <c r="L123" s="9"/>
      <c r="M123" s="9"/>
      <c r="N123" s="9"/>
      <c r="O123" s="9"/>
      <c r="P123" s="9"/>
      <c r="Q123" s="9"/>
      <c r="R123" s="9"/>
      <c r="S123" s="9"/>
      <c r="T123" s="9"/>
      <c r="U123" s="9"/>
      <c r="V123" s="9"/>
      <c r="W123" s="9"/>
      <c r="X123" s="9"/>
      <c r="Y123" s="9"/>
      <c r="Z123" s="9"/>
    </row>
    <row r="124" spans="8:26" x14ac:dyDescent="0.25">
      <c r="H124" s="9"/>
      <c r="I124" s="9"/>
      <c r="J124" s="9"/>
      <c r="K124" s="9"/>
      <c r="L124" s="9"/>
      <c r="M124" s="9"/>
      <c r="N124" s="9"/>
      <c r="O124" s="9"/>
      <c r="P124" s="9"/>
      <c r="Q124" s="9"/>
      <c r="R124" s="9"/>
      <c r="S124" s="9"/>
      <c r="T124" s="9"/>
      <c r="U124" s="9"/>
      <c r="V124" s="9"/>
      <c r="W124" s="9"/>
      <c r="X124" s="9"/>
      <c r="Y124" s="9"/>
      <c r="Z124" s="9"/>
    </row>
    <row r="125" spans="8:26" x14ac:dyDescent="0.25">
      <c r="H125" s="9"/>
      <c r="I125" s="9"/>
      <c r="J125" s="9"/>
      <c r="K125" s="9"/>
      <c r="L125" s="9"/>
      <c r="M125" s="9"/>
      <c r="N125" s="9"/>
      <c r="O125" s="9"/>
      <c r="P125" s="9"/>
      <c r="Q125" s="9"/>
      <c r="R125" s="9"/>
      <c r="S125" s="9"/>
      <c r="T125" s="9"/>
      <c r="U125" s="9"/>
      <c r="V125" s="9"/>
      <c r="W125" s="9"/>
      <c r="X125" s="9"/>
      <c r="Y125" s="9"/>
      <c r="Z125" s="9"/>
    </row>
    <row r="126" spans="8:26" x14ac:dyDescent="0.25">
      <c r="H126" s="9"/>
      <c r="I126" s="9"/>
      <c r="J126" s="9"/>
      <c r="K126" s="9"/>
      <c r="L126" s="9"/>
      <c r="M126" s="9"/>
      <c r="N126" s="9"/>
      <c r="O126" s="9"/>
      <c r="P126" s="9"/>
      <c r="Q126" s="9"/>
      <c r="R126" s="9"/>
      <c r="S126" s="9"/>
      <c r="T126" s="9"/>
      <c r="U126" s="9"/>
      <c r="V126" s="9"/>
      <c r="W126" s="9"/>
      <c r="X126" s="9"/>
      <c r="Y126" s="9"/>
      <c r="Z126" s="9"/>
    </row>
    <row r="127" spans="8:26" x14ac:dyDescent="0.25">
      <c r="H127" s="9"/>
      <c r="I127" s="9"/>
      <c r="J127" s="9"/>
      <c r="K127" s="9"/>
      <c r="L127" s="9"/>
      <c r="M127" s="9"/>
      <c r="N127" s="9"/>
      <c r="O127" s="9"/>
      <c r="P127" s="9"/>
      <c r="Q127" s="9"/>
      <c r="R127" s="9"/>
      <c r="S127" s="9"/>
      <c r="T127" s="9"/>
      <c r="U127" s="9"/>
      <c r="V127" s="9"/>
      <c r="W127" s="9"/>
      <c r="X127" s="9"/>
      <c r="Y127" s="9"/>
      <c r="Z127" s="9"/>
    </row>
    <row r="128" spans="8:26" x14ac:dyDescent="0.25">
      <c r="H128" s="9"/>
      <c r="I128" s="9"/>
      <c r="J128" s="9"/>
      <c r="K128" s="9"/>
      <c r="L128" s="9"/>
      <c r="M128" s="9"/>
      <c r="N128" s="9"/>
      <c r="O128" s="9"/>
      <c r="P128" s="9"/>
      <c r="Q128" s="9"/>
      <c r="R128" s="9"/>
      <c r="S128" s="9"/>
      <c r="T128" s="9"/>
      <c r="U128" s="9"/>
      <c r="V128" s="9"/>
      <c r="W128" s="9"/>
      <c r="X128" s="9"/>
      <c r="Y128" s="9"/>
      <c r="Z128" s="9"/>
    </row>
    <row r="129" spans="8:26" x14ac:dyDescent="0.25">
      <c r="H129" s="9"/>
      <c r="I129" s="9"/>
      <c r="J129" s="9"/>
      <c r="K129" s="9"/>
      <c r="L129" s="9"/>
      <c r="M129" s="9"/>
      <c r="N129" s="9"/>
      <c r="O129" s="9"/>
      <c r="P129" s="9"/>
      <c r="Q129" s="9"/>
      <c r="R129" s="9"/>
      <c r="S129" s="9"/>
      <c r="T129" s="9"/>
      <c r="U129" s="9"/>
      <c r="V129" s="9"/>
      <c r="W129" s="9"/>
      <c r="X129" s="9"/>
      <c r="Y129" s="9"/>
      <c r="Z129" s="9"/>
    </row>
    <row r="130" spans="8:26" x14ac:dyDescent="0.25">
      <c r="H130" s="9"/>
      <c r="I130" s="9"/>
      <c r="J130" s="9"/>
      <c r="K130" s="9"/>
      <c r="L130" s="9"/>
      <c r="M130" s="9"/>
      <c r="N130" s="9"/>
      <c r="O130" s="9"/>
      <c r="P130" s="9"/>
      <c r="Q130" s="9"/>
      <c r="R130" s="9"/>
      <c r="S130" s="9"/>
      <c r="T130" s="9"/>
      <c r="U130" s="9"/>
      <c r="V130" s="9"/>
      <c r="W130" s="9"/>
      <c r="X130" s="9"/>
      <c r="Y130" s="9"/>
      <c r="Z130" s="9"/>
    </row>
    <row r="131" spans="8:26" x14ac:dyDescent="0.25">
      <c r="H131" s="9"/>
      <c r="I131" s="9"/>
      <c r="J131" s="9"/>
      <c r="K131" s="9"/>
      <c r="L131" s="9"/>
      <c r="M131" s="9"/>
      <c r="N131" s="9"/>
      <c r="O131" s="9"/>
      <c r="P131" s="9"/>
      <c r="Q131" s="9"/>
      <c r="R131" s="9"/>
      <c r="S131" s="9"/>
      <c r="T131" s="9"/>
      <c r="U131" s="9"/>
      <c r="V131" s="9"/>
      <c r="W131" s="9"/>
      <c r="X131" s="9"/>
      <c r="Y131" s="9"/>
      <c r="Z131" s="9"/>
    </row>
    <row r="132" spans="8:26" x14ac:dyDescent="0.25">
      <c r="H132" s="9"/>
      <c r="I132" s="9"/>
      <c r="J132" s="9"/>
      <c r="K132" s="9"/>
      <c r="L132" s="9"/>
      <c r="M132" s="9"/>
      <c r="N132" s="9"/>
      <c r="O132" s="9"/>
      <c r="P132" s="9"/>
      <c r="Q132" s="9"/>
      <c r="R132" s="9"/>
      <c r="S132" s="9"/>
      <c r="T132" s="9"/>
      <c r="U132" s="9"/>
      <c r="V132" s="9"/>
      <c r="W132" s="9"/>
      <c r="X132" s="9"/>
      <c r="Y132" s="9"/>
      <c r="Z132" s="9"/>
    </row>
    <row r="133" spans="8:26" x14ac:dyDescent="0.25">
      <c r="H133" s="9"/>
      <c r="I133" s="9"/>
      <c r="J133" s="9"/>
      <c r="K133" s="9"/>
      <c r="L133" s="9"/>
      <c r="M133" s="9"/>
      <c r="N133" s="9"/>
      <c r="O133" s="9"/>
      <c r="P133" s="9"/>
      <c r="Q133" s="9"/>
      <c r="R133" s="9"/>
      <c r="S133" s="9"/>
      <c r="T133" s="9"/>
      <c r="U133" s="9"/>
      <c r="V133" s="9"/>
      <c r="W133" s="9"/>
      <c r="X133" s="9"/>
      <c r="Y133" s="9"/>
      <c r="Z133" s="9"/>
    </row>
    <row r="134" spans="8:26" x14ac:dyDescent="0.25">
      <c r="H134" s="9"/>
      <c r="I134" s="9"/>
      <c r="J134" s="9"/>
      <c r="K134" s="9"/>
      <c r="L134" s="9"/>
      <c r="M134" s="9"/>
      <c r="N134" s="9"/>
      <c r="O134" s="9"/>
      <c r="P134" s="9"/>
      <c r="Q134" s="9"/>
      <c r="R134" s="9"/>
      <c r="S134" s="9"/>
      <c r="T134" s="9"/>
      <c r="U134" s="9"/>
      <c r="V134" s="9"/>
      <c r="W134" s="9"/>
      <c r="X134" s="9"/>
      <c r="Y134" s="9"/>
      <c r="Z134" s="9"/>
    </row>
    <row r="135" spans="8:26" x14ac:dyDescent="0.25">
      <c r="H135" s="9"/>
      <c r="I135" s="9"/>
      <c r="J135" s="9"/>
      <c r="K135" s="9"/>
      <c r="L135" s="9"/>
      <c r="M135" s="9"/>
      <c r="N135" s="9"/>
      <c r="O135" s="9"/>
      <c r="P135" s="9"/>
      <c r="Q135" s="9"/>
      <c r="R135" s="9"/>
      <c r="S135" s="9"/>
      <c r="T135" s="9"/>
      <c r="U135" s="9"/>
      <c r="V135" s="9"/>
      <c r="W135" s="9"/>
      <c r="X135" s="9"/>
      <c r="Y135" s="9"/>
      <c r="Z135" s="9"/>
    </row>
    <row r="136" spans="8:26" x14ac:dyDescent="0.25">
      <c r="H136" s="9"/>
      <c r="I136" s="9"/>
      <c r="J136" s="9"/>
      <c r="K136" s="9"/>
      <c r="L136" s="9"/>
      <c r="M136" s="9"/>
      <c r="N136" s="9"/>
      <c r="O136" s="9"/>
      <c r="P136" s="9"/>
      <c r="Q136" s="9"/>
      <c r="R136" s="9"/>
      <c r="S136" s="9"/>
      <c r="T136" s="9"/>
      <c r="U136" s="9"/>
      <c r="V136" s="9"/>
      <c r="W136" s="9"/>
      <c r="X136" s="9"/>
      <c r="Y136" s="9"/>
      <c r="Z136" s="9"/>
    </row>
    <row r="137" spans="8:26" x14ac:dyDescent="0.25">
      <c r="H137" s="9"/>
      <c r="I137" s="9"/>
      <c r="J137" s="9"/>
      <c r="K137" s="9"/>
      <c r="L137" s="9"/>
      <c r="M137" s="9"/>
      <c r="N137" s="9"/>
      <c r="O137" s="9"/>
      <c r="P137" s="9"/>
      <c r="Q137" s="9"/>
      <c r="R137" s="9"/>
      <c r="S137" s="9"/>
      <c r="T137" s="9"/>
      <c r="U137" s="9"/>
      <c r="V137" s="9"/>
      <c r="W137" s="9"/>
      <c r="X137" s="9"/>
      <c r="Y137" s="9"/>
      <c r="Z137" s="9"/>
    </row>
    <row r="138" spans="8:26" x14ac:dyDescent="0.25">
      <c r="H138" s="9"/>
      <c r="I138" s="9"/>
      <c r="J138" s="9"/>
      <c r="K138" s="9"/>
      <c r="L138" s="9"/>
      <c r="M138" s="9"/>
      <c r="N138" s="9"/>
      <c r="O138" s="9"/>
      <c r="P138" s="9"/>
      <c r="Q138" s="9"/>
      <c r="R138" s="9"/>
      <c r="S138" s="9"/>
      <c r="T138" s="9"/>
      <c r="U138" s="9"/>
      <c r="V138" s="9"/>
      <c r="W138" s="9"/>
      <c r="X138" s="9"/>
      <c r="Y138" s="9"/>
      <c r="Z138" s="9"/>
    </row>
    <row r="139" spans="8:26" x14ac:dyDescent="0.25">
      <c r="H139" s="9"/>
      <c r="I139" s="9"/>
      <c r="J139" s="9"/>
      <c r="K139" s="9"/>
      <c r="L139" s="9"/>
      <c r="M139" s="9"/>
      <c r="N139" s="9"/>
      <c r="O139" s="9"/>
      <c r="P139" s="9"/>
      <c r="Q139" s="9"/>
      <c r="R139" s="9"/>
      <c r="S139" s="9"/>
      <c r="T139" s="9"/>
      <c r="U139" s="9"/>
      <c r="V139" s="9"/>
      <c r="W139" s="9"/>
      <c r="X139" s="9"/>
      <c r="Y139" s="9"/>
      <c r="Z139" s="9"/>
    </row>
    <row r="140" spans="8:26" x14ac:dyDescent="0.25">
      <c r="H140" s="9"/>
      <c r="I140" s="9"/>
      <c r="J140" s="9"/>
      <c r="K140" s="9"/>
      <c r="L140" s="9"/>
      <c r="M140" s="9"/>
      <c r="N140" s="9"/>
      <c r="O140" s="9"/>
      <c r="P140" s="9"/>
      <c r="Q140" s="9"/>
      <c r="R140" s="9"/>
      <c r="S140" s="9"/>
      <c r="T140" s="9"/>
      <c r="U140" s="9"/>
      <c r="V140" s="9"/>
      <c r="W140" s="9"/>
      <c r="X140" s="9"/>
      <c r="Y140" s="9"/>
      <c r="Z140" s="9"/>
    </row>
    <row r="141" spans="8:26" x14ac:dyDescent="0.25">
      <c r="H141" s="9"/>
      <c r="I141" s="9"/>
      <c r="J141" s="9"/>
      <c r="K141" s="9"/>
      <c r="L141" s="9"/>
      <c r="M141" s="9"/>
      <c r="N141" s="9"/>
      <c r="O141" s="9"/>
      <c r="P141" s="9"/>
      <c r="Q141" s="9"/>
      <c r="R141" s="9"/>
      <c r="S141" s="9"/>
      <c r="T141" s="9"/>
      <c r="U141" s="9"/>
      <c r="V141" s="9"/>
      <c r="W141" s="9"/>
      <c r="X141" s="9"/>
      <c r="Y141" s="9"/>
      <c r="Z141" s="9"/>
    </row>
    <row r="142" spans="8:26" x14ac:dyDescent="0.25">
      <c r="H142" s="9"/>
      <c r="I142" s="9"/>
      <c r="J142" s="9"/>
      <c r="K142" s="9"/>
      <c r="L142" s="9"/>
      <c r="M142" s="9"/>
      <c r="N142" s="9"/>
      <c r="O142" s="9"/>
      <c r="P142" s="9"/>
      <c r="Q142" s="9"/>
      <c r="R142" s="9"/>
      <c r="S142" s="9"/>
      <c r="T142" s="9"/>
      <c r="U142" s="9"/>
      <c r="V142" s="9"/>
      <c r="W142" s="9"/>
      <c r="X142" s="9"/>
      <c r="Y142" s="9"/>
      <c r="Z142" s="9"/>
    </row>
    <row r="143" spans="8:26" x14ac:dyDescent="0.25">
      <c r="H143" s="9"/>
      <c r="I143" s="9"/>
      <c r="J143" s="9"/>
      <c r="K143" s="9"/>
      <c r="L143" s="9"/>
      <c r="M143" s="9"/>
      <c r="N143" s="9"/>
      <c r="O143" s="9"/>
      <c r="P143" s="9"/>
      <c r="Q143" s="9"/>
      <c r="R143" s="9"/>
      <c r="S143" s="9"/>
      <c r="T143" s="9"/>
      <c r="U143" s="9"/>
      <c r="V143" s="9"/>
      <c r="W143" s="9"/>
      <c r="X143" s="9"/>
      <c r="Y143" s="9"/>
      <c r="Z143" s="9"/>
    </row>
    <row r="144" spans="8:26" x14ac:dyDescent="0.25">
      <c r="H144" s="9"/>
      <c r="I144" s="9"/>
      <c r="J144" s="9"/>
      <c r="K144" s="9"/>
      <c r="L144" s="9"/>
      <c r="M144" s="9"/>
      <c r="N144" s="9"/>
      <c r="O144" s="9"/>
      <c r="P144" s="9"/>
      <c r="Q144" s="9"/>
      <c r="R144" s="9"/>
      <c r="S144" s="9"/>
      <c r="T144" s="9"/>
      <c r="U144" s="9"/>
      <c r="V144" s="9"/>
      <c r="W144" s="9"/>
      <c r="X144" s="9"/>
      <c r="Y144" s="9"/>
      <c r="Z144" s="9"/>
    </row>
    <row r="145" spans="8:26" x14ac:dyDescent="0.25">
      <c r="H145" s="9"/>
      <c r="I145" s="9"/>
      <c r="J145" s="9"/>
      <c r="K145" s="9"/>
      <c r="L145" s="9"/>
      <c r="M145" s="9"/>
      <c r="N145" s="9"/>
      <c r="O145" s="9"/>
      <c r="P145" s="9"/>
      <c r="Q145" s="9"/>
      <c r="R145" s="9"/>
      <c r="S145" s="9"/>
      <c r="T145" s="9"/>
      <c r="U145" s="9"/>
      <c r="V145" s="9"/>
      <c r="W145" s="9"/>
      <c r="X145" s="9"/>
      <c r="Y145" s="9"/>
      <c r="Z145" s="9"/>
    </row>
    <row r="146" spans="8:26" x14ac:dyDescent="0.25">
      <c r="H146" s="9"/>
      <c r="I146" s="9"/>
      <c r="J146" s="9"/>
      <c r="K146" s="9"/>
      <c r="L146" s="9"/>
      <c r="M146" s="9"/>
      <c r="N146" s="9"/>
      <c r="O146" s="9"/>
      <c r="P146" s="9"/>
      <c r="Q146" s="9"/>
      <c r="R146" s="9"/>
      <c r="S146" s="9"/>
      <c r="T146" s="9"/>
      <c r="U146" s="9"/>
      <c r="V146" s="9"/>
      <c r="W146" s="9"/>
      <c r="X146" s="9"/>
      <c r="Y146" s="9"/>
      <c r="Z146" s="9"/>
    </row>
    <row r="147" spans="8:26" x14ac:dyDescent="0.25">
      <c r="H147" s="9"/>
      <c r="I147" s="9"/>
      <c r="J147" s="9"/>
      <c r="K147" s="9"/>
      <c r="L147" s="9"/>
      <c r="M147" s="9"/>
      <c r="N147" s="9"/>
      <c r="O147" s="9"/>
      <c r="P147" s="9"/>
      <c r="Q147" s="9"/>
      <c r="R147" s="9"/>
      <c r="S147" s="9"/>
      <c r="T147" s="9"/>
      <c r="U147" s="9"/>
      <c r="V147" s="9"/>
      <c r="W147" s="9"/>
      <c r="X147" s="9"/>
      <c r="Y147" s="9"/>
      <c r="Z147" s="9"/>
    </row>
    <row r="148" spans="8:26" x14ac:dyDescent="0.25">
      <c r="H148" s="9"/>
      <c r="I148" s="9"/>
      <c r="J148" s="9"/>
      <c r="K148" s="9"/>
      <c r="L148" s="9"/>
      <c r="M148" s="9"/>
      <c r="N148" s="9"/>
      <c r="O148" s="9"/>
      <c r="P148" s="9"/>
      <c r="Q148" s="9"/>
      <c r="R148" s="9"/>
      <c r="S148" s="9"/>
      <c r="T148" s="9"/>
      <c r="U148" s="9"/>
      <c r="V148" s="9"/>
      <c r="W148" s="9"/>
      <c r="X148" s="9"/>
      <c r="Y148" s="9"/>
      <c r="Z148" s="9"/>
    </row>
    <row r="149" spans="8:26" x14ac:dyDescent="0.25">
      <c r="H149" s="9"/>
      <c r="I149" s="9"/>
      <c r="J149" s="9"/>
      <c r="K149" s="9"/>
      <c r="L149" s="9"/>
      <c r="M149" s="9"/>
      <c r="N149" s="9"/>
      <c r="O149" s="9"/>
      <c r="P149" s="9"/>
      <c r="Q149" s="9"/>
      <c r="R149" s="9"/>
      <c r="S149" s="9"/>
      <c r="T149" s="9"/>
      <c r="U149" s="9"/>
      <c r="V149" s="9"/>
      <c r="W149" s="9"/>
      <c r="X149" s="9"/>
      <c r="Y149" s="9"/>
      <c r="Z149" s="9"/>
    </row>
    <row r="150" spans="8:26" x14ac:dyDescent="0.25">
      <c r="H150" s="9"/>
      <c r="I150" s="9"/>
      <c r="J150" s="9"/>
      <c r="K150" s="9"/>
      <c r="L150" s="9"/>
      <c r="M150" s="9"/>
      <c r="N150" s="9"/>
      <c r="O150" s="9"/>
      <c r="P150" s="9"/>
      <c r="Q150" s="9"/>
      <c r="R150" s="9"/>
      <c r="S150" s="9"/>
      <c r="T150" s="9"/>
      <c r="U150" s="9"/>
      <c r="V150" s="9"/>
      <c r="W150" s="9"/>
      <c r="X150" s="9"/>
      <c r="Y150" s="9"/>
      <c r="Z150" s="9"/>
    </row>
    <row r="151" spans="8:26" x14ac:dyDescent="0.25">
      <c r="H151" s="9"/>
      <c r="I151" s="9"/>
      <c r="J151" s="9"/>
      <c r="K151" s="9"/>
      <c r="L151" s="9"/>
      <c r="M151" s="9"/>
      <c r="N151" s="9"/>
      <c r="O151" s="9"/>
      <c r="P151" s="9"/>
      <c r="Q151" s="9"/>
      <c r="R151" s="9"/>
      <c r="S151" s="9"/>
      <c r="T151" s="9"/>
      <c r="U151" s="9"/>
      <c r="V151" s="9"/>
      <c r="W151" s="9"/>
      <c r="X151" s="9"/>
      <c r="Y151" s="9"/>
      <c r="Z151" s="9"/>
    </row>
    <row r="152" spans="8:26" x14ac:dyDescent="0.25">
      <c r="H152" s="9"/>
      <c r="I152" s="9"/>
      <c r="J152" s="9"/>
      <c r="K152" s="9"/>
      <c r="L152" s="9"/>
      <c r="M152" s="9"/>
      <c r="N152" s="9"/>
      <c r="O152" s="9"/>
      <c r="P152" s="9"/>
      <c r="Q152" s="9"/>
      <c r="R152" s="9"/>
      <c r="S152" s="9"/>
      <c r="T152" s="9"/>
      <c r="U152" s="9"/>
      <c r="V152" s="9"/>
      <c r="W152" s="9"/>
      <c r="X152" s="9"/>
      <c r="Y152" s="9"/>
      <c r="Z152" s="9"/>
    </row>
    <row r="153" spans="8:26" x14ac:dyDescent="0.25">
      <c r="H153" s="9"/>
      <c r="I153" s="9"/>
      <c r="J153" s="9"/>
      <c r="K153" s="9"/>
      <c r="L153" s="9"/>
      <c r="M153" s="9"/>
      <c r="N153" s="9"/>
      <c r="O153" s="9"/>
      <c r="P153" s="9"/>
      <c r="Q153" s="9"/>
      <c r="R153" s="9"/>
      <c r="S153" s="9"/>
      <c r="T153" s="9"/>
      <c r="U153" s="9"/>
      <c r="V153" s="9"/>
      <c r="W153" s="9"/>
      <c r="X153" s="9"/>
      <c r="Y153" s="9"/>
      <c r="Z153" s="9"/>
    </row>
    <row r="154" spans="8:26" x14ac:dyDescent="0.25">
      <c r="H154" s="9"/>
      <c r="I154" s="9"/>
      <c r="J154" s="9"/>
      <c r="K154" s="9"/>
      <c r="L154" s="9"/>
      <c r="M154" s="9"/>
      <c r="N154" s="9"/>
      <c r="O154" s="9"/>
      <c r="P154" s="9"/>
      <c r="Q154" s="9"/>
      <c r="R154" s="9"/>
      <c r="S154" s="9"/>
      <c r="T154" s="9"/>
      <c r="U154" s="9"/>
      <c r="V154" s="9"/>
      <c r="W154" s="9"/>
      <c r="X154" s="9"/>
      <c r="Y154" s="9"/>
      <c r="Z154" s="9"/>
    </row>
    <row r="155" spans="8:26" x14ac:dyDescent="0.25">
      <c r="H155" s="9"/>
      <c r="I155" s="9"/>
      <c r="J155" s="9"/>
      <c r="K155" s="9"/>
      <c r="L155" s="9"/>
      <c r="M155" s="9"/>
      <c r="N155" s="9"/>
      <c r="O155" s="9"/>
      <c r="P155" s="9"/>
      <c r="Q155" s="9"/>
      <c r="R155" s="9"/>
      <c r="S155" s="9"/>
      <c r="T155" s="9"/>
      <c r="U155" s="9"/>
      <c r="V155" s="9"/>
      <c r="W155" s="9"/>
      <c r="X155" s="9"/>
      <c r="Y155" s="9"/>
      <c r="Z155" s="9"/>
    </row>
    <row r="156" spans="8:26" x14ac:dyDescent="0.25">
      <c r="H156" s="9"/>
      <c r="I156" s="9"/>
      <c r="J156" s="9"/>
      <c r="K156" s="9"/>
      <c r="L156" s="9"/>
      <c r="M156" s="9"/>
      <c r="N156" s="9"/>
      <c r="O156" s="9"/>
      <c r="P156" s="9"/>
      <c r="Q156" s="9"/>
      <c r="R156" s="9"/>
      <c r="S156" s="9"/>
      <c r="T156" s="9"/>
      <c r="U156" s="9"/>
      <c r="V156" s="9"/>
      <c r="W156" s="9"/>
      <c r="X156" s="9"/>
      <c r="Y156" s="9"/>
      <c r="Z156" s="9"/>
    </row>
    <row r="157" spans="8:26" x14ac:dyDescent="0.25">
      <c r="H157" s="9"/>
      <c r="I157" s="9"/>
      <c r="J157" s="9"/>
      <c r="K157" s="9"/>
      <c r="L157" s="9"/>
      <c r="M157" s="9"/>
      <c r="N157" s="9"/>
      <c r="O157" s="9"/>
      <c r="P157" s="9"/>
      <c r="Q157" s="9"/>
      <c r="R157" s="9"/>
      <c r="S157" s="9"/>
      <c r="T157" s="9"/>
      <c r="U157" s="9"/>
      <c r="V157" s="9"/>
      <c r="W157" s="9"/>
      <c r="X157" s="9"/>
      <c r="Y157" s="9"/>
      <c r="Z157" s="9"/>
    </row>
    <row r="158" spans="8:26" x14ac:dyDescent="0.25">
      <c r="H158" s="9"/>
      <c r="I158" s="9"/>
      <c r="J158" s="9"/>
      <c r="K158" s="9"/>
      <c r="L158" s="9"/>
      <c r="M158" s="9"/>
      <c r="N158" s="9"/>
      <c r="O158" s="9"/>
      <c r="P158" s="9"/>
      <c r="Q158" s="9"/>
      <c r="R158" s="9"/>
      <c r="S158" s="9"/>
      <c r="T158" s="9"/>
      <c r="U158" s="9"/>
      <c r="V158" s="9"/>
      <c r="W158" s="9"/>
      <c r="X158" s="9"/>
      <c r="Y158" s="9"/>
      <c r="Z158" s="9"/>
    </row>
    <row r="159" spans="8:26" x14ac:dyDescent="0.25">
      <c r="H159" s="9"/>
      <c r="I159" s="9"/>
      <c r="J159" s="9"/>
      <c r="K159" s="9"/>
      <c r="L159" s="9"/>
      <c r="M159" s="9"/>
      <c r="N159" s="9"/>
      <c r="O159" s="9"/>
      <c r="P159" s="9"/>
      <c r="Q159" s="9"/>
      <c r="R159" s="9"/>
      <c r="S159" s="9"/>
      <c r="T159" s="9"/>
      <c r="U159" s="9"/>
      <c r="V159" s="9"/>
      <c r="W159" s="9"/>
      <c r="X159" s="9"/>
      <c r="Y159" s="9"/>
      <c r="Z159" s="9"/>
    </row>
    <row r="160" spans="8:26" x14ac:dyDescent="0.25">
      <c r="H160" s="9"/>
      <c r="I160" s="9"/>
      <c r="J160" s="9"/>
      <c r="K160" s="9"/>
      <c r="L160" s="9"/>
      <c r="M160" s="9"/>
      <c r="N160" s="9"/>
      <c r="O160" s="9"/>
      <c r="P160" s="9"/>
      <c r="Q160" s="9"/>
      <c r="R160" s="9"/>
      <c r="S160" s="9"/>
      <c r="T160" s="9"/>
      <c r="U160" s="9"/>
      <c r="V160" s="9"/>
      <c r="W160" s="9"/>
      <c r="X160" s="9"/>
      <c r="Y160" s="9"/>
      <c r="Z160" s="9"/>
    </row>
    <row r="161" spans="8:26" x14ac:dyDescent="0.25">
      <c r="H161" s="9"/>
      <c r="I161" s="9"/>
      <c r="J161" s="9"/>
      <c r="K161" s="9"/>
      <c r="L161" s="9"/>
      <c r="M161" s="9"/>
      <c r="N161" s="9"/>
      <c r="O161" s="9"/>
      <c r="P161" s="9"/>
      <c r="Q161" s="9"/>
      <c r="R161" s="9"/>
      <c r="S161" s="9"/>
      <c r="T161" s="9"/>
      <c r="U161" s="9"/>
      <c r="V161" s="9"/>
      <c r="W161" s="9"/>
      <c r="X161" s="9"/>
      <c r="Y161" s="9"/>
      <c r="Z161" s="9"/>
    </row>
    <row r="162" spans="8:26" x14ac:dyDescent="0.25">
      <c r="H162" s="9"/>
      <c r="I162" s="9"/>
      <c r="J162" s="9"/>
      <c r="K162" s="9"/>
      <c r="L162" s="9"/>
      <c r="M162" s="9"/>
      <c r="N162" s="9"/>
      <c r="O162" s="9"/>
      <c r="P162" s="9"/>
      <c r="Q162" s="9"/>
      <c r="R162" s="9"/>
      <c r="S162" s="9"/>
      <c r="T162" s="9"/>
      <c r="U162" s="9"/>
      <c r="V162" s="9"/>
      <c r="W162" s="9"/>
      <c r="X162" s="9"/>
      <c r="Y162" s="9"/>
      <c r="Z162" s="9"/>
    </row>
    <row r="163" spans="8:26" x14ac:dyDescent="0.25">
      <c r="H163" s="9"/>
      <c r="I163" s="9"/>
      <c r="J163" s="9"/>
      <c r="K163" s="9"/>
      <c r="L163" s="9"/>
      <c r="M163" s="9"/>
      <c r="N163" s="9"/>
      <c r="O163" s="9"/>
      <c r="P163" s="9"/>
      <c r="Q163" s="9"/>
      <c r="R163" s="9"/>
      <c r="S163" s="9"/>
      <c r="T163" s="9"/>
      <c r="U163" s="9"/>
      <c r="V163" s="9"/>
      <c r="W163" s="9"/>
      <c r="X163" s="9"/>
      <c r="Y163" s="9"/>
      <c r="Z163" s="9"/>
    </row>
    <row r="164" spans="8:26" x14ac:dyDescent="0.25">
      <c r="H164" s="9"/>
      <c r="I164" s="9"/>
      <c r="J164" s="9"/>
      <c r="K164" s="9"/>
      <c r="L164" s="9"/>
      <c r="M164" s="9"/>
      <c r="N164" s="9"/>
      <c r="O164" s="9"/>
      <c r="P164" s="9"/>
      <c r="Q164" s="9"/>
      <c r="R164" s="9"/>
      <c r="S164" s="9"/>
      <c r="T164" s="9"/>
      <c r="U164" s="9"/>
      <c r="V164" s="9"/>
      <c r="W164" s="9"/>
      <c r="X164" s="9"/>
      <c r="Y164" s="9"/>
      <c r="Z164" s="9"/>
    </row>
    <row r="165" spans="8:26" x14ac:dyDescent="0.25">
      <c r="H165" s="9"/>
      <c r="I165" s="9"/>
      <c r="J165" s="9"/>
      <c r="K165" s="9"/>
      <c r="L165" s="9"/>
      <c r="M165" s="9"/>
      <c r="N165" s="9"/>
      <c r="O165" s="9"/>
      <c r="P165" s="9"/>
      <c r="Q165" s="9"/>
      <c r="R165" s="9"/>
      <c r="S165" s="9"/>
      <c r="T165" s="9"/>
      <c r="U165" s="9"/>
      <c r="V165" s="9"/>
      <c r="W165" s="9"/>
      <c r="X165" s="9"/>
      <c r="Y165" s="9"/>
      <c r="Z165" s="9"/>
    </row>
    <row r="166" spans="8:26" x14ac:dyDescent="0.25">
      <c r="H166" s="9"/>
      <c r="I166" s="9"/>
      <c r="J166" s="9"/>
      <c r="K166" s="9"/>
      <c r="L166" s="9"/>
      <c r="M166" s="9"/>
      <c r="N166" s="9"/>
      <c r="O166" s="9"/>
      <c r="P166" s="9"/>
      <c r="Q166" s="9"/>
      <c r="R166" s="9"/>
      <c r="S166" s="9"/>
      <c r="T166" s="9"/>
      <c r="U166" s="9"/>
      <c r="V166" s="9"/>
      <c r="W166" s="9"/>
      <c r="X166" s="9"/>
      <c r="Y166" s="9"/>
      <c r="Z166" s="9"/>
    </row>
    <row r="167" spans="8:26" x14ac:dyDescent="0.25">
      <c r="H167" s="9"/>
      <c r="I167" s="9"/>
      <c r="J167" s="9"/>
      <c r="K167" s="9"/>
      <c r="L167" s="9"/>
      <c r="M167" s="9"/>
      <c r="N167" s="9"/>
      <c r="O167" s="9"/>
      <c r="P167" s="9"/>
      <c r="Q167" s="9"/>
      <c r="R167" s="9"/>
      <c r="S167" s="9"/>
      <c r="T167" s="9"/>
      <c r="U167" s="9"/>
      <c r="V167" s="9"/>
      <c r="W167" s="9"/>
      <c r="X167" s="9"/>
      <c r="Y167" s="9"/>
      <c r="Z167" s="9"/>
    </row>
    <row r="168" spans="8:26" x14ac:dyDescent="0.25">
      <c r="H168" s="9"/>
      <c r="I168" s="9"/>
      <c r="J168" s="9"/>
      <c r="K168" s="9"/>
      <c r="L168" s="9"/>
      <c r="M168" s="9"/>
      <c r="N168" s="9"/>
      <c r="O168" s="9"/>
      <c r="P168" s="9"/>
      <c r="Q168" s="9"/>
      <c r="R168" s="9"/>
      <c r="S168" s="9"/>
      <c r="T168" s="9"/>
      <c r="U168" s="9"/>
      <c r="V168" s="9"/>
      <c r="W168" s="9"/>
      <c r="X168" s="9"/>
      <c r="Y168" s="9"/>
      <c r="Z168" s="9"/>
    </row>
    <row r="169" spans="8:26" x14ac:dyDescent="0.25">
      <c r="H169" s="9"/>
      <c r="I169" s="9"/>
      <c r="J169" s="9"/>
      <c r="K169" s="9"/>
      <c r="L169" s="9"/>
      <c r="M169" s="9"/>
      <c r="N169" s="9"/>
      <c r="O169" s="9"/>
      <c r="P169" s="9"/>
      <c r="Q169" s="9"/>
      <c r="R169" s="9"/>
      <c r="S169" s="9"/>
      <c r="T169" s="9"/>
      <c r="U169" s="9"/>
      <c r="V169" s="9"/>
      <c r="W169" s="9"/>
      <c r="X169" s="9"/>
      <c r="Y169" s="9"/>
      <c r="Z169" s="9"/>
    </row>
    <row r="170" spans="8:26" x14ac:dyDescent="0.25">
      <c r="H170" s="9"/>
      <c r="I170" s="9"/>
      <c r="J170" s="9"/>
      <c r="K170" s="9"/>
      <c r="L170" s="9"/>
      <c r="M170" s="9"/>
      <c r="N170" s="9"/>
      <c r="O170" s="9"/>
      <c r="P170" s="9"/>
      <c r="Q170" s="9"/>
      <c r="R170" s="9"/>
      <c r="S170" s="9"/>
      <c r="T170" s="9"/>
      <c r="U170" s="9"/>
      <c r="V170" s="9"/>
      <c r="W170" s="9"/>
      <c r="X170" s="9"/>
      <c r="Y170" s="9"/>
      <c r="Z170" s="9"/>
    </row>
    <row r="171" spans="8:26" x14ac:dyDescent="0.25">
      <c r="H171" s="9"/>
      <c r="I171" s="9"/>
      <c r="J171" s="9"/>
      <c r="K171" s="9"/>
      <c r="L171" s="9"/>
      <c r="M171" s="9"/>
      <c r="N171" s="9"/>
      <c r="O171" s="9"/>
      <c r="P171" s="9"/>
      <c r="Q171" s="9"/>
      <c r="R171" s="9"/>
      <c r="S171" s="9"/>
      <c r="T171" s="9"/>
      <c r="U171" s="9"/>
      <c r="V171" s="9"/>
      <c r="W171" s="9"/>
      <c r="X171" s="9"/>
      <c r="Y171" s="9"/>
      <c r="Z171" s="9"/>
    </row>
    <row r="172" spans="8:26" x14ac:dyDescent="0.25">
      <c r="H172" s="9"/>
      <c r="I172" s="9"/>
      <c r="J172" s="9"/>
      <c r="K172" s="9"/>
      <c r="L172" s="9"/>
      <c r="M172" s="9"/>
      <c r="N172" s="9"/>
      <c r="O172" s="9"/>
      <c r="P172" s="9"/>
      <c r="Q172" s="9"/>
      <c r="R172" s="9"/>
      <c r="S172" s="9"/>
      <c r="T172" s="9"/>
      <c r="U172" s="9"/>
      <c r="V172" s="9"/>
      <c r="W172" s="9"/>
      <c r="X172" s="9"/>
      <c r="Y172" s="9"/>
      <c r="Z172" s="9"/>
    </row>
    <row r="173" spans="8:26" x14ac:dyDescent="0.25">
      <c r="H173" s="9"/>
      <c r="I173" s="9"/>
      <c r="J173" s="9"/>
      <c r="K173" s="9"/>
      <c r="L173" s="9"/>
      <c r="M173" s="9"/>
      <c r="N173" s="9"/>
      <c r="O173" s="9"/>
      <c r="P173" s="9"/>
      <c r="Q173" s="9"/>
      <c r="R173" s="9"/>
      <c r="S173" s="9"/>
      <c r="T173" s="9"/>
      <c r="U173" s="9"/>
      <c r="V173" s="9"/>
      <c r="W173" s="9"/>
      <c r="X173" s="9"/>
      <c r="Y173" s="9"/>
      <c r="Z173" s="9"/>
    </row>
    <row r="174" spans="8:26" x14ac:dyDescent="0.25">
      <c r="H174" s="9"/>
      <c r="I174" s="9"/>
      <c r="J174" s="9"/>
      <c r="K174" s="9"/>
      <c r="L174" s="9"/>
      <c r="M174" s="9"/>
      <c r="N174" s="9"/>
      <c r="O174" s="9"/>
      <c r="P174" s="9"/>
      <c r="Q174" s="9"/>
      <c r="R174" s="9"/>
      <c r="S174" s="9"/>
      <c r="T174" s="9"/>
      <c r="U174" s="9"/>
      <c r="V174" s="9"/>
      <c r="W174" s="9"/>
      <c r="X174" s="9"/>
      <c r="Y174" s="9"/>
      <c r="Z174" s="9"/>
    </row>
    <row r="175" spans="8:26" x14ac:dyDescent="0.25">
      <c r="H175" s="9"/>
      <c r="I175" s="9"/>
      <c r="J175" s="9"/>
      <c r="K175" s="9"/>
      <c r="L175" s="9"/>
      <c r="M175" s="9"/>
      <c r="N175" s="9"/>
      <c r="O175" s="9"/>
      <c r="P175" s="9"/>
      <c r="Q175" s="9"/>
      <c r="R175" s="9"/>
      <c r="S175" s="9"/>
      <c r="T175" s="9"/>
      <c r="U175" s="9"/>
      <c r="V175" s="9"/>
      <c r="W175" s="9"/>
      <c r="X175" s="9"/>
      <c r="Y175" s="9"/>
      <c r="Z175" s="9"/>
    </row>
    <row r="176" spans="8:26" x14ac:dyDescent="0.25">
      <c r="H176" s="9"/>
      <c r="I176" s="9"/>
      <c r="J176" s="9"/>
      <c r="K176" s="9"/>
      <c r="L176" s="9"/>
      <c r="M176" s="9"/>
      <c r="N176" s="9"/>
      <c r="O176" s="9"/>
      <c r="P176" s="9"/>
      <c r="Q176" s="9"/>
      <c r="R176" s="9"/>
      <c r="S176" s="9"/>
      <c r="T176" s="9"/>
      <c r="U176" s="9"/>
      <c r="V176" s="9"/>
      <c r="W176" s="9"/>
      <c r="X176" s="9"/>
      <c r="Y176" s="9"/>
      <c r="Z176" s="9"/>
    </row>
    <row r="177" spans="8:26" x14ac:dyDescent="0.25">
      <c r="H177" s="9"/>
      <c r="I177" s="9"/>
      <c r="J177" s="9"/>
      <c r="K177" s="9"/>
      <c r="L177" s="9"/>
      <c r="M177" s="9"/>
      <c r="N177" s="9"/>
      <c r="O177" s="9"/>
      <c r="P177" s="9"/>
      <c r="Q177" s="9"/>
      <c r="R177" s="9"/>
      <c r="S177" s="9"/>
      <c r="T177" s="9"/>
      <c r="U177" s="9"/>
      <c r="V177" s="9"/>
      <c r="W177" s="9"/>
      <c r="X177" s="9"/>
      <c r="Y177" s="9"/>
      <c r="Z177" s="9"/>
    </row>
    <row r="178" spans="8:26" x14ac:dyDescent="0.25">
      <c r="H178" s="9"/>
      <c r="I178" s="9"/>
      <c r="J178" s="9"/>
      <c r="K178" s="9"/>
      <c r="L178" s="9"/>
      <c r="M178" s="9"/>
      <c r="N178" s="9"/>
      <c r="O178" s="9"/>
      <c r="P178" s="9"/>
      <c r="Q178" s="9"/>
      <c r="R178" s="9"/>
      <c r="S178" s="9"/>
      <c r="T178" s="9"/>
      <c r="U178" s="9"/>
      <c r="V178" s="9"/>
      <c r="W178" s="9"/>
      <c r="X178" s="9"/>
      <c r="Y178" s="9"/>
      <c r="Z178" s="9"/>
    </row>
    <row r="179" spans="8:26" x14ac:dyDescent="0.25">
      <c r="H179" s="9"/>
      <c r="I179" s="9"/>
      <c r="J179" s="9"/>
      <c r="K179" s="9"/>
      <c r="L179" s="9"/>
      <c r="M179" s="9"/>
      <c r="N179" s="9"/>
      <c r="O179" s="9"/>
      <c r="P179" s="9"/>
      <c r="Q179" s="9"/>
      <c r="R179" s="9"/>
      <c r="S179" s="9"/>
      <c r="T179" s="9"/>
      <c r="U179" s="9"/>
      <c r="V179" s="9"/>
      <c r="W179" s="9"/>
      <c r="X179" s="9"/>
      <c r="Y179" s="9"/>
      <c r="Z179" s="9"/>
    </row>
    <row r="180" spans="8:26" x14ac:dyDescent="0.25">
      <c r="H180" s="9"/>
      <c r="I180" s="9"/>
      <c r="J180" s="9"/>
      <c r="K180" s="9"/>
      <c r="L180" s="9"/>
      <c r="M180" s="9"/>
      <c r="N180" s="9"/>
      <c r="O180" s="9"/>
      <c r="P180" s="9"/>
      <c r="Q180" s="9"/>
      <c r="R180" s="9"/>
      <c r="S180" s="9"/>
      <c r="T180" s="9"/>
      <c r="U180" s="9"/>
      <c r="V180" s="9"/>
      <c r="W180" s="9"/>
      <c r="X180" s="9"/>
      <c r="Y180" s="9"/>
      <c r="Z180" s="9"/>
    </row>
    <row r="181" spans="8:26" x14ac:dyDescent="0.25">
      <c r="H181" s="9"/>
      <c r="I181" s="9"/>
      <c r="J181" s="9"/>
      <c r="K181" s="9"/>
      <c r="L181" s="9"/>
      <c r="M181" s="9"/>
      <c r="N181" s="9"/>
      <c r="O181" s="9"/>
      <c r="P181" s="9"/>
      <c r="Q181" s="9"/>
      <c r="R181" s="9"/>
      <c r="S181" s="9"/>
      <c r="T181" s="9"/>
      <c r="U181" s="9"/>
      <c r="V181" s="9"/>
      <c r="W181" s="9"/>
      <c r="X181" s="9"/>
      <c r="Y181" s="9"/>
      <c r="Z181" s="9"/>
    </row>
    <row r="182" spans="8:26" x14ac:dyDescent="0.25">
      <c r="H182" s="9"/>
      <c r="I182" s="9"/>
      <c r="J182" s="9"/>
      <c r="K182" s="9"/>
      <c r="L182" s="9"/>
      <c r="M182" s="9"/>
      <c r="N182" s="9"/>
      <c r="O182" s="9"/>
      <c r="P182" s="9"/>
      <c r="Q182" s="9"/>
      <c r="R182" s="9"/>
      <c r="S182" s="9"/>
      <c r="T182" s="9"/>
      <c r="U182" s="9"/>
      <c r="V182" s="9"/>
      <c r="W182" s="9"/>
      <c r="X182" s="9"/>
      <c r="Y182" s="9"/>
      <c r="Z182" s="9"/>
    </row>
    <row r="183" spans="8:26" x14ac:dyDescent="0.25">
      <c r="H183" s="9"/>
      <c r="I183" s="9"/>
      <c r="J183" s="9"/>
      <c r="K183" s="9"/>
      <c r="L183" s="9"/>
      <c r="M183" s="9"/>
      <c r="N183" s="9"/>
      <c r="O183" s="9"/>
      <c r="P183" s="9"/>
      <c r="Q183" s="9"/>
      <c r="R183" s="9"/>
      <c r="S183" s="9"/>
      <c r="T183" s="9"/>
      <c r="U183" s="9"/>
      <c r="V183" s="9"/>
      <c r="W183" s="9"/>
      <c r="X183" s="9"/>
      <c r="Y183" s="9"/>
      <c r="Z183" s="9"/>
    </row>
    <row r="184" spans="8:26" x14ac:dyDescent="0.25">
      <c r="H184" s="9"/>
      <c r="I184" s="9"/>
      <c r="J184" s="9"/>
      <c r="K184" s="9"/>
      <c r="L184" s="9"/>
      <c r="M184" s="9"/>
      <c r="N184" s="9"/>
      <c r="O184" s="9"/>
      <c r="P184" s="9"/>
      <c r="Q184" s="9"/>
      <c r="R184" s="9"/>
      <c r="S184" s="9"/>
      <c r="T184" s="9"/>
      <c r="U184" s="9"/>
      <c r="V184" s="9"/>
      <c r="W184" s="9"/>
      <c r="X184" s="9"/>
      <c r="Y184" s="9"/>
      <c r="Z184" s="9"/>
    </row>
    <row r="185" spans="8:26" x14ac:dyDescent="0.25">
      <c r="H185" s="9"/>
      <c r="I185" s="9"/>
      <c r="J185" s="9"/>
      <c r="K185" s="9"/>
      <c r="L185" s="9"/>
      <c r="M185" s="9"/>
      <c r="N185" s="9"/>
      <c r="O185" s="9"/>
      <c r="P185" s="9"/>
      <c r="Q185" s="9"/>
      <c r="R185" s="9"/>
      <c r="S185" s="9"/>
      <c r="T185" s="9"/>
      <c r="U185" s="9"/>
      <c r="V185" s="9"/>
      <c r="W185" s="9"/>
      <c r="X185" s="9"/>
      <c r="Y185" s="9"/>
      <c r="Z185" s="9"/>
    </row>
    <row r="186" spans="8:26" x14ac:dyDescent="0.25">
      <c r="H186" s="9"/>
      <c r="I186" s="9"/>
      <c r="J186" s="9"/>
      <c r="K186" s="9"/>
      <c r="L186" s="9"/>
      <c r="M186" s="9"/>
      <c r="N186" s="9"/>
      <c r="O186" s="9"/>
      <c r="P186" s="9"/>
      <c r="Q186" s="9"/>
      <c r="R186" s="9"/>
      <c r="S186" s="9"/>
      <c r="T186" s="9"/>
      <c r="U186" s="9"/>
      <c r="V186" s="9"/>
      <c r="W186" s="9"/>
      <c r="X186" s="9"/>
      <c r="Y186" s="9"/>
      <c r="Z186" s="9"/>
    </row>
    <row r="187" spans="8:26" x14ac:dyDescent="0.25">
      <c r="H187" s="9"/>
      <c r="I187" s="9"/>
      <c r="J187" s="9"/>
      <c r="K187" s="9"/>
      <c r="L187" s="9"/>
      <c r="M187" s="9"/>
      <c r="N187" s="9"/>
      <c r="O187" s="9"/>
      <c r="P187" s="9"/>
      <c r="Q187" s="9"/>
      <c r="R187" s="9"/>
      <c r="S187" s="9"/>
      <c r="T187" s="9"/>
      <c r="U187" s="9"/>
      <c r="V187" s="9"/>
      <c r="W187" s="9"/>
      <c r="X187" s="9"/>
      <c r="Y187" s="9"/>
      <c r="Z187" s="9"/>
    </row>
    <row r="188" spans="8:26" x14ac:dyDescent="0.25">
      <c r="H188" s="9"/>
      <c r="I188" s="9"/>
      <c r="J188" s="9"/>
      <c r="K188" s="9"/>
      <c r="L188" s="9"/>
      <c r="M188" s="9"/>
      <c r="N188" s="9"/>
      <c r="O188" s="9"/>
      <c r="P188" s="9"/>
      <c r="Q188" s="9"/>
      <c r="R188" s="9"/>
      <c r="S188" s="9"/>
      <c r="T188" s="9"/>
      <c r="U188" s="9"/>
      <c r="V188" s="9"/>
      <c r="W188" s="9"/>
      <c r="X188" s="9"/>
      <c r="Y188" s="9"/>
      <c r="Z188" s="9"/>
    </row>
    <row r="189" spans="8:26" x14ac:dyDescent="0.25">
      <c r="H189" s="9"/>
      <c r="I189" s="9"/>
      <c r="J189" s="9"/>
      <c r="K189" s="9"/>
      <c r="L189" s="9"/>
      <c r="M189" s="9"/>
      <c r="N189" s="9"/>
      <c r="O189" s="9"/>
      <c r="P189" s="9"/>
      <c r="Q189" s="9"/>
      <c r="R189" s="9"/>
      <c r="S189" s="9"/>
      <c r="T189" s="9"/>
      <c r="U189" s="9"/>
      <c r="V189" s="9"/>
      <c r="W189" s="9"/>
      <c r="X189" s="9"/>
      <c r="Y189" s="9"/>
      <c r="Z189" s="9"/>
    </row>
    <row r="190" spans="8:26" x14ac:dyDescent="0.25">
      <c r="H190" s="9"/>
      <c r="I190" s="9"/>
      <c r="J190" s="9"/>
      <c r="K190" s="9"/>
      <c r="L190" s="9"/>
      <c r="M190" s="9"/>
      <c r="N190" s="9"/>
      <c r="O190" s="9"/>
      <c r="P190" s="9"/>
      <c r="Q190" s="9"/>
      <c r="R190" s="9"/>
      <c r="S190" s="9"/>
      <c r="T190" s="9"/>
      <c r="U190" s="9"/>
      <c r="V190" s="9"/>
      <c r="W190" s="9"/>
      <c r="X190" s="9"/>
      <c r="Y190" s="9"/>
      <c r="Z190" s="9"/>
    </row>
    <row r="191" spans="8:26" x14ac:dyDescent="0.25">
      <c r="H191" s="9"/>
      <c r="I191" s="9"/>
      <c r="J191" s="9"/>
      <c r="K191" s="9"/>
      <c r="L191" s="9"/>
      <c r="M191" s="9"/>
      <c r="N191" s="9"/>
      <c r="O191" s="9"/>
      <c r="P191" s="9"/>
      <c r="Q191" s="9"/>
      <c r="R191" s="9"/>
      <c r="S191" s="9"/>
      <c r="T191" s="9"/>
      <c r="U191" s="9"/>
      <c r="V191" s="9"/>
      <c r="W191" s="9"/>
      <c r="X191" s="9"/>
      <c r="Y191" s="9"/>
      <c r="Z191" s="9"/>
    </row>
    <row r="192" spans="8:26" x14ac:dyDescent="0.25">
      <c r="H192" s="9"/>
      <c r="I192" s="9"/>
      <c r="J192" s="9"/>
      <c r="K192" s="9"/>
      <c r="L192" s="9"/>
      <c r="M192" s="9"/>
      <c r="N192" s="9"/>
      <c r="O192" s="9"/>
      <c r="P192" s="9"/>
      <c r="Q192" s="9"/>
      <c r="R192" s="9"/>
      <c r="S192" s="9"/>
      <c r="T192" s="9"/>
      <c r="U192" s="9"/>
      <c r="V192" s="9"/>
      <c r="W192" s="9"/>
      <c r="X192" s="9"/>
      <c r="Y192" s="9"/>
      <c r="Z192" s="9"/>
    </row>
    <row r="193" spans="8:26" x14ac:dyDescent="0.25">
      <c r="H193" s="9"/>
      <c r="I193" s="9"/>
      <c r="J193" s="9"/>
      <c r="K193" s="9"/>
      <c r="L193" s="9"/>
      <c r="M193" s="9"/>
      <c r="N193" s="9"/>
      <c r="O193" s="9"/>
      <c r="P193" s="9"/>
      <c r="Q193" s="9"/>
      <c r="R193" s="9"/>
      <c r="S193" s="9"/>
      <c r="T193" s="9"/>
      <c r="U193" s="9"/>
      <c r="V193" s="9"/>
      <c r="W193" s="9"/>
      <c r="X193" s="9"/>
      <c r="Y193" s="9"/>
      <c r="Z193" s="9"/>
    </row>
    <row r="194" spans="8:26" x14ac:dyDescent="0.25">
      <c r="H194" s="9"/>
      <c r="I194" s="9"/>
      <c r="J194" s="9"/>
      <c r="K194" s="9"/>
      <c r="L194" s="9"/>
      <c r="M194" s="9"/>
      <c r="N194" s="9"/>
      <c r="O194" s="9"/>
      <c r="P194" s="9"/>
      <c r="Q194" s="9"/>
      <c r="R194" s="9"/>
      <c r="S194" s="9"/>
      <c r="T194" s="9"/>
      <c r="U194" s="9"/>
      <c r="V194" s="9"/>
      <c r="W194" s="9"/>
      <c r="X194" s="9"/>
      <c r="Y194" s="9"/>
      <c r="Z194" s="9"/>
    </row>
    <row r="195" spans="8:26" x14ac:dyDescent="0.25">
      <c r="H195" s="9"/>
      <c r="I195" s="9"/>
      <c r="J195" s="9"/>
      <c r="K195" s="9"/>
      <c r="L195" s="9"/>
      <c r="M195" s="9"/>
      <c r="N195" s="9"/>
      <c r="O195" s="9"/>
      <c r="P195" s="9"/>
      <c r="Q195" s="9"/>
      <c r="R195" s="9"/>
      <c r="S195" s="9"/>
      <c r="T195" s="9"/>
      <c r="U195" s="9"/>
      <c r="V195" s="9"/>
      <c r="W195" s="9"/>
      <c r="X195" s="9"/>
      <c r="Y195" s="9"/>
      <c r="Z195" s="9"/>
    </row>
    <row r="196" spans="8:26" x14ac:dyDescent="0.25">
      <c r="H196" s="9"/>
      <c r="I196" s="9"/>
      <c r="J196" s="9"/>
      <c r="K196" s="9"/>
      <c r="L196" s="9"/>
      <c r="M196" s="9"/>
      <c r="N196" s="9"/>
      <c r="O196" s="9"/>
      <c r="P196" s="9"/>
      <c r="Q196" s="9"/>
      <c r="R196" s="9"/>
      <c r="S196" s="9"/>
      <c r="T196" s="9"/>
      <c r="U196" s="9"/>
      <c r="V196" s="9"/>
      <c r="W196" s="9"/>
      <c r="X196" s="9"/>
      <c r="Y196" s="9"/>
      <c r="Z196" s="9"/>
    </row>
    <row r="197" spans="8:26" x14ac:dyDescent="0.25">
      <c r="H197" s="9"/>
      <c r="I197" s="9"/>
      <c r="J197" s="9"/>
      <c r="K197" s="9"/>
      <c r="L197" s="9"/>
      <c r="M197" s="9"/>
      <c r="N197" s="9"/>
      <c r="O197" s="9"/>
      <c r="P197" s="9"/>
      <c r="Q197" s="9"/>
      <c r="R197" s="9"/>
      <c r="S197" s="9"/>
      <c r="T197" s="9"/>
      <c r="U197" s="9"/>
      <c r="V197" s="9"/>
      <c r="W197" s="9"/>
      <c r="X197" s="9"/>
      <c r="Y197" s="9"/>
      <c r="Z197" s="9"/>
    </row>
    <row r="198" spans="8:26" x14ac:dyDescent="0.25">
      <c r="H198" s="9"/>
      <c r="I198" s="9"/>
      <c r="J198" s="9"/>
      <c r="K198" s="9"/>
      <c r="L198" s="9"/>
      <c r="M198" s="9"/>
      <c r="N198" s="9"/>
      <c r="O198" s="9"/>
      <c r="P198" s="9"/>
      <c r="Q198" s="9"/>
      <c r="R198" s="9"/>
      <c r="S198" s="9"/>
      <c r="T198" s="9"/>
      <c r="U198" s="9"/>
      <c r="V198" s="9"/>
      <c r="W198" s="9"/>
      <c r="X198" s="9"/>
      <c r="Y198" s="9"/>
      <c r="Z198" s="9"/>
    </row>
    <row r="199" spans="8:26" x14ac:dyDescent="0.25">
      <c r="H199" s="9"/>
      <c r="I199" s="9"/>
      <c r="J199" s="9"/>
      <c r="K199" s="9"/>
      <c r="L199" s="9"/>
      <c r="M199" s="9"/>
      <c r="N199" s="9"/>
      <c r="O199" s="9"/>
      <c r="P199" s="9"/>
      <c r="Q199" s="9"/>
      <c r="R199" s="9"/>
      <c r="S199" s="9"/>
      <c r="T199" s="9"/>
      <c r="U199" s="9"/>
      <c r="V199" s="9"/>
      <c r="W199" s="9"/>
      <c r="X199" s="9"/>
      <c r="Y199" s="9"/>
      <c r="Z199" s="9"/>
    </row>
    <row r="200" spans="8:26" x14ac:dyDescent="0.25">
      <c r="H200" s="9"/>
      <c r="I200" s="9"/>
      <c r="J200" s="9"/>
      <c r="K200" s="9"/>
      <c r="L200" s="9"/>
      <c r="M200" s="9"/>
      <c r="N200" s="9"/>
      <c r="O200" s="9"/>
      <c r="P200" s="9"/>
      <c r="Q200" s="9"/>
      <c r="R200" s="9"/>
      <c r="S200" s="9"/>
      <c r="T200" s="9"/>
      <c r="U200" s="9"/>
      <c r="V200" s="9"/>
      <c r="W200" s="9"/>
      <c r="X200" s="9"/>
      <c r="Y200" s="9"/>
      <c r="Z200" s="9"/>
    </row>
    <row r="201" spans="8:26" x14ac:dyDescent="0.25">
      <c r="H201" s="9"/>
      <c r="I201" s="9"/>
      <c r="J201" s="9"/>
      <c r="K201" s="9"/>
      <c r="L201" s="9"/>
      <c r="M201" s="9"/>
      <c r="N201" s="9"/>
      <c r="O201" s="9"/>
      <c r="P201" s="9"/>
      <c r="Q201" s="9"/>
      <c r="R201" s="9"/>
      <c r="S201" s="9"/>
      <c r="T201" s="9"/>
      <c r="U201" s="9"/>
      <c r="V201" s="9"/>
      <c r="W201" s="9"/>
      <c r="X201" s="9"/>
      <c r="Y201" s="9"/>
      <c r="Z201" s="9"/>
    </row>
    <row r="202" spans="8:26" x14ac:dyDescent="0.25">
      <c r="H202" s="9"/>
      <c r="I202" s="9"/>
      <c r="J202" s="9"/>
      <c r="K202" s="9"/>
      <c r="L202" s="9"/>
      <c r="M202" s="9"/>
      <c r="N202" s="9"/>
      <c r="O202" s="9"/>
      <c r="P202" s="9"/>
      <c r="Q202" s="9"/>
      <c r="R202" s="9"/>
      <c r="S202" s="9"/>
      <c r="T202" s="9"/>
      <c r="U202" s="9"/>
      <c r="V202" s="9"/>
      <c r="W202" s="9"/>
      <c r="X202" s="9"/>
      <c r="Y202" s="9"/>
      <c r="Z202" s="9"/>
    </row>
    <row r="203" spans="8:26" x14ac:dyDescent="0.25">
      <c r="H203" s="9"/>
      <c r="I203" s="9"/>
      <c r="J203" s="9"/>
      <c r="K203" s="9"/>
      <c r="L203" s="9"/>
      <c r="M203" s="9"/>
      <c r="N203" s="9"/>
      <c r="O203" s="9"/>
      <c r="P203" s="9"/>
      <c r="Q203" s="9"/>
      <c r="R203" s="9"/>
      <c r="S203" s="9"/>
      <c r="T203" s="9"/>
      <c r="U203" s="9"/>
      <c r="V203" s="9"/>
      <c r="W203" s="9"/>
      <c r="X203" s="9"/>
      <c r="Y203" s="9"/>
      <c r="Z203" s="9"/>
    </row>
    <row r="204" spans="8:26" x14ac:dyDescent="0.25">
      <c r="H204" s="9"/>
      <c r="I204" s="9"/>
      <c r="J204" s="9"/>
      <c r="K204" s="9"/>
      <c r="L204" s="9"/>
      <c r="M204" s="9"/>
      <c r="N204" s="9"/>
      <c r="O204" s="9"/>
      <c r="P204" s="9"/>
      <c r="Q204" s="9"/>
      <c r="R204" s="9"/>
      <c r="S204" s="9"/>
      <c r="T204" s="9"/>
      <c r="U204" s="9"/>
      <c r="V204" s="9"/>
      <c r="W204" s="9"/>
      <c r="X204" s="9"/>
      <c r="Y204" s="9"/>
      <c r="Z204" s="9"/>
    </row>
    <row r="205" spans="8:26" x14ac:dyDescent="0.25">
      <c r="H205" s="9"/>
      <c r="I205" s="9"/>
      <c r="J205" s="9"/>
      <c r="K205" s="9"/>
      <c r="L205" s="9"/>
      <c r="M205" s="9"/>
      <c r="N205" s="9"/>
      <c r="O205" s="9"/>
      <c r="P205" s="9"/>
      <c r="Q205" s="9"/>
      <c r="R205" s="9"/>
      <c r="S205" s="9"/>
      <c r="T205" s="9"/>
      <c r="U205" s="9"/>
      <c r="V205" s="9"/>
      <c r="W205" s="9"/>
      <c r="X205" s="9"/>
      <c r="Y205" s="9"/>
      <c r="Z205" s="9"/>
    </row>
    <row r="206" spans="8:26" x14ac:dyDescent="0.25">
      <c r="H206" s="9"/>
      <c r="I206" s="9"/>
      <c r="J206" s="9"/>
      <c r="K206" s="9"/>
      <c r="L206" s="9"/>
      <c r="M206" s="9"/>
      <c r="N206" s="9"/>
      <c r="O206" s="9"/>
      <c r="P206" s="9"/>
      <c r="Q206" s="9"/>
      <c r="R206" s="9"/>
      <c r="S206" s="9"/>
      <c r="T206" s="9"/>
      <c r="U206" s="9"/>
      <c r="V206" s="9"/>
      <c r="W206" s="9"/>
      <c r="X206" s="9"/>
      <c r="Y206" s="9"/>
      <c r="Z206" s="9"/>
    </row>
    <row r="207" spans="8:26" x14ac:dyDescent="0.25">
      <c r="H207" s="9"/>
      <c r="I207" s="9"/>
      <c r="J207" s="9"/>
      <c r="K207" s="9"/>
      <c r="L207" s="9"/>
      <c r="M207" s="9"/>
      <c r="N207" s="9"/>
      <c r="O207" s="9"/>
      <c r="P207" s="9"/>
      <c r="Q207" s="9"/>
      <c r="R207" s="9"/>
      <c r="S207" s="9"/>
      <c r="T207" s="9"/>
      <c r="U207" s="9"/>
      <c r="V207" s="9"/>
      <c r="W207" s="9"/>
      <c r="X207" s="9"/>
      <c r="Y207" s="9"/>
      <c r="Z207" s="9"/>
    </row>
    <row r="208" spans="8:26" x14ac:dyDescent="0.25">
      <c r="H208" s="9"/>
      <c r="I208" s="9"/>
      <c r="J208" s="9"/>
      <c r="K208" s="9"/>
      <c r="L208" s="9"/>
      <c r="M208" s="9"/>
      <c r="N208" s="9"/>
      <c r="O208" s="9"/>
      <c r="P208" s="9"/>
      <c r="Q208" s="9"/>
      <c r="R208" s="9"/>
      <c r="S208" s="9"/>
      <c r="T208" s="9"/>
      <c r="U208" s="9"/>
      <c r="V208" s="9"/>
      <c r="W208" s="9"/>
      <c r="X208" s="9"/>
      <c r="Y208" s="9"/>
      <c r="Z208" s="9"/>
    </row>
    <row r="209" spans="8:26" x14ac:dyDescent="0.25">
      <c r="H209" s="9"/>
      <c r="I209" s="9"/>
      <c r="J209" s="9"/>
      <c r="K209" s="9"/>
      <c r="L209" s="9"/>
      <c r="M209" s="9"/>
      <c r="N209" s="9"/>
      <c r="O209" s="9"/>
      <c r="P209" s="9"/>
      <c r="Q209" s="9"/>
      <c r="R209" s="9"/>
      <c r="S209" s="9"/>
      <c r="T209" s="9"/>
      <c r="U209" s="9"/>
      <c r="V209" s="9"/>
      <c r="W209" s="9"/>
      <c r="X209" s="9"/>
      <c r="Y209" s="9"/>
      <c r="Z209" s="9"/>
    </row>
    <row r="210" spans="8:26" x14ac:dyDescent="0.25">
      <c r="H210" s="9"/>
      <c r="I210" s="9"/>
      <c r="J210" s="9"/>
      <c r="K210" s="9"/>
      <c r="L210" s="9"/>
      <c r="M210" s="9"/>
      <c r="N210" s="9"/>
      <c r="O210" s="9"/>
      <c r="P210" s="9"/>
      <c r="Q210" s="9"/>
      <c r="R210" s="9"/>
      <c r="S210" s="9"/>
      <c r="T210" s="9"/>
      <c r="U210" s="9"/>
      <c r="V210" s="9"/>
      <c r="W210" s="9"/>
      <c r="X210" s="9"/>
      <c r="Y210" s="9"/>
      <c r="Z210" s="9"/>
    </row>
    <row r="211" spans="8:26" x14ac:dyDescent="0.25">
      <c r="H211" s="9"/>
      <c r="I211" s="9"/>
      <c r="J211" s="9"/>
      <c r="K211" s="9"/>
      <c r="L211" s="9"/>
      <c r="M211" s="9"/>
      <c r="N211" s="9"/>
      <c r="O211" s="9"/>
      <c r="P211" s="9"/>
      <c r="Q211" s="9"/>
      <c r="R211" s="9"/>
      <c r="S211" s="9"/>
      <c r="T211" s="9"/>
      <c r="U211" s="9"/>
      <c r="V211" s="9"/>
      <c r="W211" s="9"/>
      <c r="X211" s="9"/>
      <c r="Y211" s="9"/>
      <c r="Z211" s="9"/>
    </row>
    <row r="212" spans="8:26" x14ac:dyDescent="0.25">
      <c r="H212" s="9"/>
      <c r="I212" s="9"/>
      <c r="J212" s="9"/>
      <c r="K212" s="9"/>
      <c r="L212" s="9"/>
      <c r="M212" s="9"/>
      <c r="N212" s="9"/>
      <c r="O212" s="9"/>
      <c r="P212" s="9"/>
      <c r="Q212" s="9"/>
      <c r="R212" s="9"/>
      <c r="S212" s="9"/>
      <c r="T212" s="9"/>
      <c r="U212" s="9"/>
      <c r="V212" s="9"/>
      <c r="W212" s="9"/>
      <c r="X212" s="9"/>
      <c r="Y212" s="9"/>
      <c r="Z212" s="9"/>
    </row>
    <row r="213" spans="8:26" x14ac:dyDescent="0.25">
      <c r="H213" s="9"/>
      <c r="I213" s="9"/>
      <c r="J213" s="9"/>
      <c r="K213" s="9"/>
      <c r="L213" s="9"/>
      <c r="M213" s="9"/>
      <c r="N213" s="9"/>
      <c r="O213" s="9"/>
      <c r="P213" s="9"/>
      <c r="Q213" s="9"/>
      <c r="R213" s="9"/>
      <c r="S213" s="9"/>
      <c r="T213" s="9"/>
      <c r="U213" s="9"/>
      <c r="V213" s="9"/>
      <c r="W213" s="9"/>
      <c r="X213" s="9"/>
      <c r="Y213" s="9"/>
      <c r="Z213" s="9"/>
    </row>
    <row r="214" spans="8:26" x14ac:dyDescent="0.25">
      <c r="H214" s="9"/>
      <c r="I214" s="9"/>
      <c r="J214" s="9"/>
      <c r="K214" s="9"/>
      <c r="L214" s="9"/>
      <c r="M214" s="9"/>
      <c r="N214" s="9"/>
      <c r="O214" s="9"/>
      <c r="P214" s="9"/>
      <c r="Q214" s="9"/>
      <c r="R214" s="9"/>
      <c r="S214" s="9"/>
      <c r="T214" s="9"/>
      <c r="U214" s="9"/>
      <c r="V214" s="9"/>
      <c r="W214" s="9"/>
      <c r="X214" s="9"/>
      <c r="Y214" s="9"/>
      <c r="Z214" s="9"/>
    </row>
    <row r="215" spans="8:26" x14ac:dyDescent="0.25">
      <c r="H215" s="9"/>
      <c r="I215" s="9"/>
      <c r="J215" s="9"/>
      <c r="K215" s="9"/>
      <c r="L215" s="9"/>
      <c r="M215" s="9"/>
      <c r="N215" s="9"/>
      <c r="O215" s="9"/>
      <c r="P215" s="9"/>
      <c r="Q215" s="9"/>
      <c r="R215" s="9"/>
      <c r="S215" s="9"/>
      <c r="T215" s="9"/>
      <c r="U215" s="9"/>
      <c r="V215" s="9"/>
      <c r="W215" s="9"/>
      <c r="X215" s="9"/>
      <c r="Y215" s="9"/>
      <c r="Z215" s="9"/>
    </row>
    <row r="216" spans="8:26" x14ac:dyDescent="0.25">
      <c r="H216" s="9"/>
      <c r="I216" s="9"/>
      <c r="J216" s="9"/>
      <c r="K216" s="9"/>
      <c r="L216" s="9"/>
      <c r="M216" s="9"/>
      <c r="N216" s="9"/>
      <c r="O216" s="9"/>
      <c r="P216" s="9"/>
      <c r="Q216" s="9"/>
      <c r="R216" s="9"/>
      <c r="S216" s="9"/>
      <c r="T216" s="9"/>
      <c r="U216" s="9"/>
      <c r="V216" s="9"/>
      <c r="W216" s="9"/>
      <c r="X216" s="9"/>
      <c r="Y216" s="9"/>
      <c r="Z216" s="9"/>
    </row>
    <row r="217" spans="8:26" x14ac:dyDescent="0.25">
      <c r="H217" s="9"/>
      <c r="I217" s="9"/>
      <c r="J217" s="9"/>
      <c r="K217" s="9"/>
      <c r="L217" s="9"/>
      <c r="M217" s="9"/>
      <c r="N217" s="9"/>
      <c r="O217" s="9"/>
      <c r="P217" s="9"/>
      <c r="Q217" s="9"/>
      <c r="R217" s="9"/>
      <c r="S217" s="9"/>
      <c r="T217" s="9"/>
      <c r="U217" s="9"/>
      <c r="V217" s="9"/>
      <c r="W217" s="9"/>
      <c r="X217" s="9"/>
      <c r="Y217" s="9"/>
      <c r="Z217" s="9"/>
    </row>
    <row r="218" spans="8:26" x14ac:dyDescent="0.25">
      <c r="H218" s="9"/>
      <c r="I218" s="9"/>
      <c r="J218" s="9"/>
      <c r="K218" s="9"/>
      <c r="L218" s="9"/>
      <c r="M218" s="9"/>
      <c r="N218" s="9"/>
      <c r="O218" s="9"/>
      <c r="P218" s="9"/>
      <c r="Q218" s="9"/>
      <c r="R218" s="9"/>
      <c r="S218" s="9"/>
      <c r="T218" s="9"/>
      <c r="U218" s="9"/>
      <c r="V218" s="9"/>
      <c r="W218" s="9"/>
      <c r="X218" s="9"/>
      <c r="Y218" s="9"/>
      <c r="Z218" s="9"/>
    </row>
    <row r="219" spans="8:26" x14ac:dyDescent="0.25">
      <c r="H219" s="9"/>
      <c r="I219" s="9"/>
      <c r="J219" s="9"/>
      <c r="K219" s="9"/>
      <c r="L219" s="9"/>
      <c r="M219" s="9"/>
      <c r="N219" s="9"/>
      <c r="O219" s="9"/>
      <c r="P219" s="9"/>
      <c r="Q219" s="9"/>
      <c r="R219" s="9"/>
      <c r="S219" s="9"/>
      <c r="T219" s="9"/>
      <c r="U219" s="9"/>
      <c r="V219" s="9"/>
      <c r="W219" s="9"/>
      <c r="X219" s="9"/>
      <c r="Y219" s="9"/>
      <c r="Z219" s="9"/>
    </row>
    <row r="220" spans="8:26" x14ac:dyDescent="0.25">
      <c r="H220" s="9"/>
      <c r="I220" s="9"/>
      <c r="J220" s="9"/>
      <c r="K220" s="9"/>
      <c r="L220" s="9"/>
      <c r="M220" s="9"/>
      <c r="N220" s="9"/>
      <c r="O220" s="9"/>
      <c r="P220" s="9"/>
      <c r="Q220" s="9"/>
      <c r="R220" s="9"/>
      <c r="S220" s="9"/>
      <c r="T220" s="9"/>
      <c r="U220" s="9"/>
      <c r="V220" s="9"/>
      <c r="W220" s="9"/>
      <c r="X220" s="9"/>
      <c r="Y220" s="9"/>
      <c r="Z220" s="9"/>
    </row>
    <row r="221" spans="8:26" x14ac:dyDescent="0.25">
      <c r="H221" s="9"/>
      <c r="I221" s="9"/>
      <c r="J221" s="9"/>
      <c r="K221" s="9"/>
      <c r="L221" s="9"/>
      <c r="M221" s="9"/>
      <c r="N221" s="9"/>
      <c r="O221" s="9"/>
      <c r="P221" s="9"/>
      <c r="Q221" s="9"/>
      <c r="R221" s="9"/>
      <c r="S221" s="9"/>
      <c r="T221" s="9"/>
      <c r="U221" s="9"/>
      <c r="V221" s="9"/>
      <c r="W221" s="9"/>
      <c r="X221" s="9"/>
      <c r="Y221" s="9"/>
      <c r="Z221" s="9"/>
    </row>
    <row r="222" spans="8:26" x14ac:dyDescent="0.25">
      <c r="H222" s="9"/>
      <c r="I222" s="9"/>
      <c r="J222" s="9"/>
      <c r="K222" s="9"/>
      <c r="L222" s="9"/>
      <c r="M222" s="9"/>
      <c r="N222" s="9"/>
      <c r="O222" s="9"/>
      <c r="P222" s="9"/>
      <c r="Q222" s="9"/>
      <c r="R222" s="9"/>
      <c r="S222" s="9"/>
      <c r="T222" s="9"/>
      <c r="U222" s="9"/>
      <c r="V222" s="9"/>
      <c r="W222" s="9"/>
      <c r="X222" s="9"/>
      <c r="Y222" s="9"/>
      <c r="Z222" s="9"/>
    </row>
    <row r="223" spans="8:26" x14ac:dyDescent="0.25">
      <c r="H223" s="9"/>
      <c r="I223" s="9"/>
      <c r="J223" s="9"/>
      <c r="K223" s="9"/>
      <c r="L223" s="9"/>
      <c r="M223" s="9"/>
      <c r="N223" s="9"/>
      <c r="O223" s="9"/>
      <c r="P223" s="9"/>
      <c r="Q223" s="9"/>
      <c r="R223" s="9"/>
      <c r="S223" s="9"/>
      <c r="T223" s="9"/>
      <c r="U223" s="9"/>
      <c r="V223" s="9"/>
      <c r="W223" s="9"/>
      <c r="X223" s="9"/>
      <c r="Y223" s="9"/>
      <c r="Z223" s="9"/>
    </row>
    <row r="224" spans="8:26" x14ac:dyDescent="0.25">
      <c r="H224" s="9"/>
      <c r="I224" s="9"/>
      <c r="J224" s="9"/>
      <c r="K224" s="9"/>
      <c r="L224" s="9"/>
      <c r="M224" s="9"/>
      <c r="N224" s="9"/>
      <c r="O224" s="9"/>
      <c r="P224" s="9"/>
      <c r="Q224" s="9"/>
      <c r="R224" s="9"/>
      <c r="S224" s="9"/>
      <c r="T224" s="9"/>
      <c r="U224" s="9"/>
      <c r="V224" s="9"/>
      <c r="W224" s="9"/>
      <c r="X224" s="9"/>
      <c r="Y224" s="9"/>
      <c r="Z224" s="9"/>
    </row>
    <row r="225" spans="8:26" x14ac:dyDescent="0.25">
      <c r="H225" s="9"/>
      <c r="I225" s="9"/>
      <c r="J225" s="9"/>
      <c r="K225" s="9"/>
      <c r="L225" s="9"/>
      <c r="M225" s="9"/>
      <c r="N225" s="9"/>
      <c r="O225" s="9"/>
      <c r="P225" s="9"/>
      <c r="Q225" s="9"/>
      <c r="R225" s="9"/>
      <c r="S225" s="9"/>
      <c r="T225" s="9"/>
      <c r="U225" s="9"/>
      <c r="V225" s="9"/>
      <c r="W225" s="9"/>
      <c r="X225" s="9"/>
      <c r="Y225" s="9"/>
      <c r="Z225" s="9"/>
    </row>
    <row r="226" spans="8:26" x14ac:dyDescent="0.25">
      <c r="H226" s="9"/>
      <c r="I226" s="9"/>
      <c r="J226" s="9"/>
      <c r="K226" s="9"/>
      <c r="L226" s="9"/>
      <c r="M226" s="9"/>
      <c r="N226" s="9"/>
      <c r="O226" s="9"/>
      <c r="P226" s="9"/>
      <c r="Q226" s="9"/>
      <c r="R226" s="9"/>
      <c r="S226" s="9"/>
      <c r="T226" s="9"/>
      <c r="U226" s="9"/>
      <c r="V226" s="9"/>
      <c r="W226" s="9"/>
      <c r="X226" s="9"/>
      <c r="Y226" s="9"/>
      <c r="Z226" s="9"/>
    </row>
    <row r="227" spans="8:26" x14ac:dyDescent="0.25">
      <c r="H227" s="9"/>
      <c r="I227" s="9"/>
      <c r="J227" s="9"/>
      <c r="K227" s="9"/>
      <c r="L227" s="9"/>
      <c r="M227" s="9"/>
      <c r="N227" s="9"/>
      <c r="O227" s="9"/>
      <c r="P227" s="9"/>
      <c r="Q227" s="9"/>
      <c r="R227" s="9"/>
      <c r="S227" s="9"/>
      <c r="T227" s="9"/>
      <c r="U227" s="9"/>
      <c r="V227" s="9"/>
      <c r="W227" s="9"/>
      <c r="X227" s="9"/>
      <c r="Y227" s="9"/>
      <c r="Z227" s="9"/>
    </row>
    <row r="228" spans="8:26" x14ac:dyDescent="0.25">
      <c r="H228" s="9"/>
      <c r="I228" s="9"/>
      <c r="J228" s="9"/>
      <c r="K228" s="9"/>
      <c r="L228" s="9"/>
      <c r="M228" s="9"/>
      <c r="N228" s="9"/>
      <c r="O228" s="9"/>
      <c r="P228" s="9"/>
      <c r="Q228" s="9"/>
      <c r="R228" s="9"/>
      <c r="S228" s="9"/>
      <c r="T228" s="9"/>
      <c r="U228" s="9"/>
      <c r="V228" s="9"/>
      <c r="W228" s="9"/>
      <c r="X228" s="9"/>
      <c r="Y228" s="9"/>
      <c r="Z228" s="9"/>
    </row>
    <row r="229" spans="8:26" x14ac:dyDescent="0.25">
      <c r="H229" s="9"/>
      <c r="I229" s="9"/>
      <c r="J229" s="9"/>
      <c r="K229" s="9"/>
      <c r="L229" s="9"/>
      <c r="M229" s="9"/>
      <c r="N229" s="9"/>
      <c r="O229" s="9"/>
      <c r="P229" s="9"/>
      <c r="Q229" s="9"/>
      <c r="R229" s="9"/>
      <c r="S229" s="9"/>
      <c r="T229" s="9"/>
      <c r="U229" s="9"/>
      <c r="V229" s="9"/>
      <c r="W229" s="9"/>
      <c r="X229" s="9"/>
      <c r="Y229" s="9"/>
      <c r="Z229" s="9"/>
    </row>
    <row r="230" spans="8:26" x14ac:dyDescent="0.25">
      <c r="H230" s="9"/>
      <c r="I230" s="9"/>
      <c r="J230" s="9"/>
      <c r="K230" s="9"/>
      <c r="L230" s="9"/>
      <c r="M230" s="9"/>
      <c r="N230" s="9"/>
      <c r="O230" s="9"/>
      <c r="P230" s="9"/>
      <c r="Q230" s="9"/>
      <c r="R230" s="9"/>
      <c r="S230" s="9"/>
      <c r="T230" s="9"/>
      <c r="U230" s="9"/>
      <c r="V230" s="9"/>
      <c r="W230" s="9"/>
      <c r="X230" s="9"/>
      <c r="Y230" s="9"/>
      <c r="Z230" s="9"/>
    </row>
    <row r="231" spans="8:26" x14ac:dyDescent="0.25">
      <c r="H231" s="9"/>
      <c r="I231" s="9"/>
      <c r="J231" s="9"/>
      <c r="K231" s="9"/>
      <c r="L231" s="9"/>
      <c r="M231" s="9"/>
      <c r="N231" s="9"/>
      <c r="O231" s="9"/>
      <c r="P231" s="9"/>
      <c r="Q231" s="9"/>
      <c r="R231" s="9"/>
      <c r="S231" s="9"/>
      <c r="T231" s="9"/>
      <c r="U231" s="9"/>
      <c r="V231" s="9"/>
      <c r="W231" s="9"/>
      <c r="X231" s="9"/>
      <c r="Y231" s="9"/>
      <c r="Z231" s="9"/>
    </row>
    <row r="232" spans="8:26" x14ac:dyDescent="0.25">
      <c r="H232" s="9"/>
      <c r="I232" s="9"/>
      <c r="J232" s="9"/>
      <c r="K232" s="9"/>
      <c r="L232" s="9"/>
      <c r="M232" s="9"/>
      <c r="N232" s="9"/>
      <c r="O232" s="9"/>
      <c r="P232" s="9"/>
      <c r="Q232" s="9"/>
      <c r="R232" s="9"/>
      <c r="S232" s="9"/>
      <c r="T232" s="9"/>
      <c r="U232" s="9"/>
      <c r="V232" s="9"/>
      <c r="W232" s="9"/>
      <c r="X232" s="9"/>
      <c r="Y232" s="9"/>
      <c r="Z232" s="9"/>
    </row>
    <row r="233" spans="8:26" x14ac:dyDescent="0.25">
      <c r="H233" s="9"/>
      <c r="I233" s="9"/>
      <c r="J233" s="9"/>
      <c r="K233" s="9"/>
      <c r="L233" s="9"/>
      <c r="M233" s="9"/>
      <c r="N233" s="9"/>
      <c r="O233" s="9"/>
      <c r="P233" s="9"/>
      <c r="Q233" s="9"/>
      <c r="R233" s="9"/>
      <c r="S233" s="9"/>
      <c r="T233" s="9"/>
      <c r="U233" s="9"/>
      <c r="V233" s="9"/>
      <c r="W233" s="9"/>
      <c r="X233" s="9"/>
      <c r="Y233" s="9"/>
      <c r="Z233" s="9"/>
    </row>
    <row r="234" spans="8:26" x14ac:dyDescent="0.25">
      <c r="H234" s="9"/>
      <c r="I234" s="9"/>
      <c r="J234" s="9"/>
      <c r="K234" s="9"/>
      <c r="L234" s="9"/>
      <c r="M234" s="9"/>
      <c r="N234" s="9"/>
      <c r="O234" s="9"/>
      <c r="P234" s="9"/>
      <c r="Q234" s="9"/>
      <c r="R234" s="9"/>
      <c r="S234" s="9"/>
      <c r="T234" s="9"/>
      <c r="U234" s="9"/>
      <c r="V234" s="9"/>
      <c r="W234" s="9"/>
      <c r="X234" s="9"/>
      <c r="Y234" s="9"/>
      <c r="Z234" s="9"/>
    </row>
    <row r="235" spans="8:26" x14ac:dyDescent="0.25">
      <c r="H235" s="9"/>
      <c r="I235" s="9"/>
      <c r="J235" s="9"/>
      <c r="K235" s="9"/>
      <c r="L235" s="9"/>
      <c r="M235" s="9"/>
      <c r="N235" s="9"/>
      <c r="O235" s="9"/>
      <c r="P235" s="9"/>
      <c r="Q235" s="9"/>
      <c r="R235" s="9"/>
      <c r="S235" s="9"/>
      <c r="T235" s="9"/>
      <c r="U235" s="9"/>
      <c r="V235" s="9"/>
      <c r="W235" s="9"/>
      <c r="X235" s="9"/>
      <c r="Y235" s="9"/>
      <c r="Z235" s="9"/>
    </row>
    <row r="236" spans="8:26" x14ac:dyDescent="0.25">
      <c r="H236" s="9"/>
      <c r="I236" s="9"/>
      <c r="J236" s="9"/>
      <c r="K236" s="9"/>
      <c r="L236" s="9"/>
      <c r="M236" s="9"/>
      <c r="N236" s="9"/>
      <c r="O236" s="9"/>
      <c r="P236" s="9"/>
      <c r="Q236" s="9"/>
      <c r="R236" s="9"/>
      <c r="S236" s="9"/>
      <c r="T236" s="9"/>
      <c r="U236" s="9"/>
      <c r="V236" s="9"/>
      <c r="W236" s="9"/>
      <c r="X236" s="9"/>
      <c r="Y236" s="9"/>
      <c r="Z236" s="9"/>
    </row>
    <row r="237" spans="8:26" x14ac:dyDescent="0.25">
      <c r="H237" s="9"/>
      <c r="I237" s="9"/>
      <c r="J237" s="9"/>
      <c r="K237" s="9"/>
      <c r="L237" s="9"/>
      <c r="M237" s="9"/>
      <c r="N237" s="9"/>
      <c r="O237" s="9"/>
      <c r="P237" s="9"/>
      <c r="Q237" s="9"/>
      <c r="R237" s="9"/>
      <c r="S237" s="9"/>
      <c r="T237" s="9"/>
      <c r="U237" s="9"/>
      <c r="V237" s="9"/>
      <c r="W237" s="9"/>
      <c r="X237" s="9"/>
      <c r="Y237" s="9"/>
      <c r="Z237" s="9"/>
    </row>
    <row r="238" spans="8:26" x14ac:dyDescent="0.25">
      <c r="H238" s="9"/>
      <c r="I238" s="9"/>
      <c r="J238" s="9"/>
      <c r="K238" s="9"/>
      <c r="L238" s="9"/>
      <c r="M238" s="9"/>
      <c r="N238" s="9"/>
      <c r="O238" s="9"/>
      <c r="P238" s="9"/>
      <c r="Q238" s="9"/>
      <c r="R238" s="9"/>
      <c r="S238" s="9"/>
      <c r="T238" s="9"/>
      <c r="U238" s="9"/>
      <c r="V238" s="9"/>
      <c r="W238" s="9"/>
      <c r="X238" s="9"/>
      <c r="Y238" s="9"/>
      <c r="Z238" s="9"/>
    </row>
    <row r="239" spans="8:26" x14ac:dyDescent="0.25">
      <c r="H239" s="9"/>
      <c r="I239" s="9"/>
      <c r="J239" s="9"/>
      <c r="K239" s="9"/>
      <c r="L239" s="9"/>
      <c r="M239" s="9"/>
      <c r="N239" s="9"/>
      <c r="O239" s="9"/>
      <c r="P239" s="9"/>
      <c r="Q239" s="9"/>
      <c r="R239" s="9"/>
      <c r="S239" s="9"/>
      <c r="T239" s="9"/>
      <c r="U239" s="9"/>
      <c r="V239" s="9"/>
      <c r="W239" s="9"/>
      <c r="X239" s="9"/>
      <c r="Y239" s="9"/>
      <c r="Z239" s="9"/>
    </row>
    <row r="240" spans="8:26" x14ac:dyDescent="0.25">
      <c r="H240" s="9"/>
      <c r="I240" s="9"/>
      <c r="J240" s="9"/>
      <c r="K240" s="9"/>
      <c r="L240" s="9"/>
      <c r="M240" s="9"/>
      <c r="N240" s="9"/>
      <c r="O240" s="9"/>
      <c r="P240" s="9"/>
      <c r="Q240" s="9"/>
      <c r="R240" s="9"/>
      <c r="S240" s="9"/>
      <c r="T240" s="9"/>
      <c r="U240" s="9"/>
      <c r="V240" s="9"/>
      <c r="W240" s="9"/>
      <c r="X240" s="9"/>
      <c r="Y240" s="9"/>
      <c r="Z240" s="9"/>
    </row>
    <row r="241" spans="8:26" x14ac:dyDescent="0.25">
      <c r="H241" s="9"/>
      <c r="I241" s="9"/>
      <c r="J241" s="9"/>
      <c r="K241" s="9"/>
      <c r="L241" s="9"/>
      <c r="M241" s="9"/>
      <c r="N241" s="9"/>
      <c r="O241" s="9"/>
      <c r="P241" s="9"/>
      <c r="Q241" s="9"/>
      <c r="R241" s="9"/>
      <c r="S241" s="9"/>
      <c r="T241" s="9"/>
      <c r="U241" s="9"/>
      <c r="V241" s="9"/>
      <c r="W241" s="9"/>
      <c r="X241" s="9"/>
      <c r="Y241" s="9"/>
      <c r="Z241" s="9"/>
    </row>
    <row r="242" spans="8:26" x14ac:dyDescent="0.25">
      <c r="H242" s="9"/>
      <c r="I242" s="9"/>
      <c r="J242" s="9"/>
      <c r="K242" s="9"/>
      <c r="L242" s="9"/>
      <c r="M242" s="9"/>
      <c r="N242" s="9"/>
      <c r="O242" s="9"/>
      <c r="P242" s="9"/>
      <c r="Q242" s="9"/>
      <c r="R242" s="9"/>
      <c r="S242" s="9"/>
      <c r="T242" s="9"/>
      <c r="U242" s="9"/>
      <c r="V242" s="9"/>
      <c r="W242" s="9"/>
      <c r="X242" s="9"/>
      <c r="Y242" s="9"/>
      <c r="Z242" s="9"/>
    </row>
    <row r="243" spans="8:26" x14ac:dyDescent="0.25">
      <c r="H243" s="9"/>
      <c r="I243" s="9"/>
      <c r="J243" s="9"/>
      <c r="K243" s="9"/>
      <c r="L243" s="9"/>
      <c r="M243" s="9"/>
      <c r="N243" s="9"/>
      <c r="O243" s="9"/>
      <c r="P243" s="9"/>
      <c r="Q243" s="9"/>
      <c r="R243" s="9"/>
      <c r="S243" s="9"/>
      <c r="T243" s="9"/>
      <c r="U243" s="9"/>
      <c r="V243" s="9"/>
      <c r="W243" s="9"/>
      <c r="X243" s="9"/>
      <c r="Y243" s="9"/>
      <c r="Z243" s="9"/>
    </row>
    <row r="244" spans="8:26" x14ac:dyDescent="0.25">
      <c r="H244" s="9"/>
      <c r="I244" s="9"/>
      <c r="J244" s="9"/>
      <c r="K244" s="9"/>
      <c r="L244" s="9"/>
      <c r="M244" s="9"/>
      <c r="N244" s="9"/>
      <c r="O244" s="9"/>
      <c r="P244" s="9"/>
      <c r="Q244" s="9"/>
      <c r="R244" s="9"/>
      <c r="S244" s="9"/>
      <c r="T244" s="9"/>
      <c r="U244" s="9"/>
      <c r="V244" s="9"/>
      <c r="W244" s="9"/>
      <c r="X244" s="9"/>
      <c r="Y244" s="9"/>
      <c r="Z244" s="9"/>
    </row>
    <row r="245" spans="8:26" x14ac:dyDescent="0.25">
      <c r="H245" s="9"/>
      <c r="I245" s="9"/>
      <c r="J245" s="9"/>
      <c r="K245" s="9"/>
      <c r="L245" s="9"/>
      <c r="M245" s="9"/>
      <c r="N245" s="9"/>
      <c r="O245" s="9"/>
      <c r="P245" s="9"/>
      <c r="Q245" s="9"/>
      <c r="R245" s="9"/>
      <c r="S245" s="9"/>
      <c r="T245" s="9"/>
      <c r="U245" s="9"/>
      <c r="V245" s="9"/>
      <c r="W245" s="9"/>
      <c r="X245" s="9"/>
      <c r="Y245" s="9"/>
      <c r="Z245" s="9"/>
    </row>
    <row r="246" spans="8:26" x14ac:dyDescent="0.25">
      <c r="H246" s="9"/>
      <c r="I246" s="9"/>
      <c r="J246" s="9"/>
      <c r="K246" s="9"/>
      <c r="L246" s="9"/>
      <c r="M246" s="9"/>
      <c r="N246" s="9"/>
      <c r="O246" s="9"/>
      <c r="P246" s="9"/>
      <c r="Q246" s="9"/>
      <c r="R246" s="9"/>
      <c r="S246" s="9"/>
      <c r="T246" s="9"/>
      <c r="U246" s="9"/>
      <c r="V246" s="9"/>
      <c r="W246" s="9"/>
      <c r="X246" s="9"/>
      <c r="Y246" s="9"/>
      <c r="Z246" s="9"/>
    </row>
    <row r="247" spans="8:26" x14ac:dyDescent="0.25">
      <c r="H247" s="9"/>
      <c r="I247" s="9"/>
      <c r="J247" s="9"/>
      <c r="K247" s="9"/>
      <c r="L247" s="9"/>
      <c r="M247" s="9"/>
      <c r="N247" s="9"/>
      <c r="O247" s="9"/>
      <c r="P247" s="9"/>
      <c r="Q247" s="9"/>
      <c r="R247" s="9"/>
      <c r="S247" s="9"/>
      <c r="T247" s="9"/>
      <c r="U247" s="9"/>
      <c r="V247" s="9"/>
      <c r="W247" s="9"/>
      <c r="X247" s="9"/>
      <c r="Y247" s="9"/>
      <c r="Z247" s="9"/>
    </row>
    <row r="248" spans="8:26" x14ac:dyDescent="0.25">
      <c r="H248" s="9"/>
      <c r="I248" s="9"/>
      <c r="J248" s="9"/>
      <c r="K248" s="9"/>
      <c r="L248" s="9"/>
      <c r="M248" s="9"/>
      <c r="N248" s="9"/>
      <c r="O248" s="9"/>
      <c r="P248" s="9"/>
      <c r="Q248" s="9"/>
      <c r="R248" s="9"/>
      <c r="S248" s="9"/>
      <c r="T248" s="9"/>
      <c r="U248" s="9"/>
      <c r="V248" s="9"/>
      <c r="W248" s="9"/>
      <c r="X248" s="9"/>
      <c r="Y248" s="9"/>
      <c r="Z248" s="9"/>
    </row>
    <row r="249" spans="8:26" x14ac:dyDescent="0.25">
      <c r="H249" s="9"/>
      <c r="I249" s="9"/>
      <c r="J249" s="9"/>
      <c r="K249" s="9"/>
      <c r="L249" s="9"/>
      <c r="M249" s="9"/>
      <c r="N249" s="9"/>
      <c r="O249" s="9"/>
      <c r="P249" s="9"/>
      <c r="Q249" s="9"/>
      <c r="R249" s="9"/>
      <c r="S249" s="9"/>
      <c r="T249" s="9"/>
      <c r="U249" s="9"/>
      <c r="V249" s="9"/>
      <c r="W249" s="9"/>
      <c r="X249" s="9"/>
      <c r="Y249" s="9"/>
      <c r="Z249" s="9"/>
    </row>
    <row r="250" spans="8:26" x14ac:dyDescent="0.25">
      <c r="H250" s="9"/>
      <c r="I250" s="9"/>
      <c r="J250" s="9"/>
      <c r="K250" s="9"/>
      <c r="L250" s="9"/>
      <c r="M250" s="9"/>
      <c r="N250" s="9"/>
      <c r="O250" s="9"/>
      <c r="P250" s="9"/>
      <c r="Q250" s="9"/>
      <c r="R250" s="9"/>
      <c r="S250" s="9"/>
      <c r="T250" s="9"/>
      <c r="U250" s="9"/>
      <c r="V250" s="9"/>
      <c r="W250" s="9"/>
      <c r="X250" s="9"/>
      <c r="Y250" s="9"/>
      <c r="Z250" s="9"/>
    </row>
    <row r="251" spans="8:26" x14ac:dyDescent="0.25">
      <c r="H251" s="9"/>
      <c r="I251" s="9"/>
      <c r="J251" s="9"/>
      <c r="K251" s="9"/>
      <c r="L251" s="9"/>
      <c r="M251" s="9"/>
      <c r="N251" s="9"/>
      <c r="O251" s="9"/>
      <c r="P251" s="9"/>
      <c r="Q251" s="9"/>
      <c r="R251" s="9"/>
      <c r="S251" s="9"/>
      <c r="T251" s="9"/>
      <c r="U251" s="9"/>
      <c r="V251" s="9"/>
      <c r="W251" s="9"/>
      <c r="X251" s="9"/>
      <c r="Y251" s="9"/>
      <c r="Z251" s="9"/>
    </row>
    <row r="252" spans="8:26" x14ac:dyDescent="0.25">
      <c r="H252" s="9"/>
      <c r="I252" s="9"/>
      <c r="J252" s="9"/>
      <c r="K252" s="9"/>
      <c r="L252" s="9"/>
      <c r="M252" s="9"/>
      <c r="N252" s="9"/>
      <c r="O252" s="9"/>
      <c r="P252" s="9"/>
      <c r="Q252" s="9"/>
      <c r="R252" s="9"/>
      <c r="S252" s="9"/>
      <c r="T252" s="9"/>
      <c r="U252" s="9"/>
      <c r="V252" s="9"/>
      <c r="W252" s="9"/>
      <c r="X252" s="9"/>
      <c r="Y252" s="9"/>
      <c r="Z252" s="9"/>
    </row>
    <row r="253" spans="8:26" x14ac:dyDescent="0.25">
      <c r="H253" s="9"/>
      <c r="I253" s="9"/>
      <c r="J253" s="9"/>
      <c r="K253" s="9"/>
      <c r="L253" s="9"/>
      <c r="M253" s="9"/>
      <c r="N253" s="9"/>
      <c r="O253" s="9"/>
      <c r="P253" s="9"/>
      <c r="Q253" s="9"/>
      <c r="R253" s="9"/>
      <c r="S253" s="9"/>
      <c r="T253" s="9"/>
      <c r="U253" s="9"/>
      <c r="V253" s="9"/>
      <c r="W253" s="9"/>
      <c r="X253" s="9"/>
      <c r="Y253" s="9"/>
      <c r="Z253" s="9"/>
    </row>
    <row r="254" spans="8:26" x14ac:dyDescent="0.25">
      <c r="H254" s="9"/>
      <c r="I254" s="9"/>
      <c r="J254" s="9"/>
      <c r="K254" s="9"/>
      <c r="L254" s="9"/>
      <c r="M254" s="9"/>
      <c r="N254" s="9"/>
      <c r="O254" s="9"/>
      <c r="P254" s="9"/>
      <c r="Q254" s="9"/>
      <c r="R254" s="9"/>
      <c r="S254" s="9"/>
      <c r="T254" s="9"/>
      <c r="U254" s="9"/>
      <c r="V254" s="9"/>
      <c r="W254" s="9"/>
      <c r="X254" s="9"/>
      <c r="Y254" s="9"/>
      <c r="Z254" s="9"/>
    </row>
    <row r="255" spans="8:26" x14ac:dyDescent="0.25">
      <c r="H255" s="9"/>
      <c r="I255" s="9"/>
      <c r="J255" s="9"/>
      <c r="K255" s="9"/>
      <c r="L255" s="9"/>
      <c r="M255" s="9"/>
      <c r="N255" s="9"/>
      <c r="O255" s="9"/>
      <c r="P255" s="9"/>
      <c r="Q255" s="9"/>
      <c r="R255" s="9"/>
      <c r="S255" s="9"/>
      <c r="T255" s="9"/>
      <c r="U255" s="9"/>
      <c r="V255" s="9"/>
      <c r="W255" s="9"/>
      <c r="X255" s="9"/>
      <c r="Y255" s="9"/>
      <c r="Z255" s="9"/>
    </row>
    <row r="256" spans="8:26" x14ac:dyDescent="0.25">
      <c r="H256" s="9"/>
      <c r="I256" s="9"/>
      <c r="J256" s="9"/>
      <c r="K256" s="9"/>
      <c r="L256" s="9"/>
      <c r="M256" s="9"/>
      <c r="N256" s="9"/>
      <c r="O256" s="9"/>
      <c r="P256" s="9"/>
      <c r="Q256" s="9"/>
      <c r="R256" s="9"/>
      <c r="S256" s="9"/>
      <c r="T256" s="9"/>
      <c r="U256" s="9"/>
      <c r="V256" s="9"/>
      <c r="W256" s="9"/>
      <c r="X256" s="9"/>
      <c r="Y256" s="9"/>
      <c r="Z256" s="9"/>
    </row>
    <row r="257" spans="8:26" x14ac:dyDescent="0.25">
      <c r="H257" s="9"/>
      <c r="I257" s="9"/>
      <c r="J257" s="9"/>
      <c r="K257" s="9"/>
      <c r="L257" s="9"/>
      <c r="M257" s="9"/>
      <c r="N257" s="9"/>
      <c r="O257" s="9"/>
      <c r="P257" s="9"/>
      <c r="Q257" s="9"/>
      <c r="R257" s="9"/>
      <c r="S257" s="9"/>
      <c r="T257" s="9"/>
      <c r="U257" s="9"/>
      <c r="V257" s="9"/>
      <c r="W257" s="9"/>
      <c r="X257" s="9"/>
      <c r="Y257" s="9"/>
      <c r="Z257" s="9"/>
    </row>
    <row r="258" spans="8:26" x14ac:dyDescent="0.25">
      <c r="H258" s="9"/>
      <c r="I258" s="9"/>
      <c r="J258" s="9"/>
      <c r="K258" s="9"/>
      <c r="L258" s="9"/>
      <c r="M258" s="9"/>
      <c r="N258" s="9"/>
      <c r="O258" s="9"/>
      <c r="P258" s="9"/>
      <c r="Q258" s="9"/>
      <c r="R258" s="9"/>
      <c r="S258" s="9"/>
      <c r="T258" s="9"/>
      <c r="U258" s="9"/>
      <c r="V258" s="9"/>
      <c r="W258" s="9"/>
      <c r="X258" s="9"/>
      <c r="Y258" s="9"/>
      <c r="Z258" s="9"/>
    </row>
    <row r="259" spans="8:26" x14ac:dyDescent="0.25">
      <c r="H259" s="9"/>
      <c r="I259" s="9"/>
      <c r="J259" s="9"/>
      <c r="K259" s="9"/>
      <c r="L259" s="9"/>
      <c r="M259" s="9"/>
      <c r="N259" s="9"/>
      <c r="O259" s="9"/>
      <c r="P259" s="9"/>
      <c r="Q259" s="9"/>
      <c r="R259" s="9"/>
      <c r="S259" s="9"/>
      <c r="T259" s="9"/>
      <c r="U259" s="9"/>
      <c r="V259" s="9"/>
      <c r="W259" s="9"/>
      <c r="X259" s="9"/>
      <c r="Y259" s="9"/>
      <c r="Z259" s="9"/>
    </row>
    <row r="260" spans="8:26" x14ac:dyDescent="0.25">
      <c r="H260" s="9"/>
      <c r="I260" s="9"/>
      <c r="J260" s="9"/>
      <c r="K260" s="9"/>
      <c r="L260" s="9"/>
      <c r="M260" s="9"/>
      <c r="N260" s="9"/>
      <c r="O260" s="9"/>
      <c r="P260" s="9"/>
      <c r="Q260" s="9"/>
      <c r="R260" s="9"/>
      <c r="S260" s="9"/>
      <c r="T260" s="9"/>
      <c r="U260" s="9"/>
      <c r="V260" s="9"/>
      <c r="W260" s="9"/>
      <c r="X260" s="9"/>
      <c r="Y260" s="9"/>
      <c r="Z260" s="9"/>
    </row>
    <row r="261" spans="8:26" x14ac:dyDescent="0.25">
      <c r="H261" s="9"/>
      <c r="I261" s="9"/>
      <c r="J261" s="9"/>
      <c r="K261" s="9"/>
      <c r="L261" s="9"/>
      <c r="M261" s="9"/>
      <c r="N261" s="9"/>
      <c r="O261" s="9"/>
      <c r="P261" s="9"/>
      <c r="Q261" s="9"/>
      <c r="R261" s="9"/>
      <c r="S261" s="9"/>
      <c r="T261" s="9"/>
      <c r="U261" s="9"/>
      <c r="V261" s="9"/>
      <c r="W261" s="9"/>
      <c r="X261" s="9"/>
      <c r="Y261" s="9"/>
      <c r="Z261" s="9"/>
    </row>
    <row r="262" spans="8:26" x14ac:dyDescent="0.25">
      <c r="H262" s="9"/>
      <c r="I262" s="9"/>
      <c r="J262" s="9"/>
      <c r="K262" s="9"/>
      <c r="L262" s="9"/>
      <c r="M262" s="9"/>
      <c r="N262" s="9"/>
      <c r="O262" s="9"/>
      <c r="P262" s="9"/>
      <c r="Q262" s="9"/>
      <c r="R262" s="9"/>
      <c r="S262" s="9"/>
      <c r="T262" s="9"/>
      <c r="U262" s="9"/>
      <c r="V262" s="9"/>
      <c r="W262" s="9"/>
      <c r="X262" s="9"/>
      <c r="Y262" s="9"/>
      <c r="Z262" s="9"/>
    </row>
    <row r="263" spans="8:26" x14ac:dyDescent="0.25">
      <c r="H263" s="9"/>
      <c r="I263" s="9"/>
      <c r="J263" s="9"/>
      <c r="K263" s="9"/>
      <c r="L263" s="9"/>
      <c r="M263" s="9"/>
      <c r="N263" s="9"/>
      <c r="O263" s="9"/>
      <c r="P263" s="9"/>
      <c r="Q263" s="9"/>
      <c r="R263" s="9"/>
      <c r="S263" s="9"/>
      <c r="T263" s="9"/>
      <c r="U263" s="9"/>
      <c r="V263" s="9"/>
      <c r="W263" s="9"/>
      <c r="X263" s="9"/>
      <c r="Y263" s="9"/>
      <c r="Z263" s="9"/>
    </row>
    <row r="264" spans="8:26" x14ac:dyDescent="0.25">
      <c r="H264" s="9"/>
      <c r="I264" s="9"/>
      <c r="J264" s="9"/>
      <c r="K264" s="9"/>
      <c r="L264" s="9"/>
      <c r="M264" s="9"/>
      <c r="N264" s="9"/>
      <c r="O264" s="9"/>
      <c r="P264" s="9"/>
      <c r="Q264" s="9"/>
      <c r="R264" s="9"/>
      <c r="S264" s="9"/>
      <c r="T264" s="9"/>
      <c r="U264" s="9"/>
      <c r="V264" s="9"/>
      <c r="W264" s="9"/>
      <c r="X264" s="9"/>
      <c r="Y264" s="9"/>
      <c r="Z264" s="9"/>
    </row>
    <row r="265" spans="8:26" x14ac:dyDescent="0.25">
      <c r="H265" s="9"/>
      <c r="I265" s="9"/>
      <c r="J265" s="9"/>
      <c r="K265" s="9"/>
      <c r="L265" s="9"/>
      <c r="M265" s="9"/>
      <c r="N265" s="9"/>
      <c r="O265" s="9"/>
      <c r="P265" s="9"/>
      <c r="Q265" s="9"/>
      <c r="R265" s="9"/>
      <c r="S265" s="9"/>
      <c r="T265" s="9"/>
      <c r="U265" s="9"/>
      <c r="V265" s="9"/>
      <c r="W265" s="9"/>
      <c r="X265" s="9"/>
      <c r="Y265" s="9"/>
      <c r="Z265" s="9"/>
    </row>
    <row r="266" spans="8:26" x14ac:dyDescent="0.25">
      <c r="H266" s="9"/>
      <c r="I266" s="9"/>
      <c r="J266" s="9"/>
      <c r="K266" s="9"/>
      <c r="L266" s="9"/>
      <c r="M266" s="9"/>
      <c r="N266" s="9"/>
      <c r="O266" s="9"/>
      <c r="P266" s="9"/>
      <c r="Q266" s="9"/>
      <c r="R266" s="9"/>
      <c r="S266" s="9"/>
      <c r="T266" s="9"/>
      <c r="U266" s="9"/>
      <c r="V266" s="9"/>
      <c r="W266" s="9"/>
      <c r="X266" s="9"/>
      <c r="Y266" s="9"/>
      <c r="Z266" s="9"/>
    </row>
    <row r="267" spans="8:26" x14ac:dyDescent="0.25">
      <c r="H267" s="9"/>
      <c r="I267" s="9"/>
      <c r="J267" s="9"/>
      <c r="K267" s="9"/>
      <c r="L267" s="9"/>
      <c r="M267" s="9"/>
      <c r="N267" s="9"/>
      <c r="O267" s="9"/>
      <c r="P267" s="9"/>
      <c r="Q267" s="9"/>
      <c r="R267" s="9"/>
      <c r="S267" s="9"/>
      <c r="T267" s="9"/>
      <c r="U267" s="9"/>
      <c r="V267" s="9"/>
      <c r="W267" s="9"/>
      <c r="X267" s="9"/>
      <c r="Y267" s="9"/>
      <c r="Z267" s="9"/>
    </row>
    <row r="268" spans="8:26" x14ac:dyDescent="0.25">
      <c r="H268" s="9"/>
      <c r="I268" s="9"/>
      <c r="J268" s="9"/>
      <c r="K268" s="9"/>
      <c r="L268" s="9"/>
      <c r="M268" s="9"/>
      <c r="N268" s="9"/>
      <c r="O268" s="9"/>
      <c r="P268" s="9"/>
      <c r="Q268" s="9"/>
      <c r="R268" s="9"/>
      <c r="S268" s="9"/>
      <c r="T268" s="9"/>
      <c r="U268" s="9"/>
      <c r="V268" s="9"/>
      <c r="W268" s="9"/>
      <c r="X268" s="9"/>
      <c r="Y268" s="9"/>
      <c r="Z268" s="9"/>
    </row>
    <row r="269" spans="8:26" x14ac:dyDescent="0.25">
      <c r="H269" s="9"/>
      <c r="I269" s="9"/>
      <c r="J269" s="9"/>
      <c r="K269" s="9"/>
      <c r="L269" s="9"/>
      <c r="M269" s="9"/>
      <c r="N269" s="9"/>
      <c r="O269" s="9"/>
      <c r="P269" s="9"/>
      <c r="Q269" s="9"/>
      <c r="R269" s="9"/>
      <c r="S269" s="9"/>
      <c r="T269" s="9"/>
      <c r="U269" s="9"/>
      <c r="V269" s="9"/>
      <c r="W269" s="9"/>
      <c r="X269" s="9"/>
      <c r="Y269" s="9"/>
      <c r="Z269" s="9"/>
    </row>
    <row r="270" spans="8:26" x14ac:dyDescent="0.25">
      <c r="H270" s="9"/>
      <c r="I270" s="9"/>
      <c r="J270" s="9"/>
      <c r="K270" s="9"/>
      <c r="L270" s="9"/>
      <c r="M270" s="9"/>
      <c r="N270" s="9"/>
      <c r="O270" s="9"/>
      <c r="P270" s="9"/>
      <c r="Q270" s="9"/>
      <c r="R270" s="9"/>
      <c r="S270" s="9"/>
      <c r="T270" s="9"/>
      <c r="U270" s="9"/>
      <c r="V270" s="9"/>
      <c r="W270" s="9"/>
      <c r="X270" s="9"/>
      <c r="Y270" s="9"/>
      <c r="Z270" s="9"/>
    </row>
    <row r="271" spans="8:26" x14ac:dyDescent="0.25">
      <c r="H271" s="9"/>
      <c r="I271" s="9"/>
      <c r="J271" s="9"/>
      <c r="K271" s="9"/>
      <c r="L271" s="9"/>
      <c r="M271" s="9"/>
      <c r="N271" s="9"/>
      <c r="O271" s="9"/>
      <c r="P271" s="9"/>
      <c r="Q271" s="9"/>
      <c r="R271" s="9"/>
      <c r="S271" s="9"/>
      <c r="T271" s="9"/>
      <c r="U271" s="9"/>
      <c r="V271" s="9"/>
      <c r="W271" s="9"/>
      <c r="X271" s="9"/>
      <c r="Y271" s="9"/>
      <c r="Z271" s="9"/>
    </row>
    <row r="272" spans="8:26" x14ac:dyDescent="0.25">
      <c r="H272" s="9"/>
      <c r="I272" s="9"/>
      <c r="J272" s="9"/>
      <c r="K272" s="9"/>
      <c r="L272" s="9"/>
      <c r="M272" s="9"/>
      <c r="N272" s="9"/>
      <c r="O272" s="9"/>
      <c r="P272" s="9"/>
      <c r="Q272" s="9"/>
      <c r="R272" s="9"/>
      <c r="S272" s="9"/>
      <c r="T272" s="9"/>
      <c r="U272" s="9"/>
      <c r="V272" s="9"/>
      <c r="W272" s="9"/>
      <c r="X272" s="9"/>
      <c r="Y272" s="9"/>
      <c r="Z272" s="9"/>
    </row>
    <row r="273" spans="8:26" x14ac:dyDescent="0.25">
      <c r="H273" s="9"/>
      <c r="I273" s="9"/>
      <c r="J273" s="9"/>
      <c r="K273" s="9"/>
      <c r="L273" s="9"/>
      <c r="M273" s="9"/>
      <c r="N273" s="9"/>
      <c r="O273" s="9"/>
      <c r="P273" s="9"/>
      <c r="Q273" s="9"/>
      <c r="R273" s="9"/>
      <c r="S273" s="9"/>
      <c r="T273" s="9"/>
      <c r="U273" s="9"/>
      <c r="V273" s="9"/>
      <c r="W273" s="9"/>
      <c r="X273" s="9"/>
      <c r="Y273" s="9"/>
      <c r="Z273" s="9"/>
    </row>
    <row r="274" spans="8:26" x14ac:dyDescent="0.25">
      <c r="H274" s="9"/>
      <c r="I274" s="9"/>
      <c r="J274" s="9"/>
      <c r="K274" s="9"/>
      <c r="L274" s="9"/>
      <c r="M274" s="9"/>
      <c r="N274" s="9"/>
      <c r="O274" s="9"/>
      <c r="P274" s="9"/>
      <c r="Q274" s="9"/>
      <c r="R274" s="9"/>
      <c r="S274" s="9"/>
      <c r="T274" s="9"/>
      <c r="U274" s="9"/>
      <c r="V274" s="9"/>
      <c r="W274" s="9"/>
      <c r="X274" s="9"/>
      <c r="Y274" s="9"/>
      <c r="Z274" s="9"/>
    </row>
    <row r="275" spans="8:26" x14ac:dyDescent="0.25">
      <c r="H275" s="9"/>
      <c r="I275" s="9"/>
      <c r="J275" s="9"/>
      <c r="K275" s="9"/>
      <c r="L275" s="9"/>
      <c r="M275" s="9"/>
      <c r="N275" s="9"/>
      <c r="O275" s="9"/>
      <c r="P275" s="9"/>
      <c r="Q275" s="9"/>
      <c r="R275" s="9"/>
      <c r="S275" s="9"/>
      <c r="T275" s="9"/>
      <c r="U275" s="9"/>
      <c r="V275" s="9"/>
      <c r="W275" s="9"/>
      <c r="X275" s="9"/>
      <c r="Y275" s="9"/>
      <c r="Z275" s="9"/>
    </row>
    <row r="276" spans="8:26" x14ac:dyDescent="0.25">
      <c r="H276" s="9"/>
      <c r="I276" s="9"/>
      <c r="J276" s="9"/>
      <c r="K276" s="9"/>
      <c r="L276" s="9"/>
      <c r="M276" s="9"/>
      <c r="N276" s="9"/>
      <c r="O276" s="9"/>
      <c r="P276" s="9"/>
      <c r="Q276" s="9"/>
      <c r="R276" s="9"/>
      <c r="S276" s="9"/>
      <c r="T276" s="9"/>
      <c r="U276" s="9"/>
      <c r="V276" s="9"/>
      <c r="W276" s="9"/>
      <c r="X276" s="9"/>
      <c r="Y276" s="9"/>
      <c r="Z276" s="9"/>
    </row>
    <row r="277" spans="8:26" x14ac:dyDescent="0.25">
      <c r="H277" s="9"/>
      <c r="I277" s="9"/>
      <c r="J277" s="9"/>
      <c r="K277" s="9"/>
      <c r="L277" s="9"/>
      <c r="M277" s="9"/>
      <c r="N277" s="9"/>
      <c r="O277" s="9"/>
      <c r="P277" s="9"/>
      <c r="Q277" s="9"/>
      <c r="R277" s="9"/>
      <c r="S277" s="9"/>
      <c r="T277" s="9"/>
      <c r="U277" s="9"/>
      <c r="V277" s="9"/>
      <c r="W277" s="9"/>
      <c r="X277" s="9"/>
      <c r="Y277" s="9"/>
      <c r="Z277" s="9"/>
    </row>
    <row r="278" spans="8:26" x14ac:dyDescent="0.25">
      <c r="H278" s="9"/>
      <c r="I278" s="9"/>
      <c r="J278" s="9"/>
      <c r="K278" s="9"/>
      <c r="L278" s="9"/>
      <c r="M278" s="9"/>
      <c r="N278" s="9"/>
      <c r="O278" s="9"/>
      <c r="P278" s="9"/>
      <c r="Q278" s="9"/>
      <c r="R278" s="9"/>
      <c r="S278" s="9"/>
      <c r="T278" s="9"/>
      <c r="U278" s="9"/>
      <c r="V278" s="9"/>
      <c r="W278" s="9"/>
      <c r="X278" s="9"/>
      <c r="Y278" s="9"/>
      <c r="Z278" s="9"/>
    </row>
    <row r="279" spans="8:26" x14ac:dyDescent="0.25">
      <c r="H279" s="9"/>
      <c r="I279" s="9"/>
      <c r="J279" s="9"/>
      <c r="K279" s="9"/>
      <c r="L279" s="9"/>
      <c r="M279" s="9"/>
      <c r="N279" s="9"/>
      <c r="O279" s="9"/>
      <c r="P279" s="9"/>
      <c r="Q279" s="9"/>
      <c r="R279" s="9"/>
      <c r="S279" s="9"/>
      <c r="T279" s="9"/>
      <c r="U279" s="9"/>
      <c r="V279" s="9"/>
      <c r="W279" s="9"/>
      <c r="X279" s="9"/>
      <c r="Y279" s="9"/>
      <c r="Z279" s="9"/>
    </row>
    <row r="280" spans="8:26" x14ac:dyDescent="0.25">
      <c r="H280" s="9"/>
      <c r="I280" s="9"/>
      <c r="J280" s="9"/>
      <c r="K280" s="9"/>
      <c r="L280" s="9"/>
      <c r="M280" s="9"/>
      <c r="N280" s="9"/>
      <c r="O280" s="9"/>
      <c r="P280" s="9"/>
      <c r="Q280" s="9"/>
      <c r="R280" s="9"/>
      <c r="S280" s="9"/>
      <c r="T280" s="9"/>
      <c r="U280" s="9"/>
      <c r="V280" s="9"/>
      <c r="W280" s="9"/>
      <c r="X280" s="9"/>
      <c r="Y280" s="9"/>
      <c r="Z280" s="9"/>
    </row>
    <row r="281" spans="8:26" x14ac:dyDescent="0.25">
      <c r="H281" s="9"/>
      <c r="I281" s="9"/>
      <c r="J281" s="9"/>
      <c r="K281" s="9"/>
      <c r="L281" s="9"/>
      <c r="M281" s="9"/>
      <c r="N281" s="9"/>
      <c r="O281" s="9"/>
      <c r="P281" s="9"/>
      <c r="Q281" s="9"/>
      <c r="R281" s="9"/>
      <c r="S281" s="9"/>
      <c r="T281" s="9"/>
      <c r="U281" s="9"/>
      <c r="V281" s="9"/>
      <c r="W281" s="9"/>
      <c r="X281" s="9"/>
      <c r="Y281" s="9"/>
      <c r="Z281" s="9"/>
    </row>
    <row r="282" spans="8:26" x14ac:dyDescent="0.25">
      <c r="H282" s="9"/>
      <c r="I282" s="9"/>
      <c r="J282" s="9"/>
      <c r="K282" s="9"/>
      <c r="L282" s="9"/>
      <c r="M282" s="9"/>
      <c r="N282" s="9"/>
      <c r="O282" s="9"/>
      <c r="P282" s="9"/>
      <c r="Q282" s="9"/>
      <c r="R282" s="9"/>
      <c r="S282" s="9"/>
      <c r="T282" s="9"/>
      <c r="U282" s="9"/>
      <c r="V282" s="9"/>
      <c r="W282" s="9"/>
      <c r="X282" s="9"/>
      <c r="Y282" s="9"/>
      <c r="Z282" s="9"/>
    </row>
    <row r="283" spans="8:26" x14ac:dyDescent="0.25">
      <c r="H283" s="9"/>
      <c r="I283" s="9"/>
      <c r="J283" s="9"/>
      <c r="K283" s="9"/>
      <c r="L283" s="9"/>
      <c r="M283" s="9"/>
      <c r="N283" s="9"/>
      <c r="O283" s="9"/>
      <c r="P283" s="9"/>
      <c r="Q283" s="9"/>
      <c r="R283" s="9"/>
      <c r="S283" s="9"/>
      <c r="T283" s="9"/>
      <c r="U283" s="9"/>
      <c r="V283" s="9"/>
      <c r="W283" s="9"/>
      <c r="X283" s="9"/>
      <c r="Y283" s="9"/>
      <c r="Z283" s="9"/>
    </row>
    <row r="284" spans="8:26" x14ac:dyDescent="0.25">
      <c r="H284" s="9"/>
      <c r="I284" s="9"/>
      <c r="J284" s="9"/>
      <c r="K284" s="9"/>
      <c r="L284" s="9"/>
      <c r="M284" s="9"/>
      <c r="N284" s="9"/>
      <c r="O284" s="9"/>
      <c r="P284" s="9"/>
      <c r="Q284" s="9"/>
      <c r="R284" s="9"/>
      <c r="S284" s="9"/>
      <c r="T284" s="9"/>
      <c r="U284" s="9"/>
      <c r="V284" s="9"/>
      <c r="W284" s="9"/>
      <c r="X284" s="9"/>
      <c r="Y284" s="9"/>
      <c r="Z284" s="9"/>
    </row>
    <row r="285" spans="8:26" x14ac:dyDescent="0.25">
      <c r="H285" s="9"/>
      <c r="I285" s="9"/>
      <c r="J285" s="9"/>
      <c r="K285" s="9"/>
      <c r="L285" s="9"/>
      <c r="M285" s="9"/>
      <c r="N285" s="9"/>
      <c r="O285" s="9"/>
      <c r="P285" s="9"/>
      <c r="Q285" s="9"/>
      <c r="R285" s="9"/>
      <c r="S285" s="9"/>
      <c r="T285" s="9"/>
      <c r="U285" s="9"/>
      <c r="V285" s="9"/>
      <c r="W285" s="9"/>
      <c r="X285" s="9"/>
      <c r="Y285" s="9"/>
      <c r="Z285" s="9"/>
    </row>
    <row r="286" spans="8:26" x14ac:dyDescent="0.25">
      <c r="H286" s="9"/>
      <c r="I286" s="9"/>
      <c r="J286" s="9"/>
      <c r="K286" s="9"/>
      <c r="L286" s="9"/>
      <c r="M286" s="9"/>
      <c r="N286" s="9"/>
      <c r="O286" s="9"/>
      <c r="P286" s="9"/>
      <c r="Q286" s="9"/>
      <c r="R286" s="9"/>
      <c r="S286" s="9"/>
      <c r="T286" s="9"/>
      <c r="U286" s="9"/>
      <c r="V286" s="9"/>
      <c r="W286" s="9"/>
      <c r="X286" s="9"/>
      <c r="Y286" s="9"/>
      <c r="Z286" s="9"/>
    </row>
    <row r="287" spans="8:26" x14ac:dyDescent="0.25">
      <c r="H287" s="9"/>
      <c r="I287" s="9"/>
      <c r="J287" s="9"/>
      <c r="K287" s="9"/>
      <c r="L287" s="9"/>
      <c r="M287" s="9"/>
      <c r="N287" s="9"/>
      <c r="O287" s="9"/>
      <c r="P287" s="9"/>
      <c r="Q287" s="9"/>
      <c r="R287" s="9"/>
      <c r="S287" s="9"/>
      <c r="T287" s="9"/>
      <c r="U287" s="9"/>
      <c r="V287" s="9"/>
      <c r="W287" s="9"/>
      <c r="X287" s="9"/>
      <c r="Y287" s="9"/>
      <c r="Z287" s="9"/>
    </row>
    <row r="288" spans="8:26" x14ac:dyDescent="0.25">
      <c r="H288" s="9"/>
      <c r="I288" s="9"/>
      <c r="J288" s="9"/>
      <c r="K288" s="9"/>
      <c r="L288" s="9"/>
      <c r="M288" s="9"/>
      <c r="N288" s="9"/>
      <c r="O288" s="9"/>
      <c r="P288" s="9"/>
      <c r="Q288" s="9"/>
      <c r="R288" s="9"/>
      <c r="S288" s="9"/>
      <c r="T288" s="9"/>
      <c r="U288" s="9"/>
      <c r="V288" s="9"/>
      <c r="W288" s="9"/>
      <c r="X288" s="9"/>
      <c r="Y288" s="9"/>
      <c r="Z288" s="9"/>
    </row>
    <row r="289" spans="8:26" x14ac:dyDescent="0.25">
      <c r="H289" s="9"/>
      <c r="I289" s="9"/>
      <c r="J289" s="9"/>
      <c r="K289" s="9"/>
      <c r="L289" s="9"/>
      <c r="M289" s="9"/>
      <c r="N289" s="9"/>
      <c r="O289" s="9"/>
      <c r="P289" s="9"/>
      <c r="Q289" s="9"/>
      <c r="R289" s="9"/>
      <c r="S289" s="9"/>
      <c r="T289" s="9"/>
      <c r="U289" s="9"/>
      <c r="V289" s="9"/>
      <c r="W289" s="9"/>
      <c r="X289" s="9"/>
      <c r="Y289" s="9"/>
      <c r="Z289" s="9"/>
    </row>
    <row r="290" spans="8:26" x14ac:dyDescent="0.25">
      <c r="H290" s="9"/>
      <c r="I290" s="9"/>
      <c r="J290" s="9"/>
      <c r="K290" s="9"/>
      <c r="L290" s="9"/>
      <c r="M290" s="9"/>
      <c r="N290" s="9"/>
      <c r="O290" s="9"/>
      <c r="P290" s="9"/>
      <c r="Q290" s="9"/>
      <c r="R290" s="9"/>
      <c r="S290" s="9"/>
      <c r="T290" s="9"/>
      <c r="U290" s="9"/>
      <c r="V290" s="9"/>
      <c r="W290" s="9"/>
      <c r="X290" s="9"/>
      <c r="Y290" s="9"/>
      <c r="Z290" s="9"/>
    </row>
    <row r="291" spans="8:26" x14ac:dyDescent="0.25">
      <c r="H291" s="9"/>
      <c r="I291" s="9"/>
      <c r="J291" s="9"/>
      <c r="K291" s="9"/>
      <c r="L291" s="9"/>
      <c r="M291" s="9"/>
      <c r="N291" s="9"/>
      <c r="O291" s="9"/>
      <c r="P291" s="9"/>
      <c r="Q291" s="9"/>
      <c r="R291" s="9"/>
      <c r="S291" s="9"/>
      <c r="T291" s="9"/>
      <c r="U291" s="9"/>
      <c r="V291" s="9"/>
      <c r="W291" s="9"/>
      <c r="X291" s="9"/>
      <c r="Y291" s="9"/>
      <c r="Z291" s="9"/>
    </row>
    <row r="292" spans="8:26" x14ac:dyDescent="0.25">
      <c r="H292" s="9"/>
      <c r="I292" s="9"/>
      <c r="J292" s="9"/>
      <c r="K292" s="9"/>
      <c r="L292" s="9"/>
      <c r="M292" s="9"/>
      <c r="N292" s="9"/>
      <c r="O292" s="9"/>
      <c r="P292" s="9"/>
      <c r="Q292" s="9"/>
      <c r="R292" s="9"/>
      <c r="S292" s="9"/>
      <c r="T292" s="9"/>
      <c r="U292" s="9"/>
      <c r="V292" s="9"/>
      <c r="W292" s="9"/>
      <c r="X292" s="9"/>
      <c r="Y292" s="9"/>
      <c r="Z292" s="9"/>
    </row>
    <row r="293" spans="8:26" x14ac:dyDescent="0.25">
      <c r="H293" s="9"/>
      <c r="I293" s="9"/>
      <c r="J293" s="9"/>
      <c r="K293" s="9"/>
      <c r="L293" s="9"/>
      <c r="M293" s="9"/>
      <c r="N293" s="9"/>
      <c r="O293" s="9"/>
      <c r="P293" s="9"/>
      <c r="Q293" s="9"/>
      <c r="R293" s="9"/>
      <c r="S293" s="9"/>
      <c r="T293" s="9"/>
      <c r="U293" s="9"/>
      <c r="V293" s="9"/>
      <c r="W293" s="9"/>
      <c r="X293" s="9"/>
      <c r="Y293" s="9"/>
      <c r="Z293" s="9"/>
    </row>
    <row r="294" spans="8:26" x14ac:dyDescent="0.25">
      <c r="H294" s="9"/>
      <c r="I294" s="9"/>
      <c r="J294" s="9"/>
      <c r="K294" s="9"/>
      <c r="L294" s="9"/>
      <c r="M294" s="9"/>
      <c r="N294" s="9"/>
      <c r="O294" s="9"/>
      <c r="P294" s="9"/>
      <c r="Q294" s="9"/>
      <c r="R294" s="9"/>
      <c r="S294" s="9"/>
      <c r="T294" s="9"/>
      <c r="U294" s="9"/>
      <c r="V294" s="9"/>
      <c r="W294" s="9"/>
      <c r="X294" s="9"/>
      <c r="Y294" s="9"/>
      <c r="Z294" s="9"/>
    </row>
    <row r="295" spans="8:26" x14ac:dyDescent="0.25">
      <c r="H295" s="9"/>
      <c r="I295" s="9"/>
      <c r="J295" s="9"/>
      <c r="K295" s="9"/>
      <c r="L295" s="9"/>
      <c r="M295" s="9"/>
      <c r="N295" s="9"/>
      <c r="O295" s="9"/>
      <c r="P295" s="9"/>
      <c r="Q295" s="9"/>
      <c r="R295" s="9"/>
      <c r="S295" s="9"/>
      <c r="T295" s="9"/>
      <c r="U295" s="9"/>
      <c r="V295" s="9"/>
      <c r="W295" s="9"/>
      <c r="X295" s="9"/>
      <c r="Y295" s="9"/>
      <c r="Z295" s="9"/>
    </row>
    <row r="296" spans="8:26" x14ac:dyDescent="0.25">
      <c r="H296" s="9"/>
      <c r="I296" s="9"/>
      <c r="J296" s="9"/>
      <c r="K296" s="9"/>
      <c r="L296" s="9"/>
      <c r="M296" s="9"/>
      <c r="N296" s="9"/>
      <c r="O296" s="9"/>
      <c r="P296" s="9"/>
      <c r="Q296" s="9"/>
      <c r="R296" s="9"/>
      <c r="S296" s="9"/>
      <c r="T296" s="9"/>
      <c r="U296" s="9"/>
      <c r="V296" s="9"/>
      <c r="W296" s="9"/>
      <c r="X296" s="9"/>
      <c r="Y296" s="9"/>
      <c r="Z296" s="9"/>
    </row>
    <row r="297" spans="8:26" x14ac:dyDescent="0.25">
      <c r="H297" s="9"/>
      <c r="I297" s="9"/>
      <c r="J297" s="9"/>
      <c r="K297" s="9"/>
      <c r="L297" s="9"/>
      <c r="M297" s="9"/>
      <c r="N297" s="9"/>
      <c r="O297" s="9"/>
      <c r="P297" s="9"/>
      <c r="Q297" s="9"/>
      <c r="R297" s="9"/>
      <c r="S297" s="9"/>
      <c r="T297" s="9"/>
      <c r="U297" s="9"/>
      <c r="V297" s="9"/>
      <c r="W297" s="9"/>
      <c r="X297" s="9"/>
      <c r="Y297" s="9"/>
      <c r="Z297" s="9"/>
    </row>
    <row r="298" spans="8:26" x14ac:dyDescent="0.25">
      <c r="H298" s="9"/>
      <c r="I298" s="9"/>
      <c r="J298" s="9"/>
      <c r="K298" s="9"/>
      <c r="L298" s="9"/>
      <c r="M298" s="9"/>
      <c r="N298" s="9"/>
      <c r="O298" s="9"/>
      <c r="P298" s="9"/>
      <c r="Q298" s="9"/>
      <c r="R298" s="9"/>
      <c r="S298" s="9"/>
      <c r="T298" s="9"/>
      <c r="U298" s="9"/>
      <c r="V298" s="9"/>
      <c r="W298" s="9"/>
      <c r="X298" s="9"/>
      <c r="Y298" s="9"/>
      <c r="Z298" s="9"/>
    </row>
    <row r="299" spans="8:26" x14ac:dyDescent="0.25">
      <c r="H299" s="9"/>
      <c r="I299" s="9"/>
      <c r="J299" s="9"/>
      <c r="K299" s="9"/>
      <c r="L299" s="9"/>
      <c r="M299" s="9"/>
      <c r="N299" s="9"/>
      <c r="O299" s="9"/>
      <c r="P299" s="9"/>
      <c r="Q299" s="9"/>
      <c r="R299" s="9"/>
      <c r="S299" s="9"/>
      <c r="T299" s="9"/>
      <c r="U299" s="9"/>
      <c r="V299" s="9"/>
      <c r="W299" s="9"/>
      <c r="X299" s="9"/>
      <c r="Y299" s="9"/>
      <c r="Z299" s="9"/>
    </row>
    <row r="300" spans="8:26" x14ac:dyDescent="0.25">
      <c r="H300" s="9"/>
      <c r="I300" s="9"/>
      <c r="J300" s="9"/>
      <c r="K300" s="9"/>
      <c r="L300" s="9"/>
      <c r="M300" s="9"/>
      <c r="N300" s="9"/>
      <c r="O300" s="9"/>
      <c r="P300" s="9"/>
      <c r="Q300" s="9"/>
      <c r="R300" s="9"/>
      <c r="S300" s="9"/>
      <c r="T300" s="9"/>
      <c r="U300" s="9"/>
      <c r="V300" s="9"/>
      <c r="W300" s="9"/>
      <c r="X300" s="9"/>
      <c r="Y300" s="9"/>
      <c r="Z300" s="9"/>
    </row>
    <row r="301" spans="8:26" x14ac:dyDescent="0.25">
      <c r="H301" s="9"/>
      <c r="I301" s="9"/>
      <c r="J301" s="9"/>
      <c r="K301" s="9"/>
      <c r="L301" s="9"/>
      <c r="M301" s="9"/>
      <c r="N301" s="9"/>
      <c r="O301" s="9"/>
      <c r="P301" s="9"/>
      <c r="Q301" s="9"/>
      <c r="R301" s="9"/>
      <c r="S301" s="9"/>
      <c r="T301" s="9"/>
      <c r="U301" s="9"/>
      <c r="V301" s="9"/>
      <c r="W301" s="9"/>
      <c r="X301" s="9"/>
      <c r="Y301" s="9"/>
      <c r="Z301" s="9"/>
    </row>
    <row r="302" spans="8:26" x14ac:dyDescent="0.25">
      <c r="H302" s="9"/>
      <c r="I302" s="9"/>
      <c r="J302" s="9"/>
      <c r="K302" s="9"/>
      <c r="L302" s="9"/>
      <c r="M302" s="9"/>
      <c r="N302" s="9"/>
      <c r="O302" s="9"/>
      <c r="P302" s="9"/>
      <c r="Q302" s="9"/>
      <c r="R302" s="9"/>
      <c r="S302" s="9"/>
      <c r="T302" s="9"/>
      <c r="U302" s="9"/>
      <c r="V302" s="9"/>
      <c r="W302" s="9"/>
      <c r="X302" s="9"/>
      <c r="Y302" s="9"/>
      <c r="Z302" s="9"/>
    </row>
    <row r="303" spans="8:26" x14ac:dyDescent="0.25">
      <c r="H303" s="9"/>
      <c r="I303" s="9"/>
      <c r="J303" s="9"/>
      <c r="K303" s="9"/>
      <c r="L303" s="9"/>
      <c r="M303" s="9"/>
      <c r="N303" s="9"/>
      <c r="O303" s="9"/>
      <c r="P303" s="9"/>
      <c r="Q303" s="9"/>
      <c r="R303" s="9"/>
      <c r="S303" s="9"/>
      <c r="T303" s="9"/>
      <c r="U303" s="9"/>
      <c r="V303" s="9"/>
      <c r="W303" s="9"/>
      <c r="X303" s="9"/>
      <c r="Y303" s="9"/>
      <c r="Z303" s="9"/>
    </row>
    <row r="304" spans="8:26" x14ac:dyDescent="0.25">
      <c r="H304" s="9"/>
      <c r="I304" s="9"/>
      <c r="J304" s="9"/>
      <c r="K304" s="9"/>
      <c r="L304" s="9"/>
      <c r="M304" s="9"/>
      <c r="N304" s="9"/>
      <c r="O304" s="9"/>
      <c r="P304" s="9"/>
      <c r="Q304" s="9"/>
      <c r="R304" s="9"/>
      <c r="S304" s="9"/>
      <c r="T304" s="9"/>
      <c r="U304" s="9"/>
      <c r="V304" s="9"/>
      <c r="W304" s="9"/>
      <c r="X304" s="9"/>
      <c r="Y304" s="9"/>
      <c r="Z304" s="9"/>
    </row>
    <row r="305" spans="8:26" x14ac:dyDescent="0.25">
      <c r="H305" s="9"/>
      <c r="I305" s="9"/>
      <c r="J305" s="9"/>
      <c r="K305" s="9"/>
      <c r="L305" s="9"/>
      <c r="M305" s="9"/>
      <c r="N305" s="9"/>
      <c r="O305" s="9"/>
      <c r="P305" s="9"/>
      <c r="Q305" s="9"/>
      <c r="R305" s="9"/>
      <c r="S305" s="9"/>
      <c r="T305" s="9"/>
      <c r="U305" s="9"/>
      <c r="V305" s="9"/>
      <c r="W305" s="9"/>
      <c r="X305" s="9"/>
      <c r="Y305" s="9"/>
      <c r="Z305" s="9"/>
    </row>
    <row r="306" spans="8:26" x14ac:dyDescent="0.25">
      <c r="H306" s="9"/>
      <c r="I306" s="9"/>
      <c r="J306" s="9"/>
      <c r="K306" s="9"/>
      <c r="L306" s="9"/>
      <c r="M306" s="9"/>
      <c r="N306" s="9"/>
      <c r="O306" s="9"/>
      <c r="P306" s="9"/>
      <c r="Q306" s="9"/>
      <c r="R306" s="9"/>
      <c r="S306" s="9"/>
      <c r="T306" s="9"/>
      <c r="U306" s="9"/>
      <c r="V306" s="9"/>
      <c r="W306" s="9"/>
      <c r="X306" s="9"/>
      <c r="Y306" s="9"/>
      <c r="Z306" s="9"/>
    </row>
    <row r="307" spans="8:26" x14ac:dyDescent="0.25">
      <c r="H307" s="9"/>
      <c r="I307" s="9"/>
      <c r="J307" s="9"/>
      <c r="K307" s="9"/>
      <c r="L307" s="9"/>
      <c r="M307" s="9"/>
      <c r="N307" s="9"/>
      <c r="O307" s="9"/>
      <c r="P307" s="9"/>
      <c r="Q307" s="9"/>
      <c r="R307" s="9"/>
      <c r="S307" s="9"/>
      <c r="T307" s="9"/>
      <c r="U307" s="9"/>
      <c r="V307" s="9"/>
      <c r="W307" s="9"/>
      <c r="X307" s="9"/>
      <c r="Y307" s="9"/>
      <c r="Z307" s="9"/>
    </row>
    <row r="308" spans="8:26" x14ac:dyDescent="0.25">
      <c r="H308" s="9"/>
      <c r="I308" s="9"/>
      <c r="J308" s="9"/>
      <c r="K308" s="9"/>
      <c r="L308" s="9"/>
      <c r="M308" s="9"/>
      <c r="N308" s="9"/>
      <c r="O308" s="9"/>
      <c r="P308" s="9"/>
      <c r="Q308" s="9"/>
      <c r="R308" s="9"/>
      <c r="S308" s="9"/>
      <c r="T308" s="9"/>
      <c r="U308" s="9"/>
      <c r="V308" s="9"/>
      <c r="W308" s="9"/>
      <c r="X308" s="9"/>
      <c r="Y308" s="9"/>
      <c r="Z308" s="9"/>
    </row>
    <row r="309" spans="8:26" x14ac:dyDescent="0.25">
      <c r="H309" s="9"/>
      <c r="I309" s="9"/>
      <c r="J309" s="9"/>
      <c r="K309" s="9"/>
      <c r="L309" s="9"/>
      <c r="M309" s="9"/>
      <c r="N309" s="9"/>
      <c r="O309" s="9"/>
      <c r="P309" s="9"/>
      <c r="Q309" s="9"/>
      <c r="R309" s="9"/>
      <c r="S309" s="9"/>
      <c r="T309" s="9"/>
      <c r="U309" s="9"/>
      <c r="V309" s="9"/>
      <c r="W309" s="9"/>
      <c r="X309" s="9"/>
      <c r="Y309" s="9"/>
      <c r="Z309" s="9"/>
    </row>
    <row r="310" spans="8:26" x14ac:dyDescent="0.25">
      <c r="H310" s="9"/>
      <c r="I310" s="9"/>
      <c r="J310" s="9"/>
      <c r="K310" s="9"/>
      <c r="L310" s="9"/>
      <c r="M310" s="9"/>
      <c r="N310" s="9"/>
      <c r="O310" s="9"/>
      <c r="P310" s="9"/>
      <c r="Q310" s="9"/>
      <c r="R310" s="9"/>
      <c r="S310" s="9"/>
      <c r="T310" s="9"/>
      <c r="U310" s="9"/>
      <c r="V310" s="9"/>
      <c r="W310" s="9"/>
      <c r="X310" s="9"/>
      <c r="Y310" s="9"/>
      <c r="Z310" s="9"/>
    </row>
    <row r="311" spans="8:26" x14ac:dyDescent="0.25">
      <c r="H311" s="9"/>
      <c r="I311" s="9"/>
      <c r="J311" s="9"/>
      <c r="K311" s="9"/>
      <c r="L311" s="9"/>
      <c r="M311" s="9"/>
      <c r="N311" s="9"/>
      <c r="O311" s="9"/>
      <c r="P311" s="9"/>
      <c r="Q311" s="9"/>
      <c r="R311" s="9"/>
      <c r="S311" s="9"/>
      <c r="T311" s="9"/>
      <c r="U311" s="9"/>
      <c r="V311" s="9"/>
      <c r="W311" s="9"/>
      <c r="X311" s="9"/>
      <c r="Y311" s="9"/>
      <c r="Z311" s="9"/>
    </row>
    <row r="312" spans="8:26" x14ac:dyDescent="0.25">
      <c r="H312" s="9"/>
      <c r="I312" s="9"/>
      <c r="J312" s="9"/>
      <c r="K312" s="9"/>
      <c r="L312" s="9"/>
      <c r="M312" s="9"/>
      <c r="N312" s="9"/>
      <c r="O312" s="9"/>
      <c r="P312" s="9"/>
      <c r="Q312" s="9"/>
      <c r="R312" s="9"/>
      <c r="S312" s="9"/>
      <c r="T312" s="9"/>
      <c r="U312" s="9"/>
      <c r="V312" s="9"/>
      <c r="W312" s="9"/>
      <c r="X312" s="9"/>
      <c r="Y312" s="9"/>
      <c r="Z312" s="9"/>
    </row>
    <row r="313" spans="8:26" x14ac:dyDescent="0.25">
      <c r="H313" s="9"/>
      <c r="I313" s="9"/>
      <c r="J313" s="9"/>
      <c r="K313" s="9"/>
      <c r="L313" s="9"/>
      <c r="M313" s="9"/>
      <c r="N313" s="9"/>
      <c r="O313" s="9"/>
      <c r="P313" s="9"/>
      <c r="Q313" s="9"/>
      <c r="R313" s="9"/>
      <c r="S313" s="9"/>
      <c r="T313" s="9"/>
      <c r="U313" s="9"/>
      <c r="V313" s="9"/>
      <c r="W313" s="9"/>
      <c r="X313" s="9"/>
      <c r="Y313" s="9"/>
      <c r="Z313" s="9"/>
    </row>
    <row r="314" spans="8:26" x14ac:dyDescent="0.25">
      <c r="H314" s="9"/>
      <c r="I314" s="9"/>
      <c r="J314" s="9"/>
      <c r="K314" s="9"/>
      <c r="L314" s="9"/>
      <c r="M314" s="9"/>
      <c r="N314" s="9"/>
      <c r="O314" s="9"/>
      <c r="P314" s="9"/>
      <c r="Q314" s="9"/>
      <c r="R314" s="9"/>
      <c r="S314" s="9"/>
      <c r="T314" s="9"/>
      <c r="U314" s="9"/>
      <c r="V314" s="9"/>
      <c r="W314" s="9"/>
      <c r="X314" s="9"/>
      <c r="Y314" s="9"/>
      <c r="Z314" s="9"/>
    </row>
    <row r="315" spans="8:26" x14ac:dyDescent="0.25">
      <c r="H315" s="9"/>
      <c r="I315" s="9"/>
      <c r="J315" s="9"/>
      <c r="K315" s="9"/>
      <c r="L315" s="9"/>
      <c r="M315" s="9"/>
      <c r="N315" s="9"/>
      <c r="O315" s="9"/>
      <c r="P315" s="9"/>
      <c r="Q315" s="9"/>
      <c r="R315" s="9"/>
      <c r="S315" s="9"/>
      <c r="T315" s="9"/>
      <c r="U315" s="9"/>
      <c r="V315" s="9"/>
      <c r="W315" s="9"/>
      <c r="X315" s="9"/>
      <c r="Y315" s="9"/>
      <c r="Z315" s="9"/>
    </row>
    <row r="316" spans="8:26" x14ac:dyDescent="0.25">
      <c r="H316" s="9"/>
      <c r="I316" s="9"/>
      <c r="J316" s="9"/>
      <c r="K316" s="9"/>
      <c r="L316" s="9"/>
      <c r="M316" s="9"/>
      <c r="N316" s="9"/>
      <c r="O316" s="9"/>
      <c r="P316" s="9"/>
      <c r="Q316" s="9"/>
      <c r="R316" s="9"/>
      <c r="S316" s="9"/>
      <c r="T316" s="9"/>
      <c r="U316" s="9"/>
      <c r="V316" s="9"/>
      <c r="W316" s="9"/>
      <c r="X316" s="9"/>
      <c r="Y316" s="9"/>
      <c r="Z316" s="9"/>
    </row>
    <row r="317" spans="8:26" x14ac:dyDescent="0.25">
      <c r="H317" s="9"/>
      <c r="I317" s="9"/>
      <c r="J317" s="9"/>
      <c r="K317" s="9"/>
      <c r="L317" s="9"/>
      <c r="M317" s="9"/>
      <c r="N317" s="9"/>
      <c r="O317" s="9"/>
      <c r="P317" s="9"/>
      <c r="Q317" s="9"/>
      <c r="R317" s="9"/>
      <c r="S317" s="9"/>
      <c r="T317" s="9"/>
      <c r="U317" s="9"/>
      <c r="V317" s="9"/>
      <c r="W317" s="9"/>
      <c r="X317" s="9"/>
      <c r="Y317" s="9"/>
      <c r="Z317" s="9"/>
    </row>
    <row r="318" spans="8:26" x14ac:dyDescent="0.25">
      <c r="H318" s="9"/>
      <c r="I318" s="9"/>
      <c r="J318" s="9"/>
      <c r="K318" s="9"/>
      <c r="L318" s="9"/>
      <c r="M318" s="9"/>
      <c r="N318" s="9"/>
      <c r="O318" s="9"/>
      <c r="P318" s="9"/>
      <c r="Q318" s="9"/>
      <c r="R318" s="9"/>
      <c r="S318" s="9"/>
      <c r="T318" s="9"/>
      <c r="U318" s="9"/>
      <c r="V318" s="9"/>
      <c r="W318" s="9"/>
      <c r="X318" s="9"/>
      <c r="Y318" s="9"/>
      <c r="Z318" s="9"/>
    </row>
    <row r="319" spans="8:26" x14ac:dyDescent="0.25">
      <c r="H319" s="9"/>
      <c r="I319" s="9"/>
      <c r="J319" s="9"/>
      <c r="K319" s="9"/>
      <c r="L319" s="9"/>
      <c r="M319" s="9"/>
      <c r="N319" s="9"/>
      <c r="O319" s="9"/>
      <c r="P319" s="9"/>
      <c r="Q319" s="9"/>
      <c r="R319" s="9"/>
      <c r="S319" s="9"/>
      <c r="T319" s="9"/>
      <c r="U319" s="9"/>
      <c r="V319" s="9"/>
      <c r="W319" s="9"/>
      <c r="X319" s="9"/>
      <c r="Y319" s="9"/>
      <c r="Z319" s="9"/>
    </row>
    <row r="320" spans="8:26" x14ac:dyDescent="0.25">
      <c r="H320" s="9"/>
      <c r="I320" s="9"/>
      <c r="J320" s="9"/>
      <c r="K320" s="9"/>
      <c r="L320" s="9"/>
      <c r="M320" s="9"/>
      <c r="N320" s="9"/>
      <c r="O320" s="9"/>
      <c r="P320" s="9"/>
      <c r="Q320" s="9"/>
      <c r="R320" s="9"/>
      <c r="S320" s="9"/>
      <c r="T320" s="9"/>
      <c r="U320" s="9"/>
      <c r="V320" s="9"/>
      <c r="W320" s="9"/>
      <c r="X320" s="9"/>
      <c r="Y320" s="9"/>
      <c r="Z320" s="9"/>
    </row>
    <row r="321" spans="8:26" x14ac:dyDescent="0.25">
      <c r="H321" s="9"/>
      <c r="I321" s="9"/>
      <c r="J321" s="9"/>
      <c r="K321" s="9"/>
      <c r="L321" s="9"/>
      <c r="M321" s="9"/>
      <c r="N321" s="9"/>
      <c r="O321" s="9"/>
      <c r="P321" s="9"/>
      <c r="Q321" s="9"/>
      <c r="R321" s="9"/>
      <c r="S321" s="9"/>
      <c r="T321" s="9"/>
      <c r="U321" s="9"/>
      <c r="V321" s="9"/>
      <c r="W321" s="9"/>
      <c r="X321" s="9"/>
      <c r="Y321" s="9"/>
      <c r="Z321" s="9"/>
    </row>
    <row r="322" spans="8:26" x14ac:dyDescent="0.25">
      <c r="H322" s="9"/>
      <c r="I322" s="9"/>
      <c r="J322" s="9"/>
      <c r="K322" s="9"/>
      <c r="L322" s="9"/>
      <c r="M322" s="9"/>
      <c r="N322" s="9"/>
      <c r="O322" s="9"/>
      <c r="P322" s="9"/>
      <c r="Q322" s="9"/>
      <c r="R322" s="9"/>
      <c r="S322" s="9"/>
      <c r="T322" s="9"/>
      <c r="U322" s="9"/>
      <c r="V322" s="9"/>
      <c r="W322" s="9"/>
      <c r="X322" s="9"/>
      <c r="Y322" s="9"/>
      <c r="Z322" s="9"/>
    </row>
    <row r="323" spans="8:26" x14ac:dyDescent="0.25">
      <c r="H323" s="9"/>
      <c r="I323" s="9"/>
      <c r="J323" s="9"/>
      <c r="K323" s="9"/>
      <c r="L323" s="9"/>
      <c r="M323" s="9"/>
      <c r="N323" s="9"/>
      <c r="O323" s="9"/>
      <c r="P323" s="9"/>
      <c r="Q323" s="9"/>
      <c r="R323" s="9"/>
      <c r="S323" s="9"/>
      <c r="T323" s="9"/>
      <c r="U323" s="9"/>
      <c r="V323" s="9"/>
      <c r="W323" s="9"/>
      <c r="X323" s="9"/>
      <c r="Y323" s="9"/>
      <c r="Z323" s="9"/>
    </row>
    <row r="324" spans="8:26" x14ac:dyDescent="0.25">
      <c r="H324" s="9"/>
      <c r="I324" s="9"/>
      <c r="J324" s="9"/>
      <c r="K324" s="9"/>
      <c r="L324" s="9"/>
      <c r="M324" s="9"/>
      <c r="N324" s="9"/>
      <c r="O324" s="9"/>
      <c r="P324" s="9"/>
      <c r="Q324" s="9"/>
      <c r="R324" s="9"/>
      <c r="S324" s="9"/>
      <c r="T324" s="9"/>
      <c r="U324" s="9"/>
      <c r="V324" s="9"/>
      <c r="W324" s="9"/>
      <c r="X324" s="9"/>
      <c r="Y324" s="9"/>
      <c r="Z324" s="9"/>
    </row>
    <row r="325" spans="8:26" x14ac:dyDescent="0.25">
      <c r="H325" s="9"/>
      <c r="I325" s="9"/>
      <c r="J325" s="9"/>
      <c r="K325" s="9"/>
      <c r="L325" s="9"/>
      <c r="M325" s="9"/>
      <c r="N325" s="9"/>
      <c r="O325" s="9"/>
      <c r="P325" s="9"/>
      <c r="Q325" s="9"/>
      <c r="R325" s="9"/>
      <c r="S325" s="9"/>
      <c r="T325" s="9"/>
      <c r="U325" s="9"/>
      <c r="V325" s="9"/>
      <c r="W325" s="9"/>
      <c r="X325" s="9"/>
      <c r="Y325" s="9"/>
      <c r="Z325" s="9"/>
    </row>
    <row r="326" spans="8:26" x14ac:dyDescent="0.25">
      <c r="H326" s="9"/>
      <c r="I326" s="9"/>
      <c r="J326" s="9"/>
      <c r="K326" s="9"/>
      <c r="L326" s="9"/>
      <c r="M326" s="9"/>
      <c r="N326" s="9"/>
      <c r="O326" s="9"/>
      <c r="P326" s="9"/>
      <c r="Q326" s="9"/>
      <c r="R326" s="9"/>
      <c r="S326" s="9"/>
      <c r="T326" s="9"/>
      <c r="U326" s="9"/>
      <c r="V326" s="9"/>
      <c r="W326" s="9"/>
      <c r="X326" s="9"/>
      <c r="Y326" s="9"/>
      <c r="Z326" s="9"/>
    </row>
    <row r="327" spans="8:26" x14ac:dyDescent="0.25">
      <c r="H327" s="9"/>
      <c r="I327" s="9"/>
      <c r="J327" s="9"/>
      <c r="K327" s="9"/>
      <c r="L327" s="9"/>
      <c r="M327" s="9"/>
      <c r="N327" s="9"/>
      <c r="O327" s="9"/>
      <c r="P327" s="9"/>
      <c r="Q327" s="9"/>
      <c r="R327" s="9"/>
      <c r="S327" s="9"/>
      <c r="T327" s="9"/>
      <c r="U327" s="9"/>
      <c r="V327" s="9"/>
      <c r="W327" s="9"/>
      <c r="X327" s="9"/>
      <c r="Y327" s="9"/>
      <c r="Z327" s="9"/>
    </row>
    <row r="328" spans="8:26" x14ac:dyDescent="0.25">
      <c r="H328" s="9"/>
      <c r="I328" s="9"/>
      <c r="J328" s="9"/>
      <c r="K328" s="9"/>
      <c r="L328" s="9"/>
      <c r="M328" s="9"/>
      <c r="N328" s="9"/>
      <c r="O328" s="9"/>
      <c r="P328" s="9"/>
      <c r="Q328" s="9"/>
      <c r="R328" s="9"/>
      <c r="S328" s="9"/>
      <c r="T328" s="9"/>
      <c r="U328" s="9"/>
      <c r="V328" s="9"/>
      <c r="W328" s="9"/>
      <c r="X328" s="9"/>
      <c r="Y328" s="9"/>
      <c r="Z328" s="9"/>
    </row>
    <row r="329" spans="8:26" x14ac:dyDescent="0.25">
      <c r="H329" s="9"/>
      <c r="I329" s="9"/>
      <c r="J329" s="9"/>
      <c r="K329" s="9"/>
      <c r="L329" s="9"/>
      <c r="M329" s="9"/>
      <c r="N329" s="9"/>
      <c r="O329" s="9"/>
      <c r="P329" s="9"/>
      <c r="Q329" s="9"/>
      <c r="R329" s="9"/>
      <c r="S329" s="9"/>
      <c r="T329" s="9"/>
      <c r="U329" s="9"/>
      <c r="V329" s="9"/>
      <c r="W329" s="9"/>
      <c r="X329" s="9"/>
      <c r="Y329" s="9"/>
      <c r="Z329" s="9"/>
    </row>
    <row r="330" spans="8:26" x14ac:dyDescent="0.25">
      <c r="H330" s="9"/>
      <c r="I330" s="9"/>
      <c r="J330" s="9"/>
      <c r="K330" s="9"/>
      <c r="L330" s="9"/>
      <c r="M330" s="9"/>
      <c r="N330" s="9"/>
      <c r="O330" s="9"/>
      <c r="P330" s="9"/>
      <c r="Q330" s="9"/>
      <c r="R330" s="9"/>
      <c r="S330" s="9"/>
      <c r="T330" s="9"/>
      <c r="U330" s="9"/>
      <c r="V330" s="9"/>
      <c r="W330" s="9"/>
      <c r="X330" s="9"/>
      <c r="Y330" s="9"/>
      <c r="Z330" s="9"/>
    </row>
    <row r="331" spans="8:26" x14ac:dyDescent="0.25">
      <c r="H331" s="9"/>
      <c r="I331" s="9"/>
      <c r="J331" s="9"/>
      <c r="K331" s="9"/>
      <c r="L331" s="9"/>
      <c r="M331" s="9"/>
      <c r="N331" s="9"/>
      <c r="O331" s="9"/>
      <c r="P331" s="9"/>
      <c r="Q331" s="9"/>
      <c r="R331" s="9"/>
      <c r="S331" s="9"/>
      <c r="T331" s="9"/>
      <c r="U331" s="9"/>
      <c r="V331" s="9"/>
      <c r="W331" s="9"/>
      <c r="X331" s="9"/>
      <c r="Y331" s="9"/>
      <c r="Z331" s="9"/>
    </row>
    <row r="332" spans="8:26" x14ac:dyDescent="0.25">
      <c r="H332" s="9"/>
      <c r="I332" s="9"/>
      <c r="J332" s="9"/>
      <c r="K332" s="9"/>
      <c r="L332" s="9"/>
      <c r="M332" s="9"/>
      <c r="N332" s="9"/>
      <c r="O332" s="9"/>
      <c r="P332" s="9"/>
      <c r="Q332" s="9"/>
      <c r="R332" s="9"/>
      <c r="S332" s="9"/>
      <c r="T332" s="9"/>
      <c r="U332" s="9"/>
      <c r="V332" s="9"/>
      <c r="W332" s="9"/>
      <c r="X332" s="9"/>
      <c r="Y332" s="9"/>
      <c r="Z332" s="9"/>
    </row>
    <row r="333" spans="8:26" x14ac:dyDescent="0.25">
      <c r="H333" s="9"/>
      <c r="I333" s="9"/>
      <c r="J333" s="9"/>
      <c r="K333" s="9"/>
      <c r="L333" s="9"/>
      <c r="M333" s="9"/>
      <c r="N333" s="9"/>
      <c r="O333" s="9"/>
      <c r="P333" s="9"/>
      <c r="Q333" s="9"/>
      <c r="R333" s="9"/>
      <c r="S333" s="9"/>
      <c r="T333" s="9"/>
      <c r="U333" s="9"/>
      <c r="V333" s="9"/>
      <c r="W333" s="9"/>
      <c r="X333" s="9"/>
      <c r="Y333" s="9"/>
      <c r="Z333" s="9"/>
    </row>
    <row r="334" spans="8:26" x14ac:dyDescent="0.25">
      <c r="H334" s="9"/>
      <c r="I334" s="9"/>
      <c r="J334" s="9"/>
      <c r="K334" s="9"/>
      <c r="L334" s="9"/>
      <c r="M334" s="9"/>
      <c r="N334" s="9"/>
      <c r="O334" s="9"/>
      <c r="P334" s="9"/>
      <c r="Q334" s="9"/>
      <c r="R334" s="9"/>
      <c r="S334" s="9"/>
      <c r="T334" s="9"/>
      <c r="U334" s="9"/>
      <c r="V334" s="9"/>
      <c r="W334" s="9"/>
      <c r="X334" s="9"/>
      <c r="Y334" s="9"/>
      <c r="Z334" s="9"/>
    </row>
    <row r="335" spans="8:26" x14ac:dyDescent="0.25">
      <c r="H335" s="9"/>
      <c r="I335" s="9"/>
      <c r="J335" s="9"/>
      <c r="K335" s="9"/>
      <c r="L335" s="9"/>
      <c r="M335" s="9"/>
      <c r="N335" s="9"/>
      <c r="O335" s="9"/>
      <c r="P335" s="9"/>
      <c r="Q335" s="9"/>
      <c r="R335" s="9"/>
      <c r="S335" s="9"/>
      <c r="T335" s="9"/>
      <c r="U335" s="9"/>
      <c r="V335" s="9"/>
      <c r="W335" s="9"/>
      <c r="X335" s="9"/>
      <c r="Y335" s="9"/>
      <c r="Z335" s="9"/>
    </row>
    <row r="336" spans="8:26" x14ac:dyDescent="0.25">
      <c r="H336" s="9"/>
      <c r="I336" s="9"/>
      <c r="J336" s="9"/>
      <c r="K336" s="9"/>
      <c r="L336" s="9"/>
      <c r="M336" s="9"/>
      <c r="N336" s="9"/>
      <c r="O336" s="9"/>
      <c r="P336" s="9"/>
      <c r="Q336" s="9"/>
      <c r="R336" s="9"/>
      <c r="S336" s="9"/>
      <c r="T336" s="9"/>
      <c r="U336" s="9"/>
      <c r="V336" s="9"/>
      <c r="W336" s="9"/>
      <c r="X336" s="9"/>
      <c r="Y336" s="9"/>
      <c r="Z336" s="9"/>
    </row>
    <row r="337" spans="8:26" x14ac:dyDescent="0.25">
      <c r="H337" s="9"/>
      <c r="I337" s="9"/>
      <c r="J337" s="9"/>
      <c r="K337" s="9"/>
      <c r="L337" s="9"/>
      <c r="M337" s="9"/>
      <c r="N337" s="9"/>
      <c r="O337" s="9"/>
      <c r="P337" s="9"/>
      <c r="Q337" s="9"/>
      <c r="R337" s="9"/>
      <c r="S337" s="9"/>
      <c r="T337" s="9"/>
      <c r="U337" s="9"/>
      <c r="V337" s="9"/>
      <c r="W337" s="9"/>
      <c r="X337" s="9"/>
      <c r="Y337" s="9"/>
      <c r="Z337" s="9"/>
    </row>
    <row r="338" spans="8:26" x14ac:dyDescent="0.25">
      <c r="H338" s="9"/>
      <c r="I338" s="9"/>
      <c r="J338" s="9"/>
      <c r="K338" s="9"/>
      <c r="L338" s="9"/>
      <c r="M338" s="9"/>
      <c r="N338" s="9"/>
      <c r="O338" s="9"/>
      <c r="P338" s="9"/>
      <c r="Q338" s="9"/>
      <c r="R338" s="9"/>
      <c r="S338" s="9"/>
      <c r="T338" s="9"/>
      <c r="U338" s="9"/>
      <c r="V338" s="9"/>
      <c r="W338" s="9"/>
      <c r="X338" s="9"/>
      <c r="Y338" s="9"/>
      <c r="Z338" s="9"/>
    </row>
    <row r="339" spans="8:26" x14ac:dyDescent="0.25">
      <c r="H339" s="9"/>
      <c r="I339" s="9"/>
      <c r="J339" s="9"/>
      <c r="K339" s="9"/>
      <c r="L339" s="9"/>
      <c r="M339" s="9"/>
      <c r="N339" s="9"/>
      <c r="O339" s="9"/>
      <c r="P339" s="9"/>
      <c r="Q339" s="9"/>
      <c r="R339" s="9"/>
      <c r="S339" s="9"/>
      <c r="T339" s="9"/>
      <c r="U339" s="9"/>
      <c r="V339" s="9"/>
      <c r="W339" s="9"/>
      <c r="X339" s="9"/>
      <c r="Y339" s="9"/>
      <c r="Z339" s="9"/>
    </row>
    <row r="340" spans="8:26" x14ac:dyDescent="0.25">
      <c r="H340" s="9"/>
      <c r="I340" s="9"/>
      <c r="J340" s="9"/>
      <c r="K340" s="9"/>
      <c r="L340" s="9"/>
      <c r="M340" s="9"/>
      <c r="N340" s="9"/>
      <c r="O340" s="9"/>
      <c r="P340" s="9"/>
      <c r="Q340" s="9"/>
      <c r="R340" s="9"/>
      <c r="S340" s="9"/>
      <c r="T340" s="9"/>
      <c r="U340" s="9"/>
      <c r="V340" s="9"/>
      <c r="W340" s="9"/>
      <c r="X340" s="9"/>
      <c r="Y340" s="9"/>
      <c r="Z340" s="9"/>
    </row>
    <row r="341" spans="8:26" x14ac:dyDescent="0.25">
      <c r="H341" s="9"/>
      <c r="I341" s="9"/>
      <c r="J341" s="9"/>
      <c r="K341" s="9"/>
      <c r="L341" s="9"/>
      <c r="M341" s="9"/>
      <c r="N341" s="9"/>
      <c r="O341" s="9"/>
      <c r="P341" s="9"/>
      <c r="Q341" s="9"/>
      <c r="R341" s="9"/>
      <c r="S341" s="9"/>
      <c r="T341" s="9"/>
      <c r="U341" s="9"/>
      <c r="V341" s="9"/>
      <c r="W341" s="9"/>
      <c r="X341" s="9"/>
      <c r="Y341" s="9"/>
      <c r="Z341" s="9"/>
    </row>
    <row r="342" spans="8:26" x14ac:dyDescent="0.25">
      <c r="H342" s="9"/>
      <c r="I342" s="9"/>
      <c r="J342" s="9"/>
      <c r="K342" s="9"/>
      <c r="L342" s="9"/>
      <c r="M342" s="9"/>
      <c r="N342" s="9"/>
      <c r="O342" s="9"/>
      <c r="P342" s="9"/>
      <c r="Q342" s="9"/>
      <c r="R342" s="9"/>
      <c r="S342" s="9"/>
      <c r="T342" s="9"/>
      <c r="U342" s="9"/>
      <c r="V342" s="9"/>
      <c r="W342" s="9"/>
      <c r="X342" s="9"/>
      <c r="Y342" s="9"/>
      <c r="Z342" s="9"/>
    </row>
    <row r="343" spans="8:26" x14ac:dyDescent="0.25">
      <c r="H343" s="9"/>
      <c r="I343" s="9"/>
      <c r="J343" s="9"/>
      <c r="K343" s="9"/>
      <c r="L343" s="9"/>
      <c r="M343" s="9"/>
      <c r="N343" s="9"/>
      <c r="O343" s="9"/>
      <c r="P343" s="9"/>
      <c r="Q343" s="9"/>
      <c r="R343" s="9"/>
      <c r="S343" s="9"/>
      <c r="T343" s="9"/>
      <c r="U343" s="9"/>
      <c r="V343" s="9"/>
      <c r="W343" s="9"/>
      <c r="X343" s="9"/>
      <c r="Y343" s="9"/>
      <c r="Z343" s="9"/>
    </row>
    <row r="344" spans="8:26" x14ac:dyDescent="0.25">
      <c r="H344" s="9"/>
      <c r="I344" s="9"/>
      <c r="J344" s="9"/>
      <c r="K344" s="9"/>
      <c r="L344" s="9"/>
      <c r="M344" s="9"/>
      <c r="N344" s="9"/>
      <c r="O344" s="9"/>
      <c r="P344" s="9"/>
      <c r="Q344" s="9"/>
      <c r="R344" s="9"/>
      <c r="S344" s="9"/>
      <c r="T344" s="9"/>
      <c r="U344" s="9"/>
      <c r="V344" s="9"/>
      <c r="W344" s="9"/>
      <c r="X344" s="9"/>
      <c r="Y344" s="9"/>
      <c r="Z344" s="9"/>
    </row>
    <row r="345" spans="8:26" x14ac:dyDescent="0.25">
      <c r="H345" s="9"/>
      <c r="I345" s="9"/>
      <c r="J345" s="9"/>
      <c r="K345" s="9"/>
      <c r="L345" s="9"/>
      <c r="M345" s="9"/>
      <c r="N345" s="9"/>
      <c r="O345" s="9"/>
      <c r="P345" s="9"/>
      <c r="Q345" s="9"/>
      <c r="R345" s="9"/>
      <c r="S345" s="9"/>
      <c r="T345" s="9"/>
      <c r="U345" s="9"/>
      <c r="V345" s="9"/>
      <c r="W345" s="9"/>
      <c r="X345" s="9"/>
      <c r="Y345" s="9"/>
      <c r="Z345" s="9"/>
    </row>
    <row r="346" spans="8:26" x14ac:dyDescent="0.25">
      <c r="H346" s="9"/>
      <c r="I346" s="9"/>
      <c r="J346" s="9"/>
      <c r="K346" s="9"/>
      <c r="L346" s="9"/>
      <c r="M346" s="9"/>
      <c r="N346" s="9"/>
      <c r="O346" s="9"/>
      <c r="P346" s="9"/>
      <c r="Q346" s="9"/>
      <c r="R346" s="9"/>
      <c r="S346" s="9"/>
      <c r="T346" s="9"/>
      <c r="U346" s="9"/>
      <c r="V346" s="9"/>
      <c r="W346" s="9"/>
      <c r="X346" s="9"/>
      <c r="Y346" s="9"/>
      <c r="Z346" s="9"/>
    </row>
    <row r="347" spans="8:26" x14ac:dyDescent="0.25">
      <c r="H347" s="9"/>
      <c r="I347" s="9"/>
      <c r="J347" s="9"/>
      <c r="K347" s="9"/>
      <c r="L347" s="9"/>
      <c r="M347" s="9"/>
      <c r="N347" s="9"/>
      <c r="O347" s="9"/>
      <c r="P347" s="9"/>
      <c r="Q347" s="9"/>
      <c r="R347" s="9"/>
      <c r="S347" s="9"/>
      <c r="T347" s="9"/>
      <c r="U347" s="9"/>
      <c r="V347" s="9"/>
      <c r="W347" s="9"/>
      <c r="X347" s="9"/>
      <c r="Y347" s="9"/>
      <c r="Z347" s="9"/>
    </row>
    <row r="348" spans="8:26" x14ac:dyDescent="0.25">
      <c r="H348" s="9"/>
      <c r="I348" s="9"/>
      <c r="J348" s="9"/>
      <c r="K348" s="9"/>
      <c r="L348" s="9"/>
      <c r="M348" s="9"/>
      <c r="N348" s="9"/>
      <c r="O348" s="9"/>
      <c r="P348" s="9"/>
      <c r="Q348" s="9"/>
      <c r="R348" s="9"/>
      <c r="S348" s="9"/>
      <c r="T348" s="9"/>
      <c r="U348" s="9"/>
      <c r="V348" s="9"/>
      <c r="W348" s="9"/>
      <c r="X348" s="9"/>
      <c r="Y348" s="9"/>
      <c r="Z348" s="9"/>
    </row>
    <row r="349" spans="8:26" x14ac:dyDescent="0.25">
      <c r="H349" s="9"/>
      <c r="I349" s="9"/>
      <c r="J349" s="9"/>
      <c r="K349" s="9"/>
      <c r="L349" s="9"/>
      <c r="M349" s="9"/>
      <c r="N349" s="9"/>
      <c r="O349" s="9"/>
      <c r="P349" s="9"/>
      <c r="Q349" s="9"/>
      <c r="R349" s="9"/>
      <c r="S349" s="9"/>
      <c r="T349" s="9"/>
      <c r="U349" s="9"/>
      <c r="V349" s="9"/>
      <c r="W349" s="9"/>
      <c r="X349" s="9"/>
      <c r="Y349" s="9"/>
      <c r="Z349" s="9"/>
    </row>
    <row r="350" spans="8:26" x14ac:dyDescent="0.25">
      <c r="H350" s="9"/>
      <c r="I350" s="9"/>
      <c r="J350" s="9"/>
      <c r="K350" s="9"/>
      <c r="L350" s="9"/>
      <c r="M350" s="9"/>
      <c r="N350" s="9"/>
      <c r="O350" s="9"/>
      <c r="P350" s="9"/>
      <c r="Q350" s="9"/>
      <c r="R350" s="9"/>
      <c r="S350" s="9"/>
      <c r="T350" s="9"/>
      <c r="U350" s="9"/>
      <c r="V350" s="9"/>
      <c r="W350" s="9"/>
      <c r="X350" s="9"/>
      <c r="Y350" s="9"/>
      <c r="Z350" s="9"/>
    </row>
    <row r="351" spans="8:26" x14ac:dyDescent="0.25">
      <c r="H351" s="9"/>
      <c r="I351" s="9"/>
      <c r="J351" s="9"/>
      <c r="K351" s="9"/>
      <c r="L351" s="9"/>
      <c r="M351" s="9"/>
      <c r="N351" s="9"/>
      <c r="O351" s="9"/>
      <c r="P351" s="9"/>
      <c r="Q351" s="9"/>
      <c r="R351" s="9"/>
      <c r="S351" s="9"/>
      <c r="T351" s="9"/>
      <c r="U351" s="9"/>
      <c r="V351" s="9"/>
      <c r="W351" s="9"/>
      <c r="X351" s="9"/>
      <c r="Y351" s="9"/>
      <c r="Z351" s="9"/>
    </row>
    <row r="352" spans="8:26" x14ac:dyDescent="0.25">
      <c r="H352" s="9"/>
      <c r="I352" s="9"/>
      <c r="J352" s="9"/>
      <c r="K352" s="9"/>
      <c r="L352" s="9"/>
      <c r="M352" s="9"/>
      <c r="N352" s="9"/>
      <c r="O352" s="9"/>
      <c r="P352" s="9"/>
      <c r="Q352" s="9"/>
      <c r="R352" s="9"/>
      <c r="S352" s="9"/>
      <c r="T352" s="9"/>
      <c r="U352" s="9"/>
      <c r="V352" s="9"/>
      <c r="W352" s="9"/>
      <c r="X352" s="9"/>
      <c r="Y352" s="9"/>
      <c r="Z352" s="9"/>
    </row>
    <row r="353" spans="8:26" x14ac:dyDescent="0.25">
      <c r="H353" s="9"/>
      <c r="I353" s="9"/>
      <c r="J353" s="9"/>
      <c r="K353" s="9"/>
      <c r="L353" s="9"/>
      <c r="M353" s="9"/>
      <c r="N353" s="9"/>
      <c r="O353" s="9"/>
      <c r="P353" s="9"/>
      <c r="Q353" s="9"/>
      <c r="R353" s="9"/>
      <c r="S353" s="9"/>
      <c r="T353" s="9"/>
      <c r="U353" s="9"/>
      <c r="V353" s="9"/>
      <c r="W353" s="9"/>
      <c r="X353" s="9"/>
      <c r="Y353" s="9"/>
      <c r="Z353" s="9"/>
    </row>
    <row r="354" spans="8:26" x14ac:dyDescent="0.25">
      <c r="H354" s="9"/>
      <c r="I354" s="9"/>
      <c r="J354" s="9"/>
      <c r="K354" s="9"/>
      <c r="L354" s="9"/>
      <c r="M354" s="9"/>
      <c r="N354" s="9"/>
      <c r="O354" s="9"/>
      <c r="P354" s="9"/>
      <c r="Q354" s="9"/>
      <c r="R354" s="9"/>
      <c r="S354" s="9"/>
      <c r="T354" s="9"/>
      <c r="U354" s="9"/>
      <c r="V354" s="9"/>
      <c r="W354" s="9"/>
      <c r="X354" s="9"/>
      <c r="Y354" s="9"/>
      <c r="Z354" s="9"/>
    </row>
    <row r="355" spans="8:26" x14ac:dyDescent="0.25">
      <c r="H355" s="9"/>
      <c r="I355" s="9"/>
      <c r="J355" s="9"/>
      <c r="K355" s="9"/>
      <c r="L355" s="9"/>
      <c r="M355" s="9"/>
      <c r="N355" s="9"/>
      <c r="O355" s="9"/>
      <c r="P355" s="9"/>
      <c r="Q355" s="9"/>
      <c r="R355" s="9"/>
      <c r="S355" s="9"/>
      <c r="T355" s="9"/>
      <c r="U355" s="9"/>
      <c r="V355" s="9"/>
      <c r="W355" s="9"/>
      <c r="X355" s="9"/>
      <c r="Y355" s="9"/>
      <c r="Z355" s="9"/>
    </row>
    <row r="356" spans="8:26" x14ac:dyDescent="0.25">
      <c r="H356" s="9"/>
      <c r="I356" s="9"/>
      <c r="J356" s="9"/>
      <c r="K356" s="9"/>
      <c r="L356" s="9"/>
      <c r="M356" s="9"/>
      <c r="N356" s="9"/>
      <c r="O356" s="9"/>
      <c r="P356" s="9"/>
      <c r="Q356" s="9"/>
      <c r="R356" s="9"/>
      <c r="S356" s="9"/>
      <c r="T356" s="9"/>
      <c r="U356" s="9"/>
      <c r="V356" s="9"/>
      <c r="W356" s="9"/>
      <c r="X356" s="9"/>
      <c r="Y356" s="9"/>
      <c r="Z356" s="9"/>
    </row>
    <row r="357" spans="8:26" x14ac:dyDescent="0.25">
      <c r="H357" s="9"/>
      <c r="I357" s="9"/>
      <c r="J357" s="9"/>
      <c r="K357" s="9"/>
      <c r="L357" s="9"/>
      <c r="M357" s="9"/>
      <c r="N357" s="9"/>
      <c r="O357" s="9"/>
      <c r="P357" s="9"/>
      <c r="Q357" s="9"/>
      <c r="R357" s="9"/>
      <c r="S357" s="9"/>
      <c r="T357" s="9"/>
      <c r="U357" s="9"/>
      <c r="V357" s="9"/>
      <c r="W357" s="9"/>
      <c r="X357" s="9"/>
      <c r="Y357" s="9"/>
      <c r="Z357" s="9"/>
    </row>
    <row r="358" spans="8:26" x14ac:dyDescent="0.25">
      <c r="H358" s="9"/>
      <c r="I358" s="9"/>
      <c r="J358" s="9"/>
      <c r="K358" s="9"/>
      <c r="L358" s="9"/>
      <c r="M358" s="9"/>
      <c r="N358" s="9"/>
      <c r="O358" s="9"/>
      <c r="P358" s="9"/>
      <c r="Q358" s="9"/>
      <c r="R358" s="9"/>
      <c r="S358" s="9"/>
      <c r="T358" s="9"/>
      <c r="U358" s="9"/>
      <c r="V358" s="9"/>
      <c r="W358" s="9"/>
      <c r="X358" s="9"/>
      <c r="Y358" s="9"/>
      <c r="Z358" s="9"/>
    </row>
    <row r="359" spans="8:26" x14ac:dyDescent="0.25">
      <c r="H359" s="9"/>
      <c r="I359" s="9"/>
      <c r="J359" s="9"/>
      <c r="K359" s="9"/>
      <c r="L359" s="9"/>
      <c r="M359" s="9"/>
      <c r="N359" s="9"/>
      <c r="O359" s="9"/>
      <c r="P359" s="9"/>
      <c r="Q359" s="9"/>
      <c r="R359" s="9"/>
      <c r="S359" s="9"/>
      <c r="T359" s="9"/>
      <c r="U359" s="9"/>
      <c r="V359" s="9"/>
      <c r="W359" s="9"/>
      <c r="X359" s="9"/>
      <c r="Y359" s="9"/>
      <c r="Z359" s="9"/>
    </row>
    <row r="360" spans="8:26" x14ac:dyDescent="0.25">
      <c r="H360" s="9"/>
      <c r="I360" s="9"/>
      <c r="J360" s="9"/>
      <c r="K360" s="9"/>
      <c r="L360" s="9"/>
      <c r="M360" s="9"/>
      <c r="N360" s="9"/>
      <c r="O360" s="9"/>
      <c r="P360" s="9"/>
      <c r="Q360" s="9"/>
      <c r="R360" s="9"/>
      <c r="S360" s="9"/>
      <c r="T360" s="9"/>
      <c r="U360" s="9"/>
      <c r="V360" s="9"/>
      <c r="W360" s="9"/>
      <c r="X360" s="9"/>
      <c r="Y360" s="9"/>
      <c r="Z360" s="9"/>
    </row>
    <row r="361" spans="8:26" x14ac:dyDescent="0.25">
      <c r="H361" s="9"/>
      <c r="I361" s="9"/>
      <c r="J361" s="9"/>
      <c r="K361" s="9"/>
      <c r="L361" s="9"/>
      <c r="M361" s="9"/>
      <c r="N361" s="9"/>
      <c r="O361" s="9"/>
      <c r="P361" s="9"/>
      <c r="Q361" s="9"/>
      <c r="R361" s="9"/>
      <c r="S361" s="9"/>
      <c r="T361" s="9"/>
      <c r="U361" s="9"/>
      <c r="V361" s="9"/>
      <c r="W361" s="9"/>
      <c r="X361" s="9"/>
      <c r="Y361" s="9"/>
      <c r="Z361" s="9"/>
    </row>
    <row r="362" spans="8:26" x14ac:dyDescent="0.25">
      <c r="H362" s="9"/>
      <c r="I362" s="9"/>
      <c r="J362" s="9"/>
      <c r="K362" s="9"/>
      <c r="L362" s="9"/>
      <c r="M362" s="9"/>
      <c r="N362" s="9"/>
      <c r="O362" s="9"/>
      <c r="P362" s="9"/>
      <c r="Q362" s="9"/>
      <c r="R362" s="9"/>
      <c r="S362" s="9"/>
      <c r="T362" s="9"/>
      <c r="U362" s="9"/>
      <c r="V362" s="9"/>
      <c r="W362" s="9"/>
      <c r="X362" s="9"/>
      <c r="Y362" s="9"/>
      <c r="Z362" s="9"/>
    </row>
    <row r="363" spans="8:26" x14ac:dyDescent="0.25">
      <c r="H363" s="9"/>
      <c r="I363" s="9"/>
      <c r="J363" s="9"/>
      <c r="K363" s="9"/>
      <c r="L363" s="9"/>
      <c r="M363" s="9"/>
      <c r="N363" s="9"/>
      <c r="O363" s="9"/>
      <c r="P363" s="9"/>
      <c r="Q363" s="9"/>
      <c r="R363" s="9"/>
      <c r="S363" s="9"/>
      <c r="T363" s="9"/>
      <c r="U363" s="9"/>
      <c r="V363" s="9"/>
      <c r="W363" s="9"/>
      <c r="X363" s="9"/>
      <c r="Y363" s="9"/>
      <c r="Z363" s="9"/>
    </row>
    <row r="364" spans="8:26" x14ac:dyDescent="0.25">
      <c r="H364" s="9"/>
      <c r="I364" s="9"/>
      <c r="J364" s="9"/>
      <c r="K364" s="9"/>
      <c r="L364" s="9"/>
      <c r="M364" s="9"/>
      <c r="N364" s="9"/>
      <c r="O364" s="9"/>
      <c r="P364" s="9"/>
      <c r="Q364" s="9"/>
      <c r="R364" s="9"/>
      <c r="S364" s="9"/>
      <c r="T364" s="9"/>
      <c r="U364" s="9"/>
      <c r="V364" s="9"/>
      <c r="W364" s="9"/>
      <c r="X364" s="9"/>
      <c r="Y364" s="9"/>
      <c r="Z364" s="9"/>
    </row>
    <row r="365" spans="8:26" x14ac:dyDescent="0.25">
      <c r="H365" s="9"/>
      <c r="I365" s="9"/>
      <c r="J365" s="9"/>
      <c r="K365" s="9"/>
      <c r="L365" s="9"/>
      <c r="M365" s="9"/>
      <c r="N365" s="9"/>
      <c r="O365" s="9"/>
      <c r="P365" s="9"/>
      <c r="Q365" s="9"/>
      <c r="R365" s="9"/>
      <c r="S365" s="9"/>
      <c r="T365" s="9"/>
      <c r="U365" s="9"/>
      <c r="V365" s="9"/>
      <c r="W365" s="9"/>
      <c r="X365" s="9"/>
      <c r="Y365" s="9"/>
      <c r="Z365" s="9"/>
    </row>
    <row r="366" spans="8:26" x14ac:dyDescent="0.25">
      <c r="H366" s="9"/>
      <c r="I366" s="9"/>
      <c r="J366" s="9"/>
      <c r="K366" s="9"/>
      <c r="L366" s="9"/>
      <c r="M366" s="9"/>
      <c r="N366" s="9"/>
      <c r="O366" s="9"/>
      <c r="P366" s="9"/>
      <c r="Q366" s="9"/>
      <c r="R366" s="9"/>
      <c r="S366" s="9"/>
      <c r="T366" s="9"/>
      <c r="U366" s="9"/>
      <c r="V366" s="9"/>
      <c r="W366" s="9"/>
      <c r="X366" s="9"/>
      <c r="Y366" s="9"/>
      <c r="Z366" s="9"/>
    </row>
    <row r="367" spans="8:26" x14ac:dyDescent="0.25">
      <c r="H367" s="9"/>
      <c r="I367" s="9"/>
      <c r="J367" s="9"/>
      <c r="K367" s="9"/>
      <c r="L367" s="9"/>
      <c r="M367" s="9"/>
      <c r="N367" s="9"/>
      <c r="O367" s="9"/>
      <c r="P367" s="9"/>
      <c r="Q367" s="9"/>
      <c r="R367" s="9"/>
      <c r="S367" s="9"/>
      <c r="T367" s="9"/>
      <c r="U367" s="9"/>
      <c r="V367" s="9"/>
      <c r="W367" s="9"/>
      <c r="X367" s="9"/>
      <c r="Y367" s="9"/>
      <c r="Z367" s="9"/>
    </row>
    <row r="368" spans="8:26" x14ac:dyDescent="0.25">
      <c r="H368" s="9"/>
      <c r="I368" s="9"/>
      <c r="J368" s="9"/>
      <c r="K368" s="9"/>
      <c r="L368" s="9"/>
      <c r="M368" s="9"/>
      <c r="N368" s="9"/>
      <c r="O368" s="9"/>
      <c r="P368" s="9"/>
      <c r="Q368" s="9"/>
      <c r="R368" s="9"/>
      <c r="S368" s="9"/>
      <c r="T368" s="9"/>
      <c r="U368" s="9"/>
      <c r="V368" s="9"/>
      <c r="W368" s="9"/>
      <c r="X368" s="9"/>
      <c r="Y368" s="9"/>
      <c r="Z368" s="9"/>
    </row>
    <row r="369" spans="8:26" x14ac:dyDescent="0.25">
      <c r="H369" s="9"/>
      <c r="I369" s="9"/>
      <c r="J369" s="9"/>
      <c r="K369" s="9"/>
      <c r="L369" s="9"/>
      <c r="M369" s="9"/>
      <c r="N369" s="9"/>
      <c r="O369" s="9"/>
      <c r="P369" s="9"/>
      <c r="Q369" s="9"/>
      <c r="R369" s="9"/>
      <c r="S369" s="9"/>
      <c r="T369" s="9"/>
      <c r="U369" s="9"/>
      <c r="V369" s="9"/>
      <c r="W369" s="9"/>
      <c r="X369" s="9"/>
      <c r="Y369" s="9"/>
      <c r="Z369" s="9"/>
    </row>
    <row r="370" spans="8:26" x14ac:dyDescent="0.25">
      <c r="H370" s="9"/>
      <c r="I370" s="9"/>
      <c r="J370" s="9"/>
      <c r="K370" s="9"/>
      <c r="L370" s="9"/>
      <c r="M370" s="9"/>
      <c r="N370" s="9"/>
      <c r="O370" s="9"/>
      <c r="P370" s="9"/>
      <c r="Q370" s="9"/>
      <c r="R370" s="9"/>
      <c r="S370" s="9"/>
      <c r="T370" s="9"/>
      <c r="U370" s="9"/>
      <c r="V370" s="9"/>
      <c r="W370" s="9"/>
      <c r="X370" s="9"/>
      <c r="Y370" s="9"/>
      <c r="Z370" s="9"/>
    </row>
    <row r="371" spans="8:26" x14ac:dyDescent="0.25">
      <c r="H371" s="9"/>
      <c r="I371" s="9"/>
      <c r="J371" s="9"/>
      <c r="K371" s="9"/>
      <c r="L371" s="9"/>
      <c r="M371" s="9"/>
      <c r="N371" s="9"/>
      <c r="O371" s="9"/>
      <c r="P371" s="9"/>
      <c r="Q371" s="9"/>
      <c r="R371" s="9"/>
      <c r="S371" s="9"/>
      <c r="T371" s="9"/>
      <c r="U371" s="9"/>
      <c r="V371" s="9"/>
      <c r="W371" s="9"/>
      <c r="X371" s="9"/>
      <c r="Y371" s="9"/>
      <c r="Z371" s="9"/>
    </row>
    <row r="372" spans="8:26" x14ac:dyDescent="0.25">
      <c r="H372" s="9"/>
      <c r="I372" s="9"/>
      <c r="J372" s="9"/>
      <c r="K372" s="9"/>
      <c r="L372" s="9"/>
      <c r="M372" s="9"/>
      <c r="N372" s="9"/>
      <c r="O372" s="9"/>
      <c r="P372" s="9"/>
      <c r="Q372" s="9"/>
      <c r="R372" s="9"/>
      <c r="S372" s="9"/>
      <c r="T372" s="9"/>
      <c r="U372" s="9"/>
      <c r="V372" s="9"/>
      <c r="W372" s="9"/>
      <c r="X372" s="9"/>
      <c r="Y372" s="9"/>
      <c r="Z372" s="9"/>
    </row>
    <row r="373" spans="8:26" x14ac:dyDescent="0.25">
      <c r="H373" s="9"/>
      <c r="I373" s="9"/>
      <c r="J373" s="9"/>
      <c r="K373" s="9"/>
      <c r="L373" s="9"/>
      <c r="M373" s="9"/>
      <c r="N373" s="9"/>
      <c r="O373" s="9"/>
      <c r="P373" s="9"/>
      <c r="Q373" s="9"/>
      <c r="R373" s="9"/>
      <c r="S373" s="9"/>
      <c r="T373" s="9"/>
      <c r="U373" s="9"/>
      <c r="V373" s="9"/>
      <c r="W373" s="9"/>
      <c r="X373" s="9"/>
      <c r="Y373" s="9"/>
      <c r="Z373" s="9"/>
    </row>
    <row r="374" spans="8:26" x14ac:dyDescent="0.25">
      <c r="H374" s="9"/>
      <c r="I374" s="9"/>
      <c r="J374" s="9"/>
      <c r="K374" s="9"/>
      <c r="L374" s="9"/>
      <c r="M374" s="9"/>
      <c r="N374" s="9"/>
      <c r="O374" s="9"/>
      <c r="P374" s="9"/>
      <c r="Q374" s="9"/>
      <c r="R374" s="9"/>
      <c r="S374" s="9"/>
      <c r="T374" s="9"/>
      <c r="U374" s="9"/>
      <c r="V374" s="9"/>
      <c r="W374" s="9"/>
      <c r="X374" s="9"/>
      <c r="Y374" s="9"/>
      <c r="Z374" s="9"/>
    </row>
    <row r="375" spans="8:26" x14ac:dyDescent="0.25">
      <c r="H375" s="9"/>
      <c r="I375" s="9"/>
      <c r="J375" s="9"/>
      <c r="K375" s="9"/>
      <c r="L375" s="9"/>
      <c r="M375" s="9"/>
      <c r="N375" s="9"/>
      <c r="O375" s="9"/>
      <c r="P375" s="9"/>
      <c r="Q375" s="9"/>
      <c r="R375" s="9"/>
      <c r="S375" s="9"/>
      <c r="T375" s="9"/>
      <c r="U375" s="9"/>
      <c r="V375" s="9"/>
      <c r="W375" s="9"/>
      <c r="X375" s="9"/>
      <c r="Y375" s="9"/>
      <c r="Z375" s="9"/>
    </row>
    <row r="376" spans="8:26" x14ac:dyDescent="0.25">
      <c r="H376" s="9"/>
      <c r="I376" s="9"/>
      <c r="J376" s="9"/>
      <c r="K376" s="9"/>
      <c r="L376" s="9"/>
      <c r="M376" s="9"/>
      <c r="N376" s="9"/>
      <c r="O376" s="9"/>
      <c r="P376" s="9"/>
      <c r="Q376" s="9"/>
      <c r="R376" s="9"/>
      <c r="S376" s="9"/>
      <c r="T376" s="9"/>
      <c r="U376" s="9"/>
      <c r="V376" s="9"/>
      <c r="W376" s="9"/>
      <c r="X376" s="9"/>
      <c r="Y376" s="9"/>
      <c r="Z376" s="9"/>
    </row>
    <row r="377" spans="8:26" x14ac:dyDescent="0.25">
      <c r="H377" s="9"/>
      <c r="I377" s="9"/>
      <c r="J377" s="9"/>
      <c r="K377" s="9"/>
      <c r="L377" s="9"/>
      <c r="M377" s="9"/>
      <c r="N377" s="9"/>
      <c r="O377" s="9"/>
      <c r="P377" s="9"/>
      <c r="Q377" s="9"/>
      <c r="R377" s="9"/>
      <c r="S377" s="9"/>
      <c r="T377" s="9"/>
      <c r="U377" s="9"/>
      <c r="V377" s="9"/>
      <c r="W377" s="9"/>
      <c r="X377" s="9"/>
      <c r="Y377" s="9"/>
      <c r="Z377" s="9"/>
    </row>
    <row r="378" spans="8:26" x14ac:dyDescent="0.25">
      <c r="H378" s="9"/>
      <c r="I378" s="9"/>
      <c r="J378" s="9"/>
      <c r="K378" s="9"/>
      <c r="L378" s="9"/>
      <c r="M378" s="9"/>
      <c r="N378" s="9"/>
      <c r="O378" s="9"/>
      <c r="P378" s="9"/>
      <c r="Q378" s="9"/>
      <c r="R378" s="9"/>
      <c r="S378" s="9"/>
      <c r="T378" s="9"/>
      <c r="U378" s="9"/>
      <c r="V378" s="9"/>
      <c r="W378" s="9"/>
      <c r="X378" s="9"/>
      <c r="Y378" s="9"/>
      <c r="Z378" s="9"/>
    </row>
    <row r="379" spans="8:26" x14ac:dyDescent="0.25">
      <c r="H379" s="9"/>
      <c r="I379" s="9"/>
      <c r="J379" s="9"/>
      <c r="K379" s="9"/>
      <c r="L379" s="9"/>
      <c r="M379" s="9"/>
      <c r="N379" s="9"/>
      <c r="O379" s="9"/>
      <c r="P379" s="9"/>
      <c r="Q379" s="9"/>
      <c r="R379" s="9"/>
      <c r="S379" s="9"/>
      <c r="T379" s="9"/>
      <c r="U379" s="9"/>
      <c r="V379" s="9"/>
      <c r="W379" s="9"/>
      <c r="X379" s="9"/>
      <c r="Y379" s="9"/>
      <c r="Z379" s="9"/>
    </row>
    <row r="380" spans="8:26" x14ac:dyDescent="0.25">
      <c r="H380" s="9"/>
      <c r="I380" s="9"/>
      <c r="J380" s="9"/>
      <c r="K380" s="9"/>
      <c r="L380" s="9"/>
      <c r="M380" s="9"/>
      <c r="N380" s="9"/>
      <c r="O380" s="9"/>
      <c r="P380" s="9"/>
      <c r="Q380" s="9"/>
      <c r="R380" s="9"/>
      <c r="S380" s="9"/>
      <c r="T380" s="9"/>
      <c r="U380" s="9"/>
      <c r="V380" s="9"/>
      <c r="W380" s="9"/>
      <c r="X380" s="9"/>
      <c r="Y380" s="9"/>
      <c r="Z380" s="9"/>
    </row>
    <row r="381" spans="8:26" x14ac:dyDescent="0.25">
      <c r="H381" s="9"/>
      <c r="I381" s="9"/>
      <c r="J381" s="9"/>
      <c r="K381" s="9"/>
      <c r="L381" s="9"/>
      <c r="M381" s="9"/>
      <c r="N381" s="9"/>
      <c r="O381" s="9"/>
      <c r="P381" s="9"/>
      <c r="Q381" s="9"/>
      <c r="R381" s="9"/>
      <c r="S381" s="9"/>
      <c r="T381" s="9"/>
      <c r="U381" s="9"/>
      <c r="V381" s="9"/>
      <c r="W381" s="9"/>
      <c r="X381" s="9"/>
      <c r="Y381" s="9"/>
      <c r="Z381" s="9"/>
    </row>
    <row r="382" spans="8:26" x14ac:dyDescent="0.25">
      <c r="H382" s="9"/>
      <c r="I382" s="9"/>
      <c r="J382" s="9"/>
      <c r="K382" s="9"/>
      <c r="L382" s="9"/>
      <c r="M382" s="9"/>
      <c r="N382" s="9"/>
      <c r="O382" s="9"/>
      <c r="P382" s="9"/>
      <c r="Q382" s="9"/>
      <c r="R382" s="9"/>
      <c r="S382" s="9"/>
      <c r="T382" s="9"/>
      <c r="U382" s="9"/>
      <c r="V382" s="9"/>
      <c r="W382" s="9"/>
      <c r="X382" s="9"/>
      <c r="Y382" s="9"/>
      <c r="Z382" s="9"/>
    </row>
    <row r="383" spans="8:26" x14ac:dyDescent="0.25">
      <c r="H383" s="9"/>
      <c r="I383" s="9"/>
      <c r="J383" s="9"/>
      <c r="K383" s="9"/>
      <c r="L383" s="9"/>
      <c r="M383" s="9"/>
      <c r="N383" s="9"/>
      <c r="O383" s="9"/>
      <c r="P383" s="9"/>
      <c r="Q383" s="9"/>
      <c r="R383" s="9"/>
      <c r="S383" s="9"/>
      <c r="T383" s="9"/>
      <c r="U383" s="9"/>
      <c r="V383" s="9"/>
      <c r="W383" s="9"/>
      <c r="X383" s="9"/>
      <c r="Y383" s="9"/>
      <c r="Z383" s="9"/>
    </row>
    <row r="384" spans="8:26" x14ac:dyDescent="0.25">
      <c r="H384" s="9"/>
      <c r="I384" s="9"/>
      <c r="J384" s="9"/>
      <c r="K384" s="9"/>
      <c r="L384" s="9"/>
      <c r="M384" s="9"/>
      <c r="N384" s="9"/>
      <c r="O384" s="9"/>
      <c r="P384" s="9"/>
      <c r="Q384" s="9"/>
      <c r="R384" s="9"/>
      <c r="S384" s="9"/>
      <c r="T384" s="9"/>
      <c r="U384" s="9"/>
      <c r="V384" s="9"/>
      <c r="W384" s="9"/>
      <c r="X384" s="9"/>
      <c r="Y384" s="9"/>
      <c r="Z384" s="9"/>
    </row>
    <row r="385" spans="8:26" x14ac:dyDescent="0.25">
      <c r="H385" s="9"/>
      <c r="I385" s="9"/>
      <c r="J385" s="9"/>
      <c r="K385" s="9"/>
      <c r="L385" s="9"/>
      <c r="M385" s="9"/>
      <c r="N385" s="9"/>
      <c r="O385" s="9"/>
      <c r="P385" s="9"/>
      <c r="Q385" s="9"/>
      <c r="R385" s="9"/>
      <c r="S385" s="9"/>
      <c r="T385" s="9"/>
      <c r="U385" s="9"/>
      <c r="V385" s="9"/>
      <c r="W385" s="9"/>
      <c r="X385" s="9"/>
      <c r="Y385" s="9"/>
      <c r="Z385" s="9"/>
    </row>
    <row r="386" spans="8:26" x14ac:dyDescent="0.25">
      <c r="H386" s="9"/>
      <c r="I386" s="9"/>
      <c r="J386" s="9"/>
      <c r="K386" s="9"/>
      <c r="L386" s="9"/>
      <c r="M386" s="9"/>
      <c r="N386" s="9"/>
      <c r="O386" s="9"/>
      <c r="P386" s="9"/>
      <c r="Q386" s="9"/>
      <c r="R386" s="9"/>
      <c r="S386" s="9"/>
      <c r="T386" s="9"/>
      <c r="U386" s="9"/>
      <c r="V386" s="9"/>
      <c r="W386" s="9"/>
      <c r="X386" s="9"/>
      <c r="Y386" s="9"/>
      <c r="Z386" s="9"/>
    </row>
    <row r="387" spans="8:26" x14ac:dyDescent="0.25">
      <c r="H387" s="9"/>
      <c r="I387" s="9"/>
      <c r="J387" s="9"/>
      <c r="K387" s="9"/>
      <c r="L387" s="9"/>
      <c r="M387" s="9"/>
      <c r="N387" s="9"/>
      <c r="O387" s="9"/>
      <c r="P387" s="9"/>
      <c r="Q387" s="9"/>
      <c r="R387" s="9"/>
      <c r="S387" s="9"/>
      <c r="T387" s="9"/>
      <c r="U387" s="9"/>
      <c r="V387" s="9"/>
      <c r="W387" s="9"/>
      <c r="X387" s="9"/>
      <c r="Y387" s="9"/>
      <c r="Z387" s="9"/>
    </row>
    <row r="388" spans="8:26" x14ac:dyDescent="0.25">
      <c r="H388" s="9"/>
      <c r="I388" s="9"/>
      <c r="J388" s="9"/>
      <c r="K388" s="9"/>
      <c r="L388" s="9"/>
      <c r="M388" s="9"/>
      <c r="N388" s="9"/>
      <c r="O388" s="9"/>
      <c r="P388" s="9"/>
      <c r="Q388" s="9"/>
      <c r="R388" s="9"/>
      <c r="S388" s="9"/>
      <c r="T388" s="9"/>
      <c r="U388" s="9"/>
      <c r="V388" s="9"/>
      <c r="W388" s="9"/>
      <c r="X388" s="9"/>
      <c r="Y388" s="9"/>
      <c r="Z388" s="9"/>
    </row>
    <row r="389" spans="8:26" x14ac:dyDescent="0.25">
      <c r="H389" s="9"/>
      <c r="I389" s="9"/>
      <c r="J389" s="9"/>
      <c r="K389" s="9"/>
      <c r="L389" s="9"/>
      <c r="M389" s="9"/>
      <c r="N389" s="9"/>
      <c r="O389" s="9"/>
      <c r="P389" s="9"/>
      <c r="Q389" s="9"/>
      <c r="R389" s="9"/>
      <c r="S389" s="9"/>
      <c r="T389" s="9"/>
      <c r="U389" s="9"/>
      <c r="V389" s="9"/>
      <c r="W389" s="9"/>
      <c r="X389" s="9"/>
      <c r="Y389" s="9"/>
      <c r="Z389" s="9"/>
    </row>
    <row r="390" spans="8:26" x14ac:dyDescent="0.25">
      <c r="H390" s="9"/>
      <c r="I390" s="9"/>
      <c r="J390" s="9"/>
      <c r="K390" s="9"/>
      <c r="L390" s="9"/>
      <c r="M390" s="9"/>
      <c r="N390" s="9"/>
      <c r="O390" s="9"/>
      <c r="P390" s="9"/>
      <c r="Q390" s="9"/>
      <c r="R390" s="9"/>
      <c r="S390" s="9"/>
      <c r="T390" s="9"/>
      <c r="U390" s="9"/>
      <c r="V390" s="9"/>
      <c r="W390" s="9"/>
      <c r="X390" s="9"/>
      <c r="Y390" s="9"/>
      <c r="Z390" s="9"/>
    </row>
    <row r="391" spans="8:26" x14ac:dyDescent="0.25">
      <c r="H391" s="9"/>
      <c r="I391" s="9"/>
      <c r="J391" s="9"/>
      <c r="K391" s="9"/>
      <c r="L391" s="9"/>
      <c r="M391" s="9"/>
      <c r="N391" s="9"/>
      <c r="O391" s="9"/>
      <c r="P391" s="9"/>
      <c r="Q391" s="9"/>
      <c r="R391" s="9"/>
      <c r="S391" s="9"/>
      <c r="T391" s="9"/>
      <c r="U391" s="9"/>
      <c r="V391" s="9"/>
      <c r="W391" s="9"/>
      <c r="X391" s="9"/>
      <c r="Y391" s="9"/>
      <c r="Z391" s="9"/>
    </row>
    <row r="392" spans="8:26" x14ac:dyDescent="0.25">
      <c r="H392" s="9"/>
      <c r="I392" s="9"/>
      <c r="J392" s="9"/>
      <c r="K392" s="9"/>
      <c r="L392" s="9"/>
      <c r="M392" s="9"/>
      <c r="N392" s="9"/>
      <c r="O392" s="9"/>
      <c r="P392" s="9"/>
      <c r="Q392" s="9"/>
      <c r="R392" s="9"/>
      <c r="S392" s="9"/>
      <c r="T392" s="9"/>
      <c r="U392" s="9"/>
      <c r="V392" s="9"/>
      <c r="W392" s="9"/>
      <c r="X392" s="9"/>
      <c r="Y392" s="9"/>
      <c r="Z392" s="9"/>
    </row>
    <row r="393" spans="8:26" x14ac:dyDescent="0.25">
      <c r="H393" s="9"/>
      <c r="I393" s="9"/>
      <c r="J393" s="9"/>
      <c r="K393" s="9"/>
      <c r="L393" s="9"/>
      <c r="M393" s="9"/>
      <c r="N393" s="9"/>
      <c r="O393" s="9"/>
      <c r="P393" s="9"/>
      <c r="Q393" s="9"/>
      <c r="R393" s="9"/>
      <c r="S393" s="9"/>
      <c r="T393" s="9"/>
      <c r="U393" s="9"/>
      <c r="V393" s="9"/>
      <c r="W393" s="9"/>
      <c r="X393" s="9"/>
      <c r="Y393" s="9"/>
      <c r="Z393" s="9"/>
    </row>
    <row r="394" spans="8:26" x14ac:dyDescent="0.25">
      <c r="H394" s="9"/>
      <c r="I394" s="9"/>
      <c r="J394" s="9"/>
      <c r="K394" s="9"/>
      <c r="L394" s="9"/>
      <c r="M394" s="9"/>
      <c r="N394" s="9"/>
      <c r="O394" s="9"/>
      <c r="P394" s="9"/>
      <c r="Q394" s="9"/>
      <c r="R394" s="9"/>
      <c r="S394" s="9"/>
      <c r="T394" s="9"/>
      <c r="U394" s="9"/>
      <c r="V394" s="9"/>
      <c r="W394" s="9"/>
      <c r="X394" s="9"/>
      <c r="Y394" s="9"/>
      <c r="Z394" s="9"/>
    </row>
    <row r="395" spans="8:26" x14ac:dyDescent="0.25">
      <c r="H395" s="9"/>
      <c r="I395" s="9"/>
      <c r="J395" s="9"/>
      <c r="K395" s="9"/>
      <c r="L395" s="9"/>
      <c r="M395" s="9"/>
      <c r="N395" s="9"/>
      <c r="O395" s="9"/>
      <c r="P395" s="9"/>
      <c r="Q395" s="9"/>
      <c r="R395" s="9"/>
      <c r="S395" s="9"/>
      <c r="T395" s="9"/>
      <c r="U395" s="9"/>
      <c r="V395" s="9"/>
      <c r="W395" s="9"/>
      <c r="X395" s="9"/>
      <c r="Y395" s="9"/>
      <c r="Z395" s="9"/>
    </row>
    <row r="396" spans="8:26" x14ac:dyDescent="0.25">
      <c r="H396" s="9"/>
      <c r="I396" s="9"/>
      <c r="J396" s="9"/>
      <c r="K396" s="9"/>
      <c r="L396" s="9"/>
      <c r="M396" s="9"/>
      <c r="N396" s="9"/>
      <c r="O396" s="9"/>
      <c r="P396" s="9"/>
      <c r="Q396" s="9"/>
      <c r="R396" s="9"/>
      <c r="S396" s="9"/>
      <c r="T396" s="9"/>
      <c r="U396" s="9"/>
      <c r="V396" s="9"/>
      <c r="W396" s="9"/>
      <c r="X396" s="9"/>
      <c r="Y396" s="9"/>
      <c r="Z396" s="9"/>
    </row>
    <row r="397" spans="8:26" x14ac:dyDescent="0.25">
      <c r="H397" s="9"/>
      <c r="I397" s="9"/>
      <c r="J397" s="9"/>
      <c r="K397" s="9"/>
      <c r="L397" s="9"/>
      <c r="M397" s="9"/>
      <c r="N397" s="9"/>
      <c r="O397" s="9"/>
      <c r="P397" s="9"/>
      <c r="Q397" s="9"/>
      <c r="R397" s="9"/>
      <c r="S397" s="9"/>
      <c r="T397" s="9"/>
      <c r="U397" s="9"/>
      <c r="V397" s="9"/>
      <c r="W397" s="9"/>
      <c r="X397" s="9"/>
      <c r="Y397" s="9"/>
      <c r="Z397" s="9"/>
    </row>
    <row r="398" spans="8:26" x14ac:dyDescent="0.25">
      <c r="H398" s="9"/>
      <c r="I398" s="9"/>
      <c r="J398" s="9"/>
      <c r="K398" s="9"/>
      <c r="L398" s="9"/>
      <c r="M398" s="9"/>
      <c r="N398" s="9"/>
      <c r="O398" s="9"/>
      <c r="P398" s="9"/>
      <c r="Q398" s="9"/>
      <c r="R398" s="9"/>
      <c r="S398" s="9"/>
      <c r="T398" s="9"/>
      <c r="U398" s="9"/>
      <c r="V398" s="9"/>
      <c r="W398" s="9"/>
      <c r="X398" s="9"/>
      <c r="Y398" s="9"/>
      <c r="Z398" s="9"/>
    </row>
    <row r="399" spans="8:26" x14ac:dyDescent="0.25">
      <c r="H399" s="9"/>
      <c r="I399" s="9"/>
      <c r="J399" s="9"/>
      <c r="K399" s="9"/>
      <c r="L399" s="9"/>
      <c r="M399" s="9"/>
      <c r="N399" s="9"/>
      <c r="O399" s="9"/>
      <c r="P399" s="9"/>
      <c r="Q399" s="9"/>
      <c r="R399" s="9"/>
      <c r="S399" s="9"/>
      <c r="T399" s="9"/>
      <c r="U399" s="9"/>
      <c r="V399" s="9"/>
      <c r="W399" s="9"/>
      <c r="X399" s="9"/>
      <c r="Y399" s="9"/>
      <c r="Z399" s="9"/>
    </row>
    <row r="400" spans="8:26" x14ac:dyDescent="0.25">
      <c r="H400" s="9"/>
      <c r="I400" s="9"/>
      <c r="J400" s="9"/>
      <c r="K400" s="9"/>
      <c r="L400" s="9"/>
      <c r="M400" s="9"/>
      <c r="N400" s="9"/>
      <c r="O400" s="9"/>
      <c r="P400" s="9"/>
      <c r="Q400" s="9"/>
      <c r="R400" s="9"/>
      <c r="S400" s="9"/>
      <c r="T400" s="9"/>
      <c r="U400" s="9"/>
      <c r="V400" s="9"/>
      <c r="W400" s="9"/>
      <c r="X400" s="9"/>
      <c r="Y400" s="9"/>
      <c r="Z400" s="9"/>
    </row>
    <row r="401" spans="8:26" x14ac:dyDescent="0.25">
      <c r="H401" s="9"/>
      <c r="I401" s="9"/>
      <c r="J401" s="9"/>
      <c r="K401" s="9"/>
      <c r="L401" s="9"/>
      <c r="M401" s="9"/>
      <c r="N401" s="9"/>
      <c r="O401" s="9"/>
      <c r="P401" s="9"/>
      <c r="Q401" s="9"/>
      <c r="R401" s="9"/>
      <c r="S401" s="9"/>
      <c r="T401" s="9"/>
      <c r="U401" s="9"/>
      <c r="V401" s="9"/>
      <c r="W401" s="9"/>
      <c r="X401" s="9"/>
      <c r="Y401" s="9"/>
      <c r="Z401" s="9"/>
    </row>
    <row r="402" spans="8:26" x14ac:dyDescent="0.25">
      <c r="H402" s="9"/>
      <c r="I402" s="9"/>
      <c r="J402" s="9"/>
      <c r="K402" s="9"/>
      <c r="L402" s="9"/>
      <c r="M402" s="9"/>
      <c r="N402" s="9"/>
      <c r="O402" s="9"/>
      <c r="P402" s="9"/>
      <c r="Q402" s="9"/>
      <c r="R402" s="9"/>
      <c r="S402" s="9"/>
      <c r="T402" s="9"/>
      <c r="U402" s="9"/>
      <c r="V402" s="9"/>
      <c r="W402" s="9"/>
      <c r="X402" s="9"/>
      <c r="Y402" s="9"/>
      <c r="Z402" s="9"/>
    </row>
    <row r="403" spans="8:26" x14ac:dyDescent="0.25">
      <c r="H403" s="9"/>
      <c r="I403" s="9"/>
      <c r="J403" s="9"/>
      <c r="K403" s="9"/>
      <c r="L403" s="9"/>
      <c r="M403" s="9"/>
      <c r="N403" s="9"/>
      <c r="O403" s="9"/>
      <c r="P403" s="9"/>
      <c r="Q403" s="9"/>
      <c r="R403" s="9"/>
      <c r="S403" s="9"/>
      <c r="T403" s="9"/>
      <c r="U403" s="9"/>
      <c r="V403" s="9"/>
      <c r="W403" s="9"/>
      <c r="X403" s="9"/>
      <c r="Y403" s="9"/>
      <c r="Z403" s="9"/>
    </row>
    <row r="404" spans="8:26" x14ac:dyDescent="0.25">
      <c r="H404" s="9"/>
      <c r="I404" s="9"/>
      <c r="J404" s="9"/>
      <c r="K404" s="9"/>
      <c r="L404" s="9"/>
      <c r="M404" s="9"/>
      <c r="N404" s="9"/>
      <c r="O404" s="9"/>
      <c r="P404" s="9"/>
      <c r="Q404" s="9"/>
      <c r="R404" s="9"/>
      <c r="S404" s="9"/>
      <c r="T404" s="9"/>
      <c r="U404" s="9"/>
      <c r="V404" s="9"/>
      <c r="W404" s="9"/>
      <c r="X404" s="9"/>
      <c r="Y404" s="9"/>
      <c r="Z404" s="9"/>
    </row>
    <row r="405" spans="8:26" x14ac:dyDescent="0.25">
      <c r="H405" s="9"/>
      <c r="I405" s="9"/>
      <c r="J405" s="9"/>
      <c r="K405" s="9"/>
      <c r="L405" s="9"/>
      <c r="M405" s="9"/>
      <c r="N405" s="9"/>
      <c r="O405" s="9"/>
      <c r="P405" s="9"/>
      <c r="Q405" s="9"/>
      <c r="R405" s="9"/>
      <c r="S405" s="9"/>
      <c r="T405" s="9"/>
      <c r="U405" s="9"/>
      <c r="V405" s="9"/>
      <c r="W405" s="9"/>
      <c r="X405" s="9"/>
      <c r="Y405" s="9"/>
      <c r="Z405" s="9"/>
    </row>
    <row r="406" spans="8:26" x14ac:dyDescent="0.25">
      <c r="H406" s="9"/>
      <c r="I406" s="9"/>
      <c r="J406" s="9"/>
      <c r="K406" s="9"/>
      <c r="L406" s="9"/>
      <c r="M406" s="9"/>
      <c r="N406" s="9"/>
      <c r="O406" s="9"/>
      <c r="P406" s="9"/>
      <c r="Q406" s="9"/>
      <c r="R406" s="9"/>
      <c r="S406" s="9"/>
      <c r="T406" s="9"/>
      <c r="U406" s="9"/>
      <c r="V406" s="9"/>
      <c r="W406" s="9"/>
      <c r="X406" s="9"/>
      <c r="Y406" s="9"/>
      <c r="Z406" s="9"/>
    </row>
    <row r="407" spans="8:26" x14ac:dyDescent="0.25">
      <c r="H407" s="9"/>
      <c r="I407" s="9"/>
      <c r="J407" s="9"/>
      <c r="K407" s="9"/>
      <c r="L407" s="9"/>
      <c r="M407" s="9"/>
      <c r="N407" s="9"/>
      <c r="O407" s="9"/>
      <c r="P407" s="9"/>
      <c r="Q407" s="9"/>
      <c r="R407" s="9"/>
      <c r="S407" s="9"/>
      <c r="T407" s="9"/>
      <c r="U407" s="9"/>
      <c r="V407" s="9"/>
      <c r="W407" s="9"/>
      <c r="X407" s="9"/>
      <c r="Y407" s="9"/>
      <c r="Z407" s="9"/>
    </row>
    <row r="408" spans="8:26" x14ac:dyDescent="0.25">
      <c r="H408" s="9"/>
      <c r="I408" s="9"/>
      <c r="J408" s="9"/>
      <c r="K408" s="9"/>
      <c r="L408" s="9"/>
      <c r="M408" s="9"/>
      <c r="N408" s="9"/>
      <c r="O408" s="9"/>
      <c r="P408" s="9"/>
      <c r="Q408" s="9"/>
      <c r="R408" s="9"/>
      <c r="S408" s="9"/>
      <c r="T408" s="9"/>
      <c r="U408" s="9"/>
      <c r="V408" s="9"/>
      <c r="W408" s="9"/>
      <c r="X408" s="9"/>
      <c r="Y408" s="9"/>
      <c r="Z408" s="9"/>
    </row>
    <row r="409" spans="8:26" x14ac:dyDescent="0.25">
      <c r="H409" s="9"/>
      <c r="I409" s="9"/>
      <c r="J409" s="9"/>
      <c r="K409" s="9"/>
      <c r="L409" s="9"/>
      <c r="M409" s="9"/>
      <c r="N409" s="9"/>
      <c r="O409" s="9"/>
      <c r="P409" s="9"/>
      <c r="Q409" s="9"/>
      <c r="R409" s="9"/>
      <c r="S409" s="9"/>
      <c r="T409" s="9"/>
      <c r="U409" s="9"/>
      <c r="V409" s="9"/>
      <c r="W409" s="9"/>
      <c r="X409" s="9"/>
      <c r="Y409" s="9"/>
      <c r="Z409" s="9"/>
    </row>
    <row r="410" spans="8:26" x14ac:dyDescent="0.25">
      <c r="H410" s="9"/>
      <c r="I410" s="9"/>
      <c r="J410" s="9"/>
      <c r="K410" s="9"/>
      <c r="L410" s="9"/>
      <c r="M410" s="9"/>
      <c r="N410" s="9"/>
      <c r="O410" s="9"/>
      <c r="P410" s="9"/>
      <c r="Q410" s="9"/>
      <c r="R410" s="9"/>
      <c r="S410" s="9"/>
      <c r="T410" s="9"/>
      <c r="U410" s="9"/>
      <c r="V410" s="9"/>
      <c r="W410" s="9"/>
      <c r="X410" s="9"/>
      <c r="Y410" s="9"/>
      <c r="Z410" s="9"/>
    </row>
    <row r="411" spans="8:26" x14ac:dyDescent="0.25">
      <c r="H411" s="9"/>
      <c r="I411" s="9"/>
      <c r="J411" s="9"/>
      <c r="K411" s="9"/>
      <c r="L411" s="9"/>
      <c r="M411" s="9"/>
      <c r="N411" s="9"/>
      <c r="O411" s="9"/>
      <c r="P411" s="9"/>
      <c r="Q411" s="9"/>
      <c r="R411" s="9"/>
      <c r="S411" s="9"/>
      <c r="T411" s="9"/>
      <c r="U411" s="9"/>
      <c r="V411" s="9"/>
      <c r="W411" s="9"/>
      <c r="X411" s="9"/>
      <c r="Y411" s="9"/>
      <c r="Z411" s="9"/>
    </row>
    <row r="412" spans="8:26" x14ac:dyDescent="0.25">
      <c r="H412" s="9"/>
      <c r="I412" s="9"/>
      <c r="J412" s="9"/>
      <c r="K412" s="9"/>
      <c r="L412" s="9"/>
      <c r="M412" s="9"/>
      <c r="N412" s="9"/>
      <c r="O412" s="9"/>
      <c r="P412" s="9"/>
      <c r="Q412" s="9"/>
      <c r="R412" s="9"/>
      <c r="S412" s="9"/>
      <c r="T412" s="9"/>
      <c r="U412" s="9"/>
      <c r="V412" s="9"/>
      <c r="W412" s="9"/>
      <c r="X412" s="9"/>
      <c r="Y412" s="9"/>
      <c r="Z412" s="9"/>
    </row>
    <row r="413" spans="8:26" x14ac:dyDescent="0.25">
      <c r="H413" s="9"/>
      <c r="I413" s="9"/>
      <c r="J413" s="9"/>
      <c r="K413" s="9"/>
      <c r="L413" s="9"/>
      <c r="M413" s="9"/>
      <c r="N413" s="9"/>
      <c r="O413" s="9"/>
      <c r="P413" s="9"/>
      <c r="Q413" s="9"/>
      <c r="R413" s="9"/>
      <c r="S413" s="9"/>
      <c r="T413" s="9"/>
      <c r="U413" s="9"/>
      <c r="V413" s="9"/>
      <c r="W413" s="9"/>
      <c r="X413" s="9"/>
      <c r="Y413" s="9"/>
      <c r="Z413" s="9"/>
    </row>
    <row r="414" spans="8:26" x14ac:dyDescent="0.25">
      <c r="H414" s="9"/>
      <c r="I414" s="9"/>
      <c r="J414" s="9"/>
      <c r="K414" s="9"/>
      <c r="L414" s="9"/>
      <c r="M414" s="9"/>
      <c r="N414" s="9"/>
      <c r="O414" s="9"/>
      <c r="P414" s="9"/>
      <c r="Q414" s="9"/>
      <c r="R414" s="9"/>
      <c r="S414" s="9"/>
      <c r="T414" s="9"/>
      <c r="U414" s="9"/>
      <c r="V414" s="9"/>
      <c r="W414" s="9"/>
      <c r="X414" s="9"/>
      <c r="Y414" s="9"/>
      <c r="Z414" s="9"/>
    </row>
    <row r="415" spans="8:26" x14ac:dyDescent="0.25">
      <c r="H415" s="9"/>
      <c r="I415" s="9"/>
      <c r="J415" s="9"/>
      <c r="K415" s="9"/>
      <c r="L415" s="9"/>
      <c r="M415" s="9"/>
      <c r="N415" s="9"/>
      <c r="O415" s="9"/>
      <c r="P415" s="9"/>
      <c r="Q415" s="9"/>
      <c r="R415" s="9"/>
      <c r="S415" s="9"/>
      <c r="T415" s="9"/>
      <c r="U415" s="9"/>
      <c r="V415" s="9"/>
      <c r="W415" s="9"/>
      <c r="X415" s="9"/>
      <c r="Y415" s="9"/>
      <c r="Z415" s="9"/>
    </row>
    <row r="416" spans="8:26" x14ac:dyDescent="0.25">
      <c r="H416" s="9"/>
      <c r="I416" s="9"/>
      <c r="J416" s="9"/>
      <c r="K416" s="9"/>
      <c r="L416" s="9"/>
      <c r="M416" s="9"/>
      <c r="N416" s="9"/>
      <c r="O416" s="9"/>
      <c r="P416" s="9"/>
      <c r="Q416" s="9"/>
      <c r="R416" s="9"/>
      <c r="S416" s="9"/>
      <c r="T416" s="9"/>
      <c r="U416" s="9"/>
      <c r="V416" s="9"/>
      <c r="W416" s="9"/>
      <c r="X416" s="9"/>
      <c r="Y416" s="9"/>
      <c r="Z416" s="9"/>
    </row>
    <row r="417" spans="8:26" x14ac:dyDescent="0.25">
      <c r="H417" s="9"/>
      <c r="I417" s="9"/>
      <c r="J417" s="9"/>
      <c r="K417" s="9"/>
      <c r="L417" s="9"/>
      <c r="M417" s="9"/>
      <c r="N417" s="9"/>
      <c r="O417" s="9"/>
      <c r="P417" s="9"/>
      <c r="Q417" s="9"/>
      <c r="R417" s="9"/>
      <c r="S417" s="9"/>
      <c r="T417" s="9"/>
      <c r="U417" s="9"/>
      <c r="V417" s="9"/>
      <c r="W417" s="9"/>
      <c r="X417" s="9"/>
      <c r="Y417" s="9"/>
      <c r="Z417" s="9"/>
    </row>
    <row r="418" spans="8:26" x14ac:dyDescent="0.25">
      <c r="H418" s="9"/>
      <c r="I418" s="9"/>
      <c r="J418" s="9"/>
      <c r="K418" s="9"/>
      <c r="L418" s="9"/>
      <c r="M418" s="9"/>
      <c r="N418" s="9"/>
      <c r="O418" s="9"/>
      <c r="P418" s="9"/>
      <c r="Q418" s="9"/>
      <c r="R418" s="9"/>
      <c r="S418" s="9"/>
      <c r="T418" s="9"/>
      <c r="U418" s="9"/>
      <c r="V418" s="9"/>
      <c r="W418" s="9"/>
      <c r="X418" s="9"/>
      <c r="Y418" s="9"/>
      <c r="Z418" s="9"/>
    </row>
    <row r="419" spans="8:26" x14ac:dyDescent="0.25">
      <c r="H419" s="9"/>
      <c r="I419" s="9"/>
      <c r="J419" s="9"/>
      <c r="K419" s="9"/>
      <c r="L419" s="9"/>
      <c r="M419" s="9"/>
      <c r="N419" s="9"/>
      <c r="O419" s="9"/>
      <c r="P419" s="9"/>
      <c r="Q419" s="9"/>
      <c r="R419" s="9"/>
      <c r="S419" s="9"/>
      <c r="T419" s="9"/>
      <c r="U419" s="9"/>
      <c r="V419" s="9"/>
      <c r="W419" s="9"/>
      <c r="X419" s="9"/>
      <c r="Y419" s="9"/>
      <c r="Z419" s="9"/>
    </row>
    <row r="420" spans="8:26" x14ac:dyDescent="0.25">
      <c r="H420" s="9"/>
      <c r="I420" s="9"/>
      <c r="J420" s="9"/>
      <c r="K420" s="9"/>
      <c r="L420" s="9"/>
      <c r="M420" s="9"/>
      <c r="N420" s="9"/>
      <c r="O420" s="9"/>
      <c r="P420" s="9"/>
      <c r="Q420" s="9"/>
      <c r="R420" s="9"/>
      <c r="S420" s="9"/>
      <c r="T420" s="9"/>
      <c r="U420" s="9"/>
      <c r="V420" s="9"/>
      <c r="W420" s="9"/>
      <c r="X420" s="9"/>
      <c r="Y420" s="9"/>
      <c r="Z420" s="9"/>
    </row>
    <row r="421" spans="8:26" x14ac:dyDescent="0.25">
      <c r="H421" s="9"/>
      <c r="I421" s="9"/>
      <c r="J421" s="9"/>
      <c r="K421" s="9"/>
      <c r="L421" s="9"/>
      <c r="M421" s="9"/>
      <c r="N421" s="9"/>
      <c r="O421" s="9"/>
      <c r="P421" s="9"/>
      <c r="Q421" s="9"/>
      <c r="R421" s="9"/>
      <c r="S421" s="9"/>
      <c r="T421" s="9"/>
      <c r="U421" s="9"/>
      <c r="V421" s="9"/>
      <c r="W421" s="9"/>
      <c r="X421" s="9"/>
      <c r="Y421" s="9"/>
      <c r="Z421" s="9"/>
    </row>
    <row r="422" spans="8:26" x14ac:dyDescent="0.25">
      <c r="H422" s="9"/>
      <c r="I422" s="9"/>
      <c r="J422" s="9"/>
      <c r="K422" s="9"/>
      <c r="L422" s="9"/>
      <c r="M422" s="9"/>
      <c r="N422" s="9"/>
      <c r="O422" s="9"/>
      <c r="P422" s="9"/>
      <c r="Q422" s="9"/>
      <c r="R422" s="9"/>
      <c r="S422" s="9"/>
      <c r="T422" s="9"/>
      <c r="U422" s="9"/>
      <c r="V422" s="9"/>
      <c r="W422" s="9"/>
      <c r="X422" s="9"/>
      <c r="Y422" s="9"/>
      <c r="Z422" s="9"/>
    </row>
    <row r="423" spans="8:26" x14ac:dyDescent="0.25">
      <c r="H423" s="9"/>
      <c r="I423" s="9"/>
      <c r="J423" s="9"/>
      <c r="K423" s="9"/>
      <c r="L423" s="9"/>
      <c r="M423" s="9"/>
      <c r="N423" s="9"/>
      <c r="O423" s="9"/>
      <c r="P423" s="9"/>
      <c r="Q423" s="9"/>
      <c r="R423" s="9"/>
      <c r="S423" s="9"/>
      <c r="T423" s="9"/>
      <c r="U423" s="9"/>
      <c r="V423" s="9"/>
      <c r="W423" s="9"/>
      <c r="X423" s="9"/>
      <c r="Y423" s="9"/>
      <c r="Z423" s="9"/>
    </row>
    <row r="424" spans="8:26" x14ac:dyDescent="0.25">
      <c r="H424" s="9"/>
      <c r="I424" s="9"/>
      <c r="J424" s="9"/>
      <c r="K424" s="9"/>
      <c r="L424" s="9"/>
      <c r="M424" s="9"/>
      <c r="N424" s="9"/>
      <c r="O424" s="9"/>
      <c r="P424" s="9"/>
      <c r="Q424" s="9"/>
      <c r="R424" s="9"/>
      <c r="S424" s="9"/>
      <c r="T424" s="9"/>
      <c r="U424" s="9"/>
      <c r="V424" s="9"/>
      <c r="W424" s="9"/>
      <c r="X424" s="9"/>
      <c r="Y424" s="9"/>
      <c r="Z424" s="9"/>
    </row>
    <row r="425" spans="8:26" x14ac:dyDescent="0.25">
      <c r="H425" s="9"/>
      <c r="I425" s="9"/>
      <c r="J425" s="9"/>
      <c r="K425" s="9"/>
      <c r="L425" s="9"/>
      <c r="M425" s="9"/>
      <c r="N425" s="9"/>
      <c r="O425" s="9"/>
      <c r="P425" s="9"/>
      <c r="Q425" s="9"/>
      <c r="R425" s="9"/>
      <c r="S425" s="9"/>
      <c r="T425" s="9"/>
      <c r="U425" s="9"/>
      <c r="V425" s="9"/>
      <c r="W425" s="9"/>
      <c r="X425" s="9"/>
      <c r="Y425" s="9"/>
      <c r="Z425" s="9"/>
    </row>
    <row r="426" spans="8:26" x14ac:dyDescent="0.25">
      <c r="H426" s="9"/>
      <c r="I426" s="9"/>
      <c r="J426" s="9"/>
      <c r="K426" s="9"/>
      <c r="L426" s="9"/>
      <c r="M426" s="9"/>
      <c r="N426" s="9"/>
      <c r="O426" s="9"/>
      <c r="P426" s="9"/>
      <c r="Q426" s="9"/>
      <c r="R426" s="9"/>
      <c r="S426" s="9"/>
      <c r="T426" s="9"/>
      <c r="U426" s="9"/>
      <c r="V426" s="9"/>
      <c r="W426" s="9"/>
      <c r="X426" s="9"/>
      <c r="Y426" s="9"/>
      <c r="Z426" s="9"/>
    </row>
    <row r="427" spans="8:26" x14ac:dyDescent="0.25">
      <c r="H427" s="9"/>
      <c r="I427" s="9"/>
      <c r="J427" s="9"/>
      <c r="K427" s="9"/>
      <c r="L427" s="9"/>
      <c r="M427" s="9"/>
      <c r="N427" s="9"/>
      <c r="O427" s="9"/>
      <c r="P427" s="9"/>
      <c r="Q427" s="9"/>
      <c r="R427" s="9"/>
      <c r="S427" s="9"/>
      <c r="T427" s="9"/>
      <c r="U427" s="9"/>
      <c r="V427" s="9"/>
      <c r="W427" s="9"/>
      <c r="X427" s="9"/>
      <c r="Y427" s="9"/>
      <c r="Z427" s="9"/>
    </row>
    <row r="428" spans="8:26" x14ac:dyDescent="0.25">
      <c r="H428" s="9"/>
      <c r="I428" s="9"/>
      <c r="J428" s="9"/>
      <c r="K428" s="9"/>
      <c r="L428" s="9"/>
      <c r="M428" s="9"/>
      <c r="N428" s="9"/>
      <c r="O428" s="9"/>
      <c r="P428" s="9"/>
      <c r="Q428" s="9"/>
      <c r="R428" s="9"/>
      <c r="S428" s="9"/>
      <c r="T428" s="9"/>
      <c r="U428" s="9"/>
      <c r="V428" s="9"/>
      <c r="W428" s="9"/>
      <c r="X428" s="9"/>
      <c r="Y428" s="9"/>
      <c r="Z428" s="9"/>
    </row>
    <row r="429" spans="8:26" x14ac:dyDescent="0.25">
      <c r="H429" s="9"/>
      <c r="I429" s="9"/>
      <c r="J429" s="9"/>
      <c r="K429" s="9"/>
      <c r="L429" s="9"/>
      <c r="M429" s="9"/>
      <c r="N429" s="9"/>
      <c r="O429" s="9"/>
      <c r="P429" s="9"/>
      <c r="Q429" s="9"/>
      <c r="R429" s="9"/>
      <c r="S429" s="9"/>
      <c r="T429" s="9"/>
      <c r="U429" s="9"/>
      <c r="V429" s="9"/>
      <c r="W429" s="9"/>
      <c r="X429" s="9"/>
      <c r="Y429" s="9"/>
      <c r="Z429" s="9"/>
    </row>
    <row r="430" spans="8:26" x14ac:dyDescent="0.25">
      <c r="H430" s="9"/>
      <c r="I430" s="9"/>
      <c r="J430" s="9"/>
      <c r="K430" s="9"/>
      <c r="L430" s="9"/>
      <c r="M430" s="9"/>
      <c r="N430" s="9"/>
      <c r="O430" s="9"/>
      <c r="P430" s="9"/>
      <c r="Q430" s="9"/>
      <c r="R430" s="9"/>
      <c r="S430" s="9"/>
      <c r="T430" s="9"/>
      <c r="U430" s="9"/>
      <c r="V430" s="9"/>
      <c r="W430" s="9"/>
      <c r="X430" s="9"/>
      <c r="Y430" s="9"/>
      <c r="Z430" s="9"/>
    </row>
    <row r="431" spans="8:26" x14ac:dyDescent="0.25">
      <c r="H431" s="9"/>
      <c r="I431" s="9"/>
      <c r="J431" s="9"/>
      <c r="K431" s="9"/>
      <c r="L431" s="9"/>
      <c r="M431" s="9"/>
      <c r="N431" s="9"/>
      <c r="O431" s="9"/>
      <c r="P431" s="9"/>
      <c r="Q431" s="9"/>
      <c r="R431" s="9"/>
      <c r="S431" s="9"/>
      <c r="T431" s="9"/>
      <c r="U431" s="9"/>
      <c r="V431" s="9"/>
      <c r="W431" s="9"/>
      <c r="X431" s="9"/>
      <c r="Y431" s="9"/>
      <c r="Z431" s="9"/>
    </row>
    <row r="432" spans="8:26" x14ac:dyDescent="0.25">
      <c r="H432" s="9"/>
      <c r="I432" s="9"/>
      <c r="J432" s="9"/>
      <c r="K432" s="9"/>
      <c r="L432" s="9"/>
      <c r="M432" s="9"/>
      <c r="N432" s="9"/>
      <c r="O432" s="9"/>
      <c r="P432" s="9"/>
      <c r="Q432" s="9"/>
      <c r="R432" s="9"/>
      <c r="S432" s="9"/>
      <c r="T432" s="9"/>
      <c r="U432" s="9"/>
      <c r="V432" s="9"/>
      <c r="W432" s="9"/>
      <c r="X432" s="9"/>
      <c r="Y432" s="9"/>
      <c r="Z432" s="9"/>
    </row>
    <row r="433" spans="8:26" x14ac:dyDescent="0.25">
      <c r="H433" s="9"/>
      <c r="I433" s="9"/>
      <c r="J433" s="9"/>
      <c r="K433" s="9"/>
      <c r="L433" s="9"/>
      <c r="M433" s="9"/>
      <c r="N433" s="9"/>
      <c r="O433" s="9"/>
      <c r="P433" s="9"/>
      <c r="Q433" s="9"/>
      <c r="R433" s="9"/>
      <c r="S433" s="9"/>
      <c r="T433" s="9"/>
      <c r="U433" s="9"/>
      <c r="V433" s="9"/>
      <c r="W433" s="9"/>
      <c r="X433" s="9"/>
      <c r="Y433" s="9"/>
      <c r="Z433" s="9"/>
    </row>
    <row r="434" spans="8:26" x14ac:dyDescent="0.25">
      <c r="H434" s="9"/>
      <c r="I434" s="9"/>
      <c r="J434" s="9"/>
      <c r="K434" s="9"/>
      <c r="L434" s="9"/>
      <c r="M434" s="9"/>
      <c r="N434" s="9"/>
      <c r="O434" s="9"/>
      <c r="P434" s="9"/>
      <c r="Q434" s="9"/>
      <c r="R434" s="9"/>
      <c r="S434" s="9"/>
      <c r="T434" s="9"/>
      <c r="U434" s="9"/>
      <c r="V434" s="9"/>
      <c r="W434" s="9"/>
      <c r="X434" s="9"/>
      <c r="Y434" s="9"/>
      <c r="Z434" s="9"/>
    </row>
    <row r="435" spans="8:26" x14ac:dyDescent="0.25">
      <c r="H435" s="9"/>
      <c r="I435" s="9"/>
      <c r="J435" s="9"/>
      <c r="K435" s="9"/>
      <c r="L435" s="9"/>
      <c r="M435" s="9"/>
      <c r="N435" s="9"/>
      <c r="O435" s="9"/>
      <c r="P435" s="9"/>
      <c r="Q435" s="9"/>
      <c r="R435" s="9"/>
      <c r="S435" s="9"/>
      <c r="T435" s="9"/>
      <c r="U435" s="9"/>
      <c r="V435" s="9"/>
      <c r="W435" s="9"/>
      <c r="X435" s="9"/>
      <c r="Y435" s="9"/>
      <c r="Z435" s="9"/>
    </row>
    <row r="436" spans="8:26" x14ac:dyDescent="0.25">
      <c r="H436" s="9"/>
      <c r="I436" s="9"/>
      <c r="J436" s="9"/>
      <c r="K436" s="9"/>
      <c r="L436" s="9"/>
      <c r="M436" s="9"/>
      <c r="N436" s="9"/>
      <c r="O436" s="9"/>
      <c r="P436" s="9"/>
      <c r="Q436" s="9"/>
      <c r="R436" s="9"/>
      <c r="S436" s="9"/>
      <c r="T436" s="9"/>
      <c r="U436" s="9"/>
      <c r="V436" s="9"/>
      <c r="W436" s="9"/>
      <c r="X436" s="9"/>
      <c r="Y436" s="9"/>
      <c r="Z436" s="9"/>
    </row>
    <row r="437" spans="8:26" x14ac:dyDescent="0.25">
      <c r="H437" s="9"/>
      <c r="I437" s="9"/>
      <c r="J437" s="9"/>
      <c r="K437" s="9"/>
      <c r="L437" s="9"/>
      <c r="M437" s="9"/>
      <c r="N437" s="9"/>
      <c r="O437" s="9"/>
      <c r="P437" s="9"/>
      <c r="Q437" s="9"/>
      <c r="R437" s="9"/>
      <c r="S437" s="9"/>
      <c r="T437" s="9"/>
      <c r="U437" s="9"/>
      <c r="V437" s="9"/>
      <c r="W437" s="9"/>
      <c r="X437" s="9"/>
      <c r="Y437" s="9"/>
      <c r="Z437" s="9"/>
    </row>
    <row r="438" spans="8:26" x14ac:dyDescent="0.25">
      <c r="H438" s="9"/>
      <c r="I438" s="9"/>
      <c r="J438" s="9"/>
      <c r="K438" s="9"/>
      <c r="L438" s="9"/>
      <c r="M438" s="9"/>
      <c r="N438" s="9"/>
      <c r="O438" s="9"/>
      <c r="P438" s="9"/>
      <c r="Q438" s="9"/>
      <c r="R438" s="9"/>
      <c r="S438" s="9"/>
      <c r="T438" s="9"/>
      <c r="U438" s="9"/>
      <c r="V438" s="9"/>
      <c r="W438" s="9"/>
      <c r="X438" s="9"/>
      <c r="Y438" s="9"/>
      <c r="Z438" s="9"/>
    </row>
    <row r="439" spans="8:26" x14ac:dyDescent="0.25">
      <c r="H439" s="9"/>
      <c r="I439" s="9"/>
      <c r="J439" s="9"/>
      <c r="K439" s="9"/>
      <c r="L439" s="9"/>
      <c r="M439" s="9"/>
      <c r="N439" s="9"/>
      <c r="O439" s="9"/>
      <c r="P439" s="9"/>
      <c r="Q439" s="9"/>
      <c r="R439" s="9"/>
      <c r="S439" s="9"/>
      <c r="T439" s="9"/>
      <c r="U439" s="9"/>
      <c r="V439" s="9"/>
      <c r="W439" s="9"/>
      <c r="X439" s="9"/>
      <c r="Y439" s="9"/>
      <c r="Z439" s="9"/>
    </row>
    <row r="440" spans="8:26" x14ac:dyDescent="0.25">
      <c r="H440" s="9"/>
      <c r="I440" s="9"/>
      <c r="J440" s="9"/>
      <c r="K440" s="9"/>
      <c r="L440" s="9"/>
      <c r="M440" s="9"/>
      <c r="N440" s="9"/>
      <c r="O440" s="9"/>
      <c r="P440" s="9"/>
      <c r="Q440" s="9"/>
      <c r="R440" s="9"/>
      <c r="S440" s="9"/>
      <c r="T440" s="9"/>
      <c r="U440" s="9"/>
      <c r="V440" s="9"/>
      <c r="W440" s="9"/>
      <c r="X440" s="9"/>
      <c r="Y440" s="9"/>
      <c r="Z440" s="9"/>
    </row>
    <row r="441" spans="8:26" x14ac:dyDescent="0.25">
      <c r="H441" s="9"/>
      <c r="I441" s="9"/>
      <c r="J441" s="9"/>
      <c r="K441" s="9"/>
      <c r="L441" s="9"/>
      <c r="M441" s="9"/>
      <c r="N441" s="9"/>
      <c r="O441" s="9"/>
      <c r="P441" s="9"/>
      <c r="Q441" s="9"/>
      <c r="R441" s="9"/>
      <c r="S441" s="9"/>
      <c r="T441" s="9"/>
      <c r="U441" s="9"/>
      <c r="V441" s="9"/>
      <c r="W441" s="9"/>
      <c r="X441" s="9"/>
      <c r="Y441" s="9"/>
      <c r="Z441" s="9"/>
    </row>
    <row r="442" spans="8:26" x14ac:dyDescent="0.25">
      <c r="H442" s="9"/>
      <c r="I442" s="9"/>
      <c r="J442" s="9"/>
      <c r="K442" s="9"/>
      <c r="L442" s="9"/>
      <c r="M442" s="9"/>
      <c r="N442" s="9"/>
      <c r="O442" s="9"/>
      <c r="P442" s="9"/>
      <c r="Q442" s="9"/>
      <c r="R442" s="9"/>
      <c r="S442" s="9"/>
      <c r="T442" s="9"/>
      <c r="U442" s="9"/>
      <c r="V442" s="9"/>
      <c r="W442" s="9"/>
      <c r="X442" s="9"/>
      <c r="Y442" s="9"/>
      <c r="Z442" s="9"/>
    </row>
    <row r="443" spans="8:26" x14ac:dyDescent="0.25">
      <c r="H443" s="9"/>
      <c r="I443" s="9"/>
      <c r="J443" s="9"/>
      <c r="K443" s="9"/>
      <c r="L443" s="9"/>
      <c r="M443" s="9"/>
      <c r="N443" s="9"/>
      <c r="O443" s="9"/>
      <c r="P443" s="9"/>
      <c r="Q443" s="9"/>
      <c r="R443" s="9"/>
      <c r="S443" s="9"/>
      <c r="T443" s="9"/>
      <c r="U443" s="9"/>
      <c r="V443" s="9"/>
      <c r="W443" s="9"/>
      <c r="X443" s="9"/>
      <c r="Y443" s="9"/>
      <c r="Z443" s="9"/>
    </row>
    <row r="444" spans="8:26" x14ac:dyDescent="0.25">
      <c r="H444" s="9"/>
      <c r="I444" s="9"/>
      <c r="J444" s="9"/>
      <c r="K444" s="9"/>
      <c r="L444" s="9"/>
      <c r="M444" s="9"/>
      <c r="N444" s="9"/>
      <c r="O444" s="9"/>
      <c r="P444" s="9"/>
      <c r="Q444" s="9"/>
      <c r="R444" s="9"/>
      <c r="S444" s="9"/>
      <c r="T444" s="9"/>
      <c r="U444" s="9"/>
      <c r="V444" s="9"/>
      <c r="W444" s="9"/>
      <c r="X444" s="9"/>
      <c r="Y444" s="9"/>
      <c r="Z444" s="9"/>
    </row>
    <row r="445" spans="8:26" x14ac:dyDescent="0.25">
      <c r="H445" s="9"/>
      <c r="I445" s="9"/>
      <c r="J445" s="9"/>
      <c r="K445" s="9"/>
      <c r="L445" s="9"/>
      <c r="M445" s="9"/>
      <c r="N445" s="9"/>
      <c r="O445" s="9"/>
      <c r="P445" s="9"/>
      <c r="Q445" s="9"/>
      <c r="R445" s="9"/>
      <c r="S445" s="9"/>
      <c r="T445" s="9"/>
      <c r="U445" s="9"/>
      <c r="V445" s="9"/>
      <c r="W445" s="9"/>
      <c r="X445" s="9"/>
      <c r="Y445" s="9"/>
      <c r="Z445" s="9"/>
    </row>
    <row r="446" spans="8:26" x14ac:dyDescent="0.25">
      <c r="H446" s="9"/>
      <c r="I446" s="9"/>
      <c r="J446" s="9"/>
      <c r="K446" s="9"/>
      <c r="L446" s="9"/>
      <c r="M446" s="9"/>
      <c r="N446" s="9"/>
      <c r="O446" s="9"/>
      <c r="P446" s="9"/>
      <c r="Q446" s="9"/>
      <c r="R446" s="9"/>
      <c r="S446" s="9"/>
      <c r="T446" s="9"/>
      <c r="U446" s="9"/>
      <c r="V446" s="9"/>
      <c r="W446" s="9"/>
      <c r="X446" s="9"/>
      <c r="Y446" s="9"/>
      <c r="Z446" s="9"/>
    </row>
    <row r="447" spans="8:26" x14ac:dyDescent="0.25">
      <c r="H447" s="9"/>
      <c r="I447" s="9"/>
      <c r="J447" s="9"/>
      <c r="K447" s="9"/>
      <c r="L447" s="9"/>
      <c r="M447" s="9"/>
      <c r="N447" s="9"/>
      <c r="O447" s="9"/>
      <c r="P447" s="9"/>
      <c r="Q447" s="9"/>
      <c r="R447" s="9"/>
      <c r="S447" s="9"/>
      <c r="T447" s="9"/>
      <c r="U447" s="9"/>
      <c r="V447" s="9"/>
      <c r="W447" s="9"/>
      <c r="X447" s="9"/>
      <c r="Y447" s="9"/>
      <c r="Z447" s="9"/>
    </row>
    <row r="448" spans="8:26" x14ac:dyDescent="0.25">
      <c r="H448" s="9"/>
      <c r="I448" s="9"/>
      <c r="J448" s="9"/>
      <c r="K448" s="9"/>
      <c r="L448" s="9"/>
      <c r="M448" s="9"/>
      <c r="N448" s="9"/>
      <c r="O448" s="9"/>
      <c r="P448" s="9"/>
      <c r="Q448" s="9"/>
      <c r="R448" s="9"/>
      <c r="S448" s="9"/>
      <c r="T448" s="9"/>
      <c r="U448" s="9"/>
      <c r="V448" s="9"/>
      <c r="W448" s="9"/>
      <c r="X448" s="9"/>
      <c r="Y448" s="9"/>
      <c r="Z448" s="9"/>
    </row>
    <row r="449" spans="8:26" x14ac:dyDescent="0.25">
      <c r="H449" s="9"/>
      <c r="I449" s="9"/>
      <c r="J449" s="9"/>
      <c r="K449" s="9"/>
      <c r="L449" s="9"/>
      <c r="M449" s="9"/>
      <c r="N449" s="9"/>
      <c r="O449" s="9"/>
      <c r="P449" s="9"/>
      <c r="Q449" s="9"/>
      <c r="R449" s="9"/>
      <c r="S449" s="9"/>
      <c r="T449" s="9"/>
      <c r="U449" s="9"/>
      <c r="V449" s="9"/>
      <c r="W449" s="9"/>
      <c r="X449" s="9"/>
      <c r="Y449" s="9"/>
      <c r="Z449" s="9"/>
    </row>
    <row r="450" spans="8:26" x14ac:dyDescent="0.25">
      <c r="H450" s="9"/>
      <c r="I450" s="9"/>
      <c r="J450" s="9"/>
      <c r="K450" s="9"/>
      <c r="L450" s="9"/>
      <c r="M450" s="9"/>
      <c r="N450" s="9"/>
      <c r="O450" s="9"/>
      <c r="P450" s="9"/>
      <c r="Q450" s="9"/>
      <c r="R450" s="9"/>
      <c r="S450" s="9"/>
      <c r="T450" s="9"/>
      <c r="U450" s="9"/>
      <c r="V450" s="9"/>
      <c r="W450" s="9"/>
      <c r="X450" s="9"/>
      <c r="Y450" s="9"/>
      <c r="Z450" s="9"/>
    </row>
    <row r="451" spans="8:26" x14ac:dyDescent="0.25">
      <c r="H451" s="9"/>
      <c r="I451" s="9"/>
      <c r="J451" s="9"/>
      <c r="K451" s="9"/>
      <c r="L451" s="9"/>
      <c r="M451" s="9"/>
      <c r="N451" s="9"/>
      <c r="O451" s="9"/>
      <c r="P451" s="9"/>
      <c r="Q451" s="9"/>
      <c r="R451" s="9"/>
      <c r="S451" s="9"/>
      <c r="T451" s="9"/>
      <c r="U451" s="9"/>
      <c r="V451" s="9"/>
      <c r="W451" s="9"/>
      <c r="X451" s="9"/>
      <c r="Y451" s="9"/>
      <c r="Z451" s="9"/>
    </row>
    <row r="452" spans="8:26" x14ac:dyDescent="0.25">
      <c r="H452" s="9"/>
      <c r="I452" s="9"/>
      <c r="J452" s="9"/>
      <c r="K452" s="9"/>
      <c r="L452" s="9"/>
      <c r="M452" s="9"/>
      <c r="N452" s="9"/>
      <c r="O452" s="9"/>
      <c r="P452" s="9"/>
      <c r="Q452" s="9"/>
      <c r="R452" s="9"/>
      <c r="S452" s="9"/>
      <c r="T452" s="9"/>
      <c r="U452" s="9"/>
      <c r="V452" s="9"/>
      <c r="W452" s="9"/>
      <c r="X452" s="9"/>
      <c r="Y452" s="9"/>
      <c r="Z452" s="9"/>
    </row>
    <row r="453" spans="8:26" x14ac:dyDescent="0.25">
      <c r="H453" s="9"/>
      <c r="I453" s="9"/>
      <c r="J453" s="9"/>
      <c r="K453" s="9"/>
      <c r="L453" s="9"/>
      <c r="M453" s="9"/>
      <c r="N453" s="9"/>
      <c r="O453" s="9"/>
      <c r="P453" s="9"/>
      <c r="Q453" s="9"/>
      <c r="R453" s="9"/>
      <c r="S453" s="9"/>
      <c r="T453" s="9"/>
      <c r="U453" s="9"/>
      <c r="V453" s="9"/>
      <c r="W453" s="9"/>
      <c r="X453" s="9"/>
      <c r="Y453" s="9"/>
      <c r="Z453" s="9"/>
    </row>
    <row r="454" spans="8:26" x14ac:dyDescent="0.25">
      <c r="H454" s="9"/>
      <c r="I454" s="9"/>
      <c r="J454" s="9"/>
      <c r="K454" s="9"/>
      <c r="L454" s="9"/>
      <c r="M454" s="9"/>
      <c r="N454" s="9"/>
      <c r="O454" s="9"/>
      <c r="P454" s="9"/>
      <c r="Q454" s="9"/>
      <c r="R454" s="9"/>
      <c r="S454" s="9"/>
      <c r="T454" s="9"/>
      <c r="U454" s="9"/>
      <c r="V454" s="9"/>
      <c r="W454" s="9"/>
      <c r="X454" s="9"/>
      <c r="Y454" s="9"/>
      <c r="Z454" s="9"/>
    </row>
    <row r="455" spans="8:26" x14ac:dyDescent="0.25">
      <c r="H455" s="9"/>
      <c r="I455" s="9"/>
      <c r="J455" s="9"/>
      <c r="K455" s="9"/>
      <c r="L455" s="9"/>
      <c r="M455" s="9"/>
      <c r="N455" s="9"/>
      <c r="O455" s="9"/>
      <c r="P455" s="9"/>
      <c r="Q455" s="9"/>
      <c r="R455" s="9"/>
      <c r="S455" s="9"/>
      <c r="T455" s="9"/>
      <c r="U455" s="9"/>
      <c r="V455" s="9"/>
      <c r="W455" s="9"/>
      <c r="X455" s="9"/>
      <c r="Y455" s="9"/>
      <c r="Z455" s="9"/>
    </row>
    <row r="456" spans="8:26" x14ac:dyDescent="0.25">
      <c r="H456" s="9"/>
      <c r="I456" s="9"/>
      <c r="J456" s="9"/>
      <c r="K456" s="9"/>
      <c r="L456" s="9"/>
      <c r="M456" s="9"/>
      <c r="N456" s="9"/>
      <c r="O456" s="9"/>
      <c r="P456" s="9"/>
      <c r="Q456" s="9"/>
      <c r="R456" s="9"/>
      <c r="S456" s="9"/>
      <c r="T456" s="9"/>
      <c r="U456" s="9"/>
      <c r="V456" s="9"/>
      <c r="W456" s="9"/>
      <c r="X456" s="9"/>
      <c r="Y456" s="9"/>
      <c r="Z456" s="9"/>
    </row>
    <row r="457" spans="8:26" x14ac:dyDescent="0.25">
      <c r="H457" s="9"/>
      <c r="I457" s="9"/>
      <c r="J457" s="9"/>
      <c r="K457" s="9"/>
      <c r="L457" s="9"/>
      <c r="M457" s="9"/>
      <c r="N457" s="9"/>
      <c r="O457" s="9"/>
      <c r="P457" s="9"/>
      <c r="Q457" s="9"/>
      <c r="R457" s="9"/>
      <c r="S457" s="9"/>
      <c r="T457" s="9"/>
      <c r="U457" s="9"/>
      <c r="V457" s="9"/>
      <c r="W457" s="9"/>
      <c r="X457" s="9"/>
      <c r="Y457" s="9"/>
      <c r="Z457" s="9"/>
    </row>
    <row r="458" spans="8:26" x14ac:dyDescent="0.25">
      <c r="H458" s="9"/>
      <c r="I458" s="9"/>
      <c r="J458" s="9"/>
      <c r="K458" s="9"/>
      <c r="L458" s="9"/>
      <c r="M458" s="9"/>
      <c r="N458" s="9"/>
      <c r="O458" s="9"/>
      <c r="P458" s="9"/>
      <c r="Q458" s="9"/>
      <c r="R458" s="9"/>
      <c r="S458" s="9"/>
      <c r="T458" s="9"/>
      <c r="U458" s="9"/>
      <c r="V458" s="9"/>
      <c r="W458" s="9"/>
      <c r="X458" s="9"/>
      <c r="Y458" s="9"/>
      <c r="Z458" s="9"/>
    </row>
    <row r="459" spans="8:26" x14ac:dyDescent="0.25">
      <c r="H459" s="9"/>
      <c r="I459" s="9"/>
      <c r="J459" s="9"/>
      <c r="K459" s="9"/>
      <c r="L459" s="9"/>
      <c r="M459" s="9"/>
      <c r="N459" s="9"/>
      <c r="O459" s="9"/>
      <c r="P459" s="9"/>
      <c r="Q459" s="9"/>
      <c r="R459" s="9"/>
      <c r="S459" s="9"/>
      <c r="T459" s="9"/>
      <c r="U459" s="9"/>
      <c r="V459" s="9"/>
      <c r="W459" s="9"/>
      <c r="X459" s="9"/>
      <c r="Y459" s="9"/>
      <c r="Z459" s="9"/>
    </row>
    <row r="460" spans="8:26" x14ac:dyDescent="0.25">
      <c r="H460" s="9"/>
      <c r="I460" s="9"/>
      <c r="J460" s="9"/>
      <c r="K460" s="9"/>
      <c r="L460" s="9"/>
      <c r="M460" s="9"/>
      <c r="N460" s="9"/>
      <c r="O460" s="9"/>
      <c r="P460" s="9"/>
      <c r="Q460" s="9"/>
      <c r="R460" s="9"/>
      <c r="S460" s="9"/>
      <c r="T460" s="9"/>
      <c r="U460" s="9"/>
      <c r="V460" s="9"/>
      <c r="W460" s="9"/>
      <c r="X460" s="9"/>
      <c r="Y460" s="9"/>
      <c r="Z460" s="9"/>
    </row>
    <row r="461" spans="8:26" x14ac:dyDescent="0.25">
      <c r="H461" s="9"/>
      <c r="I461" s="9"/>
      <c r="J461" s="9"/>
      <c r="K461" s="9"/>
      <c r="L461" s="9"/>
      <c r="M461" s="9"/>
      <c r="N461" s="9"/>
      <c r="O461" s="9"/>
      <c r="P461" s="9"/>
      <c r="Q461" s="9"/>
      <c r="R461" s="9"/>
      <c r="S461" s="9"/>
      <c r="T461" s="9"/>
      <c r="U461" s="9"/>
      <c r="V461" s="9"/>
      <c r="W461" s="9"/>
      <c r="X461" s="9"/>
      <c r="Y461" s="9"/>
      <c r="Z461" s="9"/>
    </row>
    <row r="462" spans="8:26" x14ac:dyDescent="0.25">
      <c r="H462" s="9"/>
      <c r="I462" s="9"/>
      <c r="J462" s="9"/>
      <c r="K462" s="9"/>
      <c r="L462" s="9"/>
      <c r="M462" s="9"/>
      <c r="N462" s="9"/>
      <c r="O462" s="9"/>
      <c r="P462" s="9"/>
      <c r="Q462" s="9"/>
      <c r="R462" s="9"/>
      <c r="S462" s="9"/>
      <c r="T462" s="9"/>
      <c r="U462" s="9"/>
      <c r="V462" s="9"/>
      <c r="W462" s="9"/>
      <c r="X462" s="9"/>
      <c r="Y462" s="9"/>
      <c r="Z462" s="9"/>
    </row>
  </sheetData>
  <customSheetViews>
    <customSheetView guid="{A827130E-D005-411B-B0FD-5F434A9152FD}" fitToPage="1">
      <selection activeCell="A27" sqref="A27"/>
      <pageMargins left="0.25" right="0.25" top="0.75" bottom="0.75" header="0.3" footer="0.3"/>
      <pageSetup scale="91" fitToHeight="0" orientation="landscape" r:id="rId1"/>
    </customSheetView>
    <customSheetView guid="{44AFB3A7-3EAA-4257-8E9F-63B37E676888}" fitToPage="1" printArea="1" topLeftCell="A7">
      <selection activeCell="A24" sqref="A24:H24"/>
      <pageMargins left="0.25" right="0.25" top="0.75" bottom="0.75" header="0.3" footer="0.3"/>
      <pageSetup scale="88" fitToHeight="0" orientation="landscape" r:id="rId2"/>
    </customSheetView>
  </customSheetViews>
  <mergeCells count="3">
    <mergeCell ref="A23:H23"/>
    <mergeCell ref="A6:H6"/>
    <mergeCell ref="A24:H24"/>
  </mergeCells>
  <dataValidations disablePrompts="1" count="3">
    <dataValidation type="list" allowBlank="1" showInputMessage="1" showErrorMessage="1" sqref="G14:G20 F27:G35">
      <formula1>CountryList</formula1>
    </dataValidation>
    <dataValidation type="list" allowBlank="1" showInputMessage="1" showErrorMessage="1" sqref="E14:E20 D27:D35">
      <formula1>StateList</formula1>
    </dataValidation>
    <dataValidation type="list" allowBlank="1" showInputMessage="1" showErrorMessage="1" sqref="B9:C9">
      <formula1>AppType</formula1>
    </dataValidation>
  </dataValidations>
  <hyperlinks>
    <hyperlink ref="A3" location="'Table of Contents'!A1" display="Table of Contents"/>
  </hyperlinks>
  <pageMargins left="0.25" right="0.25" top="0.75" bottom="0.75" header="0.3" footer="0.3"/>
  <pageSetup scale="91" fitToHeight="0" orientation="landscape" r:id="rId3"/>
  <extLst>
    <ext xmlns:x14="http://schemas.microsoft.com/office/spreadsheetml/2009/9/main" uri="{CCE6A557-97BC-4b89-ADB6-D9C93CAAB3DF}">
      <x14:dataValidations xmlns:xm="http://schemas.microsoft.com/office/excel/2006/main" disablePrompts="1" count="1">
        <x14:dataValidation type="list" allowBlank="1">
          <x14:formula1>
            <xm:f>'Menu Selection'!$C$2:$C$5</xm:f>
          </x14:formula1>
          <xm:sqref>B27:B35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W466"/>
  <sheetViews>
    <sheetView zoomScaleNormal="100" workbookViewId="0"/>
  </sheetViews>
  <sheetFormatPr defaultColWidth="9.1796875" defaultRowHeight="12.5" x14ac:dyDescent="0.25"/>
  <cols>
    <col min="1" max="1" width="11.7265625" style="9" customWidth="1"/>
    <col min="2" max="2" width="10.54296875" style="9" bestFit="1" customWidth="1"/>
    <col min="3" max="3" width="10" style="9" bestFit="1" customWidth="1"/>
    <col min="4" max="4" width="7.1796875" style="9" customWidth="1"/>
    <col min="5" max="5" width="11.1796875" style="9" customWidth="1"/>
    <col min="6" max="6" width="14.54296875" style="9" customWidth="1"/>
    <col min="7" max="7" width="20.1796875" style="9" bestFit="1" customWidth="1"/>
    <col min="8" max="8" width="14" style="9" bestFit="1" customWidth="1"/>
    <col min="9" max="9" width="9.81640625" style="9" bestFit="1" customWidth="1"/>
    <col min="10" max="10" width="10.81640625" style="9" bestFit="1" customWidth="1"/>
    <col min="11" max="11" width="8.81640625" style="9" bestFit="1" customWidth="1"/>
    <col min="12" max="12" width="9.1796875" style="9" bestFit="1" customWidth="1"/>
    <col min="13" max="13" width="8.81640625" style="9" bestFit="1" customWidth="1"/>
    <col min="14" max="14" width="11.453125" style="9" bestFit="1" customWidth="1"/>
    <col min="15" max="15" width="9.7265625" style="9" bestFit="1" customWidth="1"/>
    <col min="16" max="16" width="8.1796875" style="9" bestFit="1" customWidth="1"/>
    <col min="17" max="17" width="6.26953125" style="9" bestFit="1" customWidth="1"/>
    <col min="18" max="18" width="9.7265625" style="9" customWidth="1"/>
    <col min="19" max="19" width="8" style="9" bestFit="1" customWidth="1"/>
    <col min="20" max="20" width="13.453125" style="9" bestFit="1" customWidth="1"/>
    <col min="21" max="21" width="18.7265625" style="9" bestFit="1" customWidth="1"/>
    <col min="22" max="16384" width="9.1796875" style="9"/>
  </cols>
  <sheetData>
    <row r="1" spans="1:23" ht="20" x14ac:dyDescent="0.4">
      <c r="A1" s="57">
        <f>FundName</f>
        <v>0</v>
      </c>
    </row>
    <row r="2" spans="1:23" ht="12.75" customHeight="1" x14ac:dyDescent="0.4">
      <c r="A2" s="213" t="str">
        <f ca="1">RIGHT(CELL("filename",A1),LEN(CELL("filename",A1))-FIND("]",CELL("filename",A1),1))</f>
        <v>2.2 Firm &amp; Team</v>
      </c>
      <c r="B2" s="57"/>
      <c r="C2" s="57"/>
      <c r="D2" s="57"/>
      <c r="E2" s="57"/>
      <c r="F2" s="57"/>
    </row>
    <row r="3" spans="1:23" ht="12.75" customHeight="1" x14ac:dyDescent="0.25">
      <c r="A3" s="214" t="s">
        <v>635</v>
      </c>
      <c r="W3" s="22" t="s">
        <v>437</v>
      </c>
    </row>
    <row r="4" spans="1:23" ht="12.75" customHeight="1" x14ac:dyDescent="0.4">
      <c r="A4" s="21"/>
      <c r="W4" s="22"/>
    </row>
    <row r="5" spans="1:23" ht="15.5" x14ac:dyDescent="0.35">
      <c r="A5" s="13" t="s">
        <v>450</v>
      </c>
      <c r="B5" s="14"/>
      <c r="C5" s="14"/>
      <c r="D5" s="14"/>
      <c r="E5" s="14"/>
      <c r="F5" s="15"/>
      <c r="G5" s="14"/>
      <c r="H5" s="14"/>
      <c r="I5" s="14"/>
      <c r="J5" s="14"/>
      <c r="K5" s="14"/>
      <c r="L5" s="14"/>
      <c r="M5" s="14"/>
      <c r="N5" s="14"/>
      <c r="O5" s="14"/>
      <c r="P5" s="14"/>
      <c r="Q5" s="14"/>
      <c r="R5" s="14"/>
      <c r="S5" s="14"/>
      <c r="T5" s="14"/>
      <c r="U5" s="14"/>
      <c r="W5" s="22" t="s">
        <v>437</v>
      </c>
    </row>
    <row r="6" spans="1:23" ht="55.5" customHeight="1" x14ac:dyDescent="0.25">
      <c r="A6" s="283" t="s">
        <v>574</v>
      </c>
      <c r="B6" s="283"/>
      <c r="C6" s="283"/>
      <c r="D6" s="283"/>
      <c r="E6" s="283"/>
      <c r="F6" s="283"/>
      <c r="G6" s="283"/>
      <c r="H6" s="283"/>
      <c r="I6" s="283"/>
      <c r="J6" s="283"/>
      <c r="K6" s="283"/>
      <c r="L6" s="283"/>
      <c r="M6" s="283"/>
      <c r="W6" s="22"/>
    </row>
    <row r="7" spans="1:23" x14ac:dyDescent="0.25">
      <c r="W7" s="22" t="s">
        <v>437</v>
      </c>
    </row>
    <row r="8" spans="1:23" s="18" customFormat="1" ht="58.5" customHeight="1" x14ac:dyDescent="0.3">
      <c r="A8" s="43" t="s">
        <v>440</v>
      </c>
      <c r="B8" s="25" t="s">
        <v>441</v>
      </c>
      <c r="C8" s="25" t="s">
        <v>149</v>
      </c>
      <c r="D8" s="25" t="s">
        <v>166</v>
      </c>
      <c r="E8" s="31" t="s">
        <v>438</v>
      </c>
      <c r="F8" s="44" t="s">
        <v>152</v>
      </c>
      <c r="G8" s="45" t="s">
        <v>151</v>
      </c>
      <c r="H8" s="45" t="s">
        <v>154</v>
      </c>
      <c r="I8" s="45" t="s">
        <v>155</v>
      </c>
      <c r="J8" s="45" t="s">
        <v>156</v>
      </c>
      <c r="K8" s="45" t="s">
        <v>157</v>
      </c>
      <c r="L8" s="45" t="s">
        <v>158</v>
      </c>
      <c r="M8" s="46" t="s">
        <v>159</v>
      </c>
      <c r="N8" s="47" t="s">
        <v>160</v>
      </c>
      <c r="O8" s="48" t="s">
        <v>161</v>
      </c>
      <c r="P8" s="48" t="s">
        <v>162</v>
      </c>
      <c r="Q8" s="48" t="s">
        <v>163</v>
      </c>
      <c r="R8" s="48" t="s">
        <v>164</v>
      </c>
      <c r="S8" s="48" t="s">
        <v>165</v>
      </c>
      <c r="T8" s="48" t="s">
        <v>150</v>
      </c>
      <c r="U8" s="49" t="s">
        <v>153</v>
      </c>
      <c r="W8" s="50" t="s">
        <v>437</v>
      </c>
    </row>
    <row r="9" spans="1:23" ht="15" customHeight="1" x14ac:dyDescent="0.25">
      <c r="A9" s="26"/>
      <c r="B9" s="23"/>
      <c r="C9" s="23"/>
      <c r="D9" s="41"/>
      <c r="E9" s="42"/>
      <c r="F9" s="32"/>
      <c r="G9" s="28"/>
      <c r="H9" s="23"/>
      <c r="I9" s="23"/>
      <c r="J9" s="23"/>
      <c r="K9" s="59"/>
      <c r="L9" s="24"/>
      <c r="M9" s="60"/>
      <c r="N9" s="26"/>
      <c r="O9" s="23"/>
      <c r="P9" s="23"/>
      <c r="Q9" s="41"/>
      <c r="R9" s="24"/>
      <c r="S9" s="41"/>
      <c r="T9" s="27"/>
      <c r="U9" s="29"/>
      <c r="W9" s="22" t="s">
        <v>437</v>
      </c>
    </row>
    <row r="10" spans="1:23" ht="15" customHeight="1" x14ac:dyDescent="0.25">
      <c r="A10" s="26"/>
      <c r="B10" s="23"/>
      <c r="C10" s="23"/>
      <c r="D10" s="41"/>
      <c r="E10" s="30"/>
      <c r="F10" s="32"/>
      <c r="G10" s="28"/>
      <c r="H10" s="23"/>
      <c r="I10" s="23"/>
      <c r="J10" s="23"/>
      <c r="K10" s="23"/>
      <c r="L10" s="24"/>
      <c r="M10" s="30"/>
      <c r="N10" s="26"/>
      <c r="O10" s="23"/>
      <c r="P10" s="23"/>
      <c r="Q10" s="41"/>
      <c r="R10" s="24"/>
      <c r="S10" s="41"/>
      <c r="T10" s="27"/>
      <c r="U10" s="29"/>
      <c r="W10" s="22" t="s">
        <v>437</v>
      </c>
    </row>
    <row r="11" spans="1:23" ht="15" customHeight="1" x14ac:dyDescent="0.25">
      <c r="A11" s="26"/>
      <c r="B11" s="23"/>
      <c r="C11" s="23"/>
      <c r="D11" s="41"/>
      <c r="E11" s="30"/>
      <c r="F11" s="32"/>
      <c r="G11" s="28"/>
      <c r="H11" s="23"/>
      <c r="I11" s="23"/>
      <c r="J11" s="23"/>
      <c r="K11" s="23"/>
      <c r="L11" s="24"/>
      <c r="M11" s="30"/>
      <c r="N11" s="26"/>
      <c r="O11" s="23"/>
      <c r="P11" s="23"/>
      <c r="Q11" s="41"/>
      <c r="R11" s="24"/>
      <c r="S11" s="41"/>
      <c r="T11" s="27"/>
      <c r="U11" s="29"/>
      <c r="W11" s="22" t="s">
        <v>437</v>
      </c>
    </row>
    <row r="12" spans="1:23" ht="15" customHeight="1" x14ac:dyDescent="0.25">
      <c r="A12" s="26"/>
      <c r="B12" s="23"/>
      <c r="C12" s="23"/>
      <c r="D12" s="41"/>
      <c r="E12" s="30"/>
      <c r="F12" s="32"/>
      <c r="G12" s="28"/>
      <c r="H12" s="23"/>
      <c r="I12" s="23"/>
      <c r="J12" s="23"/>
      <c r="K12" s="23"/>
      <c r="L12" s="24"/>
      <c r="M12" s="30"/>
      <c r="N12" s="26"/>
      <c r="O12" s="23"/>
      <c r="P12" s="23"/>
      <c r="Q12" s="41"/>
      <c r="R12" s="24"/>
      <c r="S12" s="41"/>
      <c r="T12" s="27"/>
      <c r="U12" s="29"/>
      <c r="W12" s="22" t="s">
        <v>437</v>
      </c>
    </row>
    <row r="13" spans="1:23" ht="15" customHeight="1" x14ac:dyDescent="0.25">
      <c r="A13" s="26"/>
      <c r="B13" s="23"/>
      <c r="C13" s="23"/>
      <c r="D13" s="41"/>
      <c r="E13" s="30"/>
      <c r="F13" s="32"/>
      <c r="G13" s="28"/>
      <c r="H13" s="23"/>
      <c r="I13" s="23"/>
      <c r="J13" s="23"/>
      <c r="K13" s="23"/>
      <c r="L13" s="24"/>
      <c r="M13" s="30"/>
      <c r="N13" s="26"/>
      <c r="O13" s="23"/>
      <c r="P13" s="23"/>
      <c r="Q13" s="41"/>
      <c r="R13" s="24"/>
      <c r="S13" s="41"/>
      <c r="T13" s="27"/>
      <c r="U13" s="29"/>
      <c r="W13" s="22" t="s">
        <v>437</v>
      </c>
    </row>
    <row r="14" spans="1:23" ht="15" customHeight="1" x14ac:dyDescent="0.25">
      <c r="A14" s="26"/>
      <c r="B14" s="23"/>
      <c r="C14" s="23"/>
      <c r="D14" s="41"/>
      <c r="E14" s="30"/>
      <c r="F14" s="32"/>
      <c r="G14" s="28"/>
      <c r="H14" s="23"/>
      <c r="I14" s="23"/>
      <c r="J14" s="23"/>
      <c r="K14" s="23"/>
      <c r="L14" s="24"/>
      <c r="M14" s="30"/>
      <c r="N14" s="26"/>
      <c r="O14" s="23"/>
      <c r="P14" s="23"/>
      <c r="Q14" s="41"/>
      <c r="R14" s="24"/>
      <c r="S14" s="41"/>
      <c r="T14" s="27"/>
      <c r="U14" s="29"/>
      <c r="W14" s="22" t="s">
        <v>437</v>
      </c>
    </row>
    <row r="15" spans="1:23" ht="15" customHeight="1" x14ac:dyDescent="0.25">
      <c r="A15" s="26"/>
      <c r="B15" s="23"/>
      <c r="C15" s="23"/>
      <c r="D15" s="41"/>
      <c r="E15" s="30"/>
      <c r="F15" s="32"/>
      <c r="G15" s="28"/>
      <c r="H15" s="23"/>
      <c r="I15" s="23"/>
      <c r="J15" s="23"/>
      <c r="K15" s="23"/>
      <c r="L15" s="24"/>
      <c r="M15" s="30"/>
      <c r="N15" s="26"/>
      <c r="O15" s="23"/>
      <c r="P15" s="23"/>
      <c r="Q15" s="41"/>
      <c r="R15" s="24"/>
      <c r="S15" s="41"/>
      <c r="T15" s="27"/>
      <c r="U15" s="29"/>
      <c r="W15" s="22" t="s">
        <v>437</v>
      </c>
    </row>
    <row r="16" spans="1:23" ht="15" customHeight="1" x14ac:dyDescent="0.25">
      <c r="A16" s="26"/>
      <c r="B16" s="23"/>
      <c r="C16" s="23"/>
      <c r="D16" s="41"/>
      <c r="E16" s="30"/>
      <c r="F16" s="32"/>
      <c r="G16" s="28"/>
      <c r="H16" s="23"/>
      <c r="I16" s="23"/>
      <c r="J16" s="23"/>
      <c r="K16" s="23"/>
      <c r="L16" s="24"/>
      <c r="M16" s="30"/>
      <c r="N16" s="26"/>
      <c r="O16" s="23"/>
      <c r="P16" s="23"/>
      <c r="Q16" s="41"/>
      <c r="R16" s="24"/>
      <c r="S16" s="41"/>
      <c r="T16" s="27"/>
      <c r="U16" s="29"/>
      <c r="W16" s="22" t="s">
        <v>437</v>
      </c>
    </row>
    <row r="17" spans="1:23" ht="15" customHeight="1" x14ac:dyDescent="0.25">
      <c r="A17" s="26"/>
      <c r="B17" s="23"/>
      <c r="C17" s="23"/>
      <c r="D17" s="41"/>
      <c r="E17" s="30"/>
      <c r="F17" s="32"/>
      <c r="G17" s="28"/>
      <c r="H17" s="23"/>
      <c r="I17" s="23"/>
      <c r="J17" s="23"/>
      <c r="K17" s="23"/>
      <c r="L17" s="24"/>
      <c r="M17" s="30"/>
      <c r="N17" s="26"/>
      <c r="O17" s="23"/>
      <c r="P17" s="23"/>
      <c r="Q17" s="41"/>
      <c r="R17" s="24"/>
      <c r="S17" s="41"/>
      <c r="T17" s="27"/>
      <c r="U17" s="29"/>
      <c r="W17" s="22" t="s">
        <v>437</v>
      </c>
    </row>
    <row r="18" spans="1:23" ht="15" customHeight="1" x14ac:dyDescent="0.25">
      <c r="A18" s="26"/>
      <c r="B18" s="23"/>
      <c r="C18" s="23"/>
      <c r="D18" s="41"/>
      <c r="E18" s="30"/>
      <c r="F18" s="32"/>
      <c r="G18" s="28"/>
      <c r="H18" s="23"/>
      <c r="I18" s="23"/>
      <c r="J18" s="23"/>
      <c r="K18" s="23"/>
      <c r="L18" s="24"/>
      <c r="M18" s="30"/>
      <c r="N18" s="26"/>
      <c r="O18" s="23"/>
      <c r="P18" s="23"/>
      <c r="Q18" s="41"/>
      <c r="R18" s="24"/>
      <c r="S18" s="41"/>
      <c r="T18" s="27"/>
      <c r="U18" s="29"/>
      <c r="W18" s="22" t="s">
        <v>437</v>
      </c>
    </row>
    <row r="19" spans="1:23" ht="15" customHeight="1" x14ac:dyDescent="0.25">
      <c r="A19" s="26"/>
      <c r="B19" s="23"/>
      <c r="C19" s="23"/>
      <c r="D19" s="41"/>
      <c r="E19" s="30"/>
      <c r="F19" s="32"/>
      <c r="G19" s="28"/>
      <c r="H19" s="23"/>
      <c r="I19" s="23"/>
      <c r="J19" s="23"/>
      <c r="K19" s="23"/>
      <c r="L19" s="24"/>
      <c r="M19" s="30"/>
      <c r="N19" s="26"/>
      <c r="O19" s="23"/>
      <c r="P19" s="23"/>
      <c r="Q19" s="41"/>
      <c r="R19" s="24"/>
      <c r="S19" s="41"/>
      <c r="T19" s="27"/>
      <c r="U19" s="29"/>
      <c r="W19" s="22" t="s">
        <v>437</v>
      </c>
    </row>
    <row r="20" spans="1:23" ht="15" customHeight="1" x14ac:dyDescent="0.25">
      <c r="A20" s="26"/>
      <c r="B20" s="23"/>
      <c r="C20" s="23"/>
      <c r="D20" s="41"/>
      <c r="E20" s="30"/>
      <c r="F20" s="32"/>
      <c r="G20" s="28"/>
      <c r="H20" s="23"/>
      <c r="I20" s="23"/>
      <c r="J20" s="23"/>
      <c r="K20" s="23"/>
      <c r="L20" s="24"/>
      <c r="M20" s="30"/>
      <c r="N20" s="26"/>
      <c r="O20" s="23"/>
      <c r="P20" s="23"/>
      <c r="Q20" s="41"/>
      <c r="R20" s="24"/>
      <c r="S20" s="41"/>
      <c r="T20" s="27"/>
      <c r="U20" s="29"/>
      <c r="W20" s="22" t="s">
        <v>437</v>
      </c>
    </row>
    <row r="21" spans="1:23" ht="15" customHeight="1" x14ac:dyDescent="0.25">
      <c r="A21" s="26"/>
      <c r="B21" s="23"/>
      <c r="C21" s="23"/>
      <c r="D21" s="41"/>
      <c r="E21" s="30"/>
      <c r="F21" s="32"/>
      <c r="G21" s="28"/>
      <c r="H21" s="23"/>
      <c r="I21" s="23"/>
      <c r="J21" s="23"/>
      <c r="K21" s="23"/>
      <c r="L21" s="24"/>
      <c r="M21" s="30"/>
      <c r="N21" s="26"/>
      <c r="O21" s="23"/>
      <c r="P21" s="23"/>
      <c r="Q21" s="41"/>
      <c r="R21" s="24"/>
      <c r="S21" s="41"/>
      <c r="T21" s="27"/>
      <c r="U21" s="29"/>
      <c r="W21" s="22" t="s">
        <v>437</v>
      </c>
    </row>
    <row r="22" spans="1:23" ht="15" customHeight="1" x14ac:dyDescent="0.25">
      <c r="A22" s="26"/>
      <c r="B22" s="23"/>
      <c r="C22" s="23"/>
      <c r="D22" s="41"/>
      <c r="E22" s="30"/>
      <c r="F22" s="32"/>
      <c r="G22" s="28"/>
      <c r="H22" s="23"/>
      <c r="I22" s="23"/>
      <c r="J22" s="23"/>
      <c r="K22" s="23"/>
      <c r="L22" s="24"/>
      <c r="M22" s="30"/>
      <c r="N22" s="26"/>
      <c r="O22" s="23"/>
      <c r="P22" s="23"/>
      <c r="Q22" s="41"/>
      <c r="R22" s="24"/>
      <c r="S22" s="41"/>
      <c r="T22" s="27"/>
      <c r="U22" s="29"/>
      <c r="W22" s="22" t="s">
        <v>437</v>
      </c>
    </row>
    <row r="23" spans="1:23" ht="15" customHeight="1" x14ac:dyDescent="0.3">
      <c r="A23" s="33"/>
      <c r="B23" s="34"/>
      <c r="C23" s="34"/>
      <c r="D23" s="152"/>
      <c r="E23" s="35"/>
      <c r="F23" s="36"/>
      <c r="G23" s="37"/>
      <c r="H23" s="34"/>
      <c r="I23" s="34"/>
      <c r="J23" s="34"/>
      <c r="K23" s="34"/>
      <c r="L23" s="38"/>
      <c r="M23" s="35"/>
      <c r="N23" s="33"/>
      <c r="O23" s="34"/>
      <c r="P23" s="34"/>
      <c r="Q23" s="152"/>
      <c r="R23" s="38"/>
      <c r="S23" s="152"/>
      <c r="T23" s="39"/>
      <c r="U23" s="40"/>
      <c r="V23" s="84" t="s">
        <v>734</v>
      </c>
      <c r="W23" s="22"/>
    </row>
    <row r="24" spans="1:23" x14ac:dyDescent="0.25">
      <c r="W24" s="22" t="s">
        <v>437</v>
      </c>
    </row>
    <row r="25" spans="1:23" x14ac:dyDescent="0.25">
      <c r="A25" s="22" t="s">
        <v>437</v>
      </c>
      <c r="B25" s="22" t="s">
        <v>437</v>
      </c>
      <c r="C25" s="22" t="s">
        <v>437</v>
      </c>
      <c r="D25" s="22" t="s">
        <v>437</v>
      </c>
      <c r="E25" s="22" t="s">
        <v>437</v>
      </c>
      <c r="F25" s="22" t="s">
        <v>437</v>
      </c>
      <c r="G25" s="22" t="s">
        <v>437</v>
      </c>
      <c r="H25" s="22" t="s">
        <v>437</v>
      </c>
      <c r="I25" s="22" t="s">
        <v>437</v>
      </c>
      <c r="J25" s="22" t="s">
        <v>437</v>
      </c>
      <c r="K25" s="22" t="s">
        <v>437</v>
      </c>
      <c r="L25" s="22" t="s">
        <v>437</v>
      </c>
      <c r="M25" s="22" t="s">
        <v>437</v>
      </c>
      <c r="N25" s="22" t="s">
        <v>437</v>
      </c>
      <c r="O25" s="22" t="s">
        <v>437</v>
      </c>
      <c r="P25" s="22" t="s">
        <v>437</v>
      </c>
      <c r="Q25" s="22" t="s">
        <v>437</v>
      </c>
      <c r="R25" s="22" t="s">
        <v>437</v>
      </c>
      <c r="S25" s="22" t="s">
        <v>437</v>
      </c>
      <c r="T25" s="22" t="s">
        <v>437</v>
      </c>
      <c r="U25" s="22" t="s">
        <v>437</v>
      </c>
      <c r="V25" s="22" t="s">
        <v>437</v>
      </c>
      <c r="W25" s="22" t="s">
        <v>437</v>
      </c>
    </row>
    <row r="26" spans="1:23" x14ac:dyDescent="0.25">
      <c r="W26" s="22" t="s">
        <v>437</v>
      </c>
    </row>
    <row r="27" spans="1:23" x14ac:dyDescent="0.25">
      <c r="W27" s="22" t="s">
        <v>437</v>
      </c>
    </row>
    <row r="28" spans="1:23" x14ac:dyDescent="0.25">
      <c r="W28" s="22" t="s">
        <v>437</v>
      </c>
    </row>
    <row r="29" spans="1:23" x14ac:dyDescent="0.25">
      <c r="W29" s="22" t="s">
        <v>437</v>
      </c>
    </row>
    <row r="30" spans="1:23" x14ac:dyDescent="0.25">
      <c r="W30" s="22" t="s">
        <v>437</v>
      </c>
    </row>
    <row r="31" spans="1:23" x14ac:dyDescent="0.25">
      <c r="W31" s="22" t="s">
        <v>437</v>
      </c>
    </row>
    <row r="32" spans="1:23" x14ac:dyDescent="0.25">
      <c r="W32" s="22" t="s">
        <v>437</v>
      </c>
    </row>
    <row r="33" spans="23:23" x14ac:dyDescent="0.25">
      <c r="W33" s="22" t="s">
        <v>437</v>
      </c>
    </row>
    <row r="34" spans="23:23" x14ac:dyDescent="0.25">
      <c r="W34" s="22" t="s">
        <v>437</v>
      </c>
    </row>
    <row r="35" spans="23:23" x14ac:dyDescent="0.25">
      <c r="W35" s="22" t="s">
        <v>437</v>
      </c>
    </row>
    <row r="36" spans="23:23" x14ac:dyDescent="0.25">
      <c r="W36" s="22" t="s">
        <v>437</v>
      </c>
    </row>
    <row r="37" spans="23:23" x14ac:dyDescent="0.25">
      <c r="W37" s="22" t="s">
        <v>437</v>
      </c>
    </row>
    <row r="38" spans="23:23" x14ac:dyDescent="0.25">
      <c r="W38" s="22" t="s">
        <v>437</v>
      </c>
    </row>
    <row r="39" spans="23:23" x14ac:dyDescent="0.25">
      <c r="W39" s="22" t="s">
        <v>437</v>
      </c>
    </row>
    <row r="40" spans="23:23" x14ac:dyDescent="0.25">
      <c r="W40" s="22" t="s">
        <v>437</v>
      </c>
    </row>
    <row r="41" spans="23:23" x14ac:dyDescent="0.25">
      <c r="W41" s="22" t="s">
        <v>437</v>
      </c>
    </row>
    <row r="42" spans="23:23" x14ac:dyDescent="0.25">
      <c r="W42" s="22" t="s">
        <v>437</v>
      </c>
    </row>
    <row r="43" spans="23:23" x14ac:dyDescent="0.25">
      <c r="W43" s="22" t="s">
        <v>437</v>
      </c>
    </row>
    <row r="44" spans="23:23" x14ac:dyDescent="0.25">
      <c r="W44" s="22" t="s">
        <v>437</v>
      </c>
    </row>
    <row r="45" spans="23:23" x14ac:dyDescent="0.25">
      <c r="W45" s="22" t="s">
        <v>437</v>
      </c>
    </row>
    <row r="46" spans="23:23" x14ac:dyDescent="0.25">
      <c r="W46" s="22" t="s">
        <v>437</v>
      </c>
    </row>
    <row r="47" spans="23:23" x14ac:dyDescent="0.25">
      <c r="W47" s="22" t="s">
        <v>437</v>
      </c>
    </row>
    <row r="48" spans="23:23" x14ac:dyDescent="0.25">
      <c r="W48" s="22" t="s">
        <v>437</v>
      </c>
    </row>
    <row r="49" spans="23:23" x14ac:dyDescent="0.25">
      <c r="W49" s="22" t="s">
        <v>437</v>
      </c>
    </row>
    <row r="50" spans="23:23" x14ac:dyDescent="0.25">
      <c r="W50" s="22" t="s">
        <v>437</v>
      </c>
    </row>
    <row r="51" spans="23:23" x14ac:dyDescent="0.25">
      <c r="W51" s="22" t="s">
        <v>437</v>
      </c>
    </row>
    <row r="52" spans="23:23" x14ac:dyDescent="0.25">
      <c r="W52" s="22" t="s">
        <v>437</v>
      </c>
    </row>
    <row r="53" spans="23:23" x14ac:dyDescent="0.25">
      <c r="W53" s="22" t="s">
        <v>437</v>
      </c>
    </row>
    <row r="54" spans="23:23" x14ac:dyDescent="0.25">
      <c r="W54" s="22" t="s">
        <v>437</v>
      </c>
    </row>
    <row r="55" spans="23:23" x14ac:dyDescent="0.25">
      <c r="W55" s="22" t="s">
        <v>437</v>
      </c>
    </row>
    <row r="56" spans="23:23" x14ac:dyDescent="0.25">
      <c r="W56" s="22" t="s">
        <v>437</v>
      </c>
    </row>
    <row r="57" spans="23:23" x14ac:dyDescent="0.25">
      <c r="W57" s="22" t="s">
        <v>437</v>
      </c>
    </row>
    <row r="58" spans="23:23" x14ac:dyDescent="0.25">
      <c r="W58" s="22" t="s">
        <v>437</v>
      </c>
    </row>
    <row r="59" spans="23:23" x14ac:dyDescent="0.25">
      <c r="W59" s="22" t="s">
        <v>437</v>
      </c>
    </row>
    <row r="60" spans="23:23" x14ac:dyDescent="0.25">
      <c r="W60" s="22" t="s">
        <v>437</v>
      </c>
    </row>
    <row r="61" spans="23:23" x14ac:dyDescent="0.25">
      <c r="W61" s="22" t="s">
        <v>437</v>
      </c>
    </row>
    <row r="62" spans="23:23" x14ac:dyDescent="0.25">
      <c r="W62" s="22" t="s">
        <v>437</v>
      </c>
    </row>
    <row r="63" spans="23:23" x14ac:dyDescent="0.25">
      <c r="W63" s="22" t="s">
        <v>437</v>
      </c>
    </row>
    <row r="64" spans="23:23" x14ac:dyDescent="0.25">
      <c r="W64" s="22" t="s">
        <v>437</v>
      </c>
    </row>
    <row r="65" spans="23:23" x14ac:dyDescent="0.25">
      <c r="W65" s="22" t="s">
        <v>437</v>
      </c>
    </row>
    <row r="66" spans="23:23" x14ac:dyDescent="0.25">
      <c r="W66" s="22" t="s">
        <v>437</v>
      </c>
    </row>
    <row r="67" spans="23:23" x14ac:dyDescent="0.25">
      <c r="W67" s="22" t="s">
        <v>437</v>
      </c>
    </row>
    <row r="68" spans="23:23" x14ac:dyDescent="0.25">
      <c r="W68" s="22" t="s">
        <v>437</v>
      </c>
    </row>
    <row r="69" spans="23:23" x14ac:dyDescent="0.25">
      <c r="W69" s="22" t="s">
        <v>437</v>
      </c>
    </row>
    <row r="70" spans="23:23" x14ac:dyDescent="0.25">
      <c r="W70" s="22" t="s">
        <v>437</v>
      </c>
    </row>
    <row r="71" spans="23:23" x14ac:dyDescent="0.25">
      <c r="W71" s="22" t="s">
        <v>437</v>
      </c>
    </row>
    <row r="72" spans="23:23" x14ac:dyDescent="0.25">
      <c r="W72" s="22" t="s">
        <v>437</v>
      </c>
    </row>
    <row r="73" spans="23:23" x14ac:dyDescent="0.25">
      <c r="W73" s="22" t="s">
        <v>437</v>
      </c>
    </row>
    <row r="74" spans="23:23" x14ac:dyDescent="0.25">
      <c r="W74" s="22" t="s">
        <v>437</v>
      </c>
    </row>
    <row r="75" spans="23:23" x14ac:dyDescent="0.25">
      <c r="W75" s="22" t="s">
        <v>437</v>
      </c>
    </row>
    <row r="76" spans="23:23" x14ac:dyDescent="0.25">
      <c r="W76" s="22" t="s">
        <v>437</v>
      </c>
    </row>
    <row r="77" spans="23:23" x14ac:dyDescent="0.25">
      <c r="W77" s="22" t="s">
        <v>437</v>
      </c>
    </row>
    <row r="78" spans="23:23" x14ac:dyDescent="0.25">
      <c r="W78" s="22" t="s">
        <v>437</v>
      </c>
    </row>
    <row r="79" spans="23:23" x14ac:dyDescent="0.25">
      <c r="W79" s="22" t="s">
        <v>437</v>
      </c>
    </row>
    <row r="80" spans="23:23" x14ac:dyDescent="0.25">
      <c r="W80" s="22" t="s">
        <v>437</v>
      </c>
    </row>
    <row r="81" spans="23:23" x14ac:dyDescent="0.25">
      <c r="W81" s="22" t="s">
        <v>437</v>
      </c>
    </row>
    <row r="82" spans="23:23" x14ac:dyDescent="0.25">
      <c r="W82" s="22" t="s">
        <v>437</v>
      </c>
    </row>
    <row r="83" spans="23:23" x14ac:dyDescent="0.25">
      <c r="W83" s="22" t="s">
        <v>437</v>
      </c>
    </row>
    <row r="84" spans="23:23" x14ac:dyDescent="0.25">
      <c r="W84" s="22" t="s">
        <v>437</v>
      </c>
    </row>
    <row r="85" spans="23:23" x14ac:dyDescent="0.25">
      <c r="W85" s="22" t="s">
        <v>437</v>
      </c>
    </row>
    <row r="86" spans="23:23" x14ac:dyDescent="0.25">
      <c r="W86" s="22" t="s">
        <v>437</v>
      </c>
    </row>
    <row r="87" spans="23:23" x14ac:dyDescent="0.25">
      <c r="W87" s="22" t="s">
        <v>437</v>
      </c>
    </row>
    <row r="88" spans="23:23" x14ac:dyDescent="0.25">
      <c r="W88" s="22" t="s">
        <v>437</v>
      </c>
    </row>
    <row r="89" spans="23:23" x14ac:dyDescent="0.25">
      <c r="W89" s="22" t="s">
        <v>437</v>
      </c>
    </row>
    <row r="90" spans="23:23" x14ac:dyDescent="0.25">
      <c r="W90" s="22" t="s">
        <v>437</v>
      </c>
    </row>
    <row r="91" spans="23:23" x14ac:dyDescent="0.25">
      <c r="W91" s="22" t="s">
        <v>437</v>
      </c>
    </row>
    <row r="92" spans="23:23" x14ac:dyDescent="0.25">
      <c r="W92" s="22" t="s">
        <v>437</v>
      </c>
    </row>
    <row r="93" spans="23:23" x14ac:dyDescent="0.25">
      <c r="W93" s="22" t="s">
        <v>437</v>
      </c>
    </row>
    <row r="94" spans="23:23" x14ac:dyDescent="0.25">
      <c r="W94" s="22" t="s">
        <v>437</v>
      </c>
    </row>
    <row r="95" spans="23:23" x14ac:dyDescent="0.25">
      <c r="W95" s="22" t="s">
        <v>437</v>
      </c>
    </row>
    <row r="96" spans="23:23" x14ac:dyDescent="0.25">
      <c r="W96" s="22" t="s">
        <v>437</v>
      </c>
    </row>
    <row r="97" spans="23:23" x14ac:dyDescent="0.25">
      <c r="W97" s="22" t="s">
        <v>437</v>
      </c>
    </row>
    <row r="98" spans="23:23" x14ac:dyDescent="0.25">
      <c r="W98" s="22" t="s">
        <v>437</v>
      </c>
    </row>
    <row r="99" spans="23:23" x14ac:dyDescent="0.25">
      <c r="W99" s="22" t="s">
        <v>437</v>
      </c>
    </row>
    <row r="100" spans="23:23" x14ac:dyDescent="0.25">
      <c r="W100" s="22" t="s">
        <v>437</v>
      </c>
    </row>
    <row r="101" spans="23:23" x14ac:dyDescent="0.25">
      <c r="W101" s="22" t="s">
        <v>437</v>
      </c>
    </row>
    <row r="102" spans="23:23" x14ac:dyDescent="0.25">
      <c r="W102" s="22" t="s">
        <v>437</v>
      </c>
    </row>
    <row r="103" spans="23:23" x14ac:dyDescent="0.25">
      <c r="W103" s="22" t="s">
        <v>437</v>
      </c>
    </row>
    <row r="104" spans="23:23" x14ac:dyDescent="0.25">
      <c r="W104" s="22" t="s">
        <v>437</v>
      </c>
    </row>
    <row r="105" spans="23:23" x14ac:dyDescent="0.25">
      <c r="W105" s="22" t="s">
        <v>437</v>
      </c>
    </row>
    <row r="106" spans="23:23" x14ac:dyDescent="0.25">
      <c r="W106" s="22" t="s">
        <v>437</v>
      </c>
    </row>
    <row r="107" spans="23:23" x14ac:dyDescent="0.25">
      <c r="W107" s="22" t="s">
        <v>437</v>
      </c>
    </row>
    <row r="108" spans="23:23" x14ac:dyDescent="0.25">
      <c r="W108" s="22" t="s">
        <v>437</v>
      </c>
    </row>
    <row r="109" spans="23:23" x14ac:dyDescent="0.25">
      <c r="W109" s="22" t="s">
        <v>437</v>
      </c>
    </row>
    <row r="110" spans="23:23" x14ac:dyDescent="0.25">
      <c r="W110" s="22" t="s">
        <v>437</v>
      </c>
    </row>
    <row r="111" spans="23:23" x14ac:dyDescent="0.25">
      <c r="W111" s="22" t="s">
        <v>437</v>
      </c>
    </row>
    <row r="112" spans="23:23" x14ac:dyDescent="0.25">
      <c r="W112" s="22" t="s">
        <v>437</v>
      </c>
    </row>
    <row r="113" spans="23:23" x14ac:dyDescent="0.25">
      <c r="W113" s="22" t="s">
        <v>437</v>
      </c>
    </row>
    <row r="114" spans="23:23" x14ac:dyDescent="0.25">
      <c r="W114" s="22" t="s">
        <v>437</v>
      </c>
    </row>
    <row r="115" spans="23:23" x14ac:dyDescent="0.25">
      <c r="W115" s="22" t="s">
        <v>437</v>
      </c>
    </row>
    <row r="116" spans="23:23" x14ac:dyDescent="0.25">
      <c r="W116" s="22" t="s">
        <v>437</v>
      </c>
    </row>
    <row r="117" spans="23:23" x14ac:dyDescent="0.25">
      <c r="W117" s="22" t="s">
        <v>437</v>
      </c>
    </row>
    <row r="118" spans="23:23" x14ac:dyDescent="0.25">
      <c r="W118" s="22" t="s">
        <v>437</v>
      </c>
    </row>
    <row r="119" spans="23:23" x14ac:dyDescent="0.25">
      <c r="W119" s="22" t="s">
        <v>437</v>
      </c>
    </row>
    <row r="120" spans="23:23" x14ac:dyDescent="0.25">
      <c r="W120" s="22" t="s">
        <v>437</v>
      </c>
    </row>
    <row r="121" spans="23:23" x14ac:dyDescent="0.25">
      <c r="W121" s="22" t="s">
        <v>437</v>
      </c>
    </row>
    <row r="122" spans="23:23" x14ac:dyDescent="0.25">
      <c r="W122" s="22" t="s">
        <v>437</v>
      </c>
    </row>
    <row r="123" spans="23:23" x14ac:dyDescent="0.25">
      <c r="W123" s="22" t="s">
        <v>437</v>
      </c>
    </row>
    <row r="124" spans="23:23" x14ac:dyDescent="0.25">
      <c r="W124" s="22" t="s">
        <v>437</v>
      </c>
    </row>
    <row r="125" spans="23:23" x14ac:dyDescent="0.25">
      <c r="W125" s="22" t="s">
        <v>437</v>
      </c>
    </row>
    <row r="126" spans="23:23" x14ac:dyDescent="0.25">
      <c r="W126" s="22" t="s">
        <v>437</v>
      </c>
    </row>
    <row r="127" spans="23:23" x14ac:dyDescent="0.25">
      <c r="W127" s="22" t="s">
        <v>437</v>
      </c>
    </row>
    <row r="128" spans="23:23" x14ac:dyDescent="0.25">
      <c r="W128" s="22" t="s">
        <v>437</v>
      </c>
    </row>
    <row r="129" spans="23:23" x14ac:dyDescent="0.25">
      <c r="W129" s="22" t="s">
        <v>437</v>
      </c>
    </row>
    <row r="130" spans="23:23" x14ac:dyDescent="0.25">
      <c r="W130" s="22" t="s">
        <v>437</v>
      </c>
    </row>
    <row r="131" spans="23:23" x14ac:dyDescent="0.25">
      <c r="W131" s="22" t="s">
        <v>437</v>
      </c>
    </row>
    <row r="132" spans="23:23" x14ac:dyDescent="0.25">
      <c r="W132" s="22" t="s">
        <v>437</v>
      </c>
    </row>
    <row r="133" spans="23:23" x14ac:dyDescent="0.25">
      <c r="W133" s="22" t="s">
        <v>437</v>
      </c>
    </row>
    <row r="134" spans="23:23" x14ac:dyDescent="0.25">
      <c r="W134" s="22" t="s">
        <v>437</v>
      </c>
    </row>
    <row r="135" spans="23:23" x14ac:dyDescent="0.25">
      <c r="W135" s="22" t="s">
        <v>437</v>
      </c>
    </row>
    <row r="136" spans="23:23" x14ac:dyDescent="0.25">
      <c r="W136" s="22" t="s">
        <v>437</v>
      </c>
    </row>
    <row r="137" spans="23:23" x14ac:dyDescent="0.25">
      <c r="W137" s="22" t="s">
        <v>437</v>
      </c>
    </row>
    <row r="138" spans="23:23" x14ac:dyDescent="0.25">
      <c r="W138" s="22" t="s">
        <v>437</v>
      </c>
    </row>
    <row r="139" spans="23:23" x14ac:dyDescent="0.25">
      <c r="W139" s="22" t="s">
        <v>437</v>
      </c>
    </row>
    <row r="140" spans="23:23" x14ac:dyDescent="0.25">
      <c r="W140" s="22" t="s">
        <v>437</v>
      </c>
    </row>
    <row r="141" spans="23:23" x14ac:dyDescent="0.25">
      <c r="W141" s="22" t="s">
        <v>437</v>
      </c>
    </row>
    <row r="142" spans="23:23" x14ac:dyDescent="0.25">
      <c r="W142" s="22" t="s">
        <v>437</v>
      </c>
    </row>
    <row r="143" spans="23:23" x14ac:dyDescent="0.25">
      <c r="W143" s="22" t="s">
        <v>437</v>
      </c>
    </row>
    <row r="144" spans="23:23" x14ac:dyDescent="0.25">
      <c r="W144" s="22" t="s">
        <v>437</v>
      </c>
    </row>
    <row r="145" spans="23:23" x14ac:dyDescent="0.25">
      <c r="W145" s="22" t="s">
        <v>437</v>
      </c>
    </row>
    <row r="146" spans="23:23" x14ac:dyDescent="0.25">
      <c r="W146" s="22" t="s">
        <v>437</v>
      </c>
    </row>
    <row r="147" spans="23:23" x14ac:dyDescent="0.25">
      <c r="W147" s="22" t="s">
        <v>437</v>
      </c>
    </row>
    <row r="148" spans="23:23" x14ac:dyDescent="0.25">
      <c r="W148" s="22" t="s">
        <v>437</v>
      </c>
    </row>
    <row r="149" spans="23:23" x14ac:dyDescent="0.25">
      <c r="W149" s="22" t="s">
        <v>437</v>
      </c>
    </row>
    <row r="150" spans="23:23" x14ac:dyDescent="0.25">
      <c r="W150" s="22" t="s">
        <v>437</v>
      </c>
    </row>
    <row r="151" spans="23:23" x14ac:dyDescent="0.25">
      <c r="W151" s="22" t="s">
        <v>437</v>
      </c>
    </row>
    <row r="152" spans="23:23" x14ac:dyDescent="0.25">
      <c r="W152" s="22" t="s">
        <v>437</v>
      </c>
    </row>
    <row r="153" spans="23:23" x14ac:dyDescent="0.25">
      <c r="W153" s="22" t="s">
        <v>437</v>
      </c>
    </row>
    <row r="154" spans="23:23" x14ac:dyDescent="0.25">
      <c r="W154" s="22" t="s">
        <v>437</v>
      </c>
    </row>
    <row r="155" spans="23:23" x14ac:dyDescent="0.25">
      <c r="W155" s="22" t="s">
        <v>437</v>
      </c>
    </row>
    <row r="156" spans="23:23" x14ac:dyDescent="0.25">
      <c r="W156" s="22" t="s">
        <v>437</v>
      </c>
    </row>
    <row r="157" spans="23:23" x14ac:dyDescent="0.25">
      <c r="W157" s="22" t="s">
        <v>437</v>
      </c>
    </row>
    <row r="158" spans="23:23" x14ac:dyDescent="0.25">
      <c r="W158" s="22" t="s">
        <v>437</v>
      </c>
    </row>
    <row r="159" spans="23:23" x14ac:dyDescent="0.25">
      <c r="W159" s="22" t="s">
        <v>437</v>
      </c>
    </row>
    <row r="160" spans="23:23" x14ac:dyDescent="0.25">
      <c r="W160" s="22" t="s">
        <v>437</v>
      </c>
    </row>
    <row r="161" spans="23:23" x14ac:dyDescent="0.25">
      <c r="W161" s="22" t="s">
        <v>437</v>
      </c>
    </row>
    <row r="162" spans="23:23" x14ac:dyDescent="0.25">
      <c r="W162" s="22" t="s">
        <v>437</v>
      </c>
    </row>
    <row r="163" spans="23:23" x14ac:dyDescent="0.25">
      <c r="W163" s="22" t="s">
        <v>437</v>
      </c>
    </row>
    <row r="164" spans="23:23" x14ac:dyDescent="0.25">
      <c r="W164" s="22" t="s">
        <v>437</v>
      </c>
    </row>
    <row r="165" spans="23:23" x14ac:dyDescent="0.25">
      <c r="W165" s="22" t="s">
        <v>437</v>
      </c>
    </row>
    <row r="166" spans="23:23" x14ac:dyDescent="0.25">
      <c r="W166" s="22" t="s">
        <v>437</v>
      </c>
    </row>
    <row r="167" spans="23:23" x14ac:dyDescent="0.25">
      <c r="W167" s="22" t="s">
        <v>437</v>
      </c>
    </row>
    <row r="168" spans="23:23" x14ac:dyDescent="0.25">
      <c r="W168" s="22" t="s">
        <v>437</v>
      </c>
    </row>
    <row r="169" spans="23:23" x14ac:dyDescent="0.25">
      <c r="W169" s="22" t="s">
        <v>437</v>
      </c>
    </row>
    <row r="170" spans="23:23" x14ac:dyDescent="0.25">
      <c r="W170" s="22" t="s">
        <v>437</v>
      </c>
    </row>
    <row r="171" spans="23:23" x14ac:dyDescent="0.25">
      <c r="W171" s="22" t="s">
        <v>437</v>
      </c>
    </row>
    <row r="172" spans="23:23" x14ac:dyDescent="0.25">
      <c r="W172" s="22" t="s">
        <v>437</v>
      </c>
    </row>
    <row r="173" spans="23:23" x14ac:dyDescent="0.25">
      <c r="W173" s="22" t="s">
        <v>437</v>
      </c>
    </row>
    <row r="174" spans="23:23" x14ac:dyDescent="0.25">
      <c r="W174" s="22" t="s">
        <v>437</v>
      </c>
    </row>
    <row r="175" spans="23:23" x14ac:dyDescent="0.25">
      <c r="W175" s="22" t="s">
        <v>437</v>
      </c>
    </row>
    <row r="176" spans="23:23" x14ac:dyDescent="0.25">
      <c r="W176" s="22" t="s">
        <v>437</v>
      </c>
    </row>
    <row r="177" spans="23:23" x14ac:dyDescent="0.25">
      <c r="W177" s="22" t="s">
        <v>437</v>
      </c>
    </row>
    <row r="178" spans="23:23" x14ac:dyDescent="0.25">
      <c r="W178" s="22" t="s">
        <v>437</v>
      </c>
    </row>
    <row r="179" spans="23:23" x14ac:dyDescent="0.25">
      <c r="W179" s="22" t="s">
        <v>437</v>
      </c>
    </row>
    <row r="180" spans="23:23" x14ac:dyDescent="0.25">
      <c r="W180" s="22" t="s">
        <v>437</v>
      </c>
    </row>
    <row r="181" spans="23:23" x14ac:dyDescent="0.25">
      <c r="W181" s="22" t="s">
        <v>437</v>
      </c>
    </row>
    <row r="182" spans="23:23" x14ac:dyDescent="0.25">
      <c r="W182" s="22" t="s">
        <v>437</v>
      </c>
    </row>
    <row r="183" spans="23:23" x14ac:dyDescent="0.25">
      <c r="W183" s="22" t="s">
        <v>437</v>
      </c>
    </row>
    <row r="184" spans="23:23" x14ac:dyDescent="0.25">
      <c r="W184" s="22" t="s">
        <v>437</v>
      </c>
    </row>
    <row r="185" spans="23:23" x14ac:dyDescent="0.25">
      <c r="W185" s="22" t="s">
        <v>437</v>
      </c>
    </row>
    <row r="186" spans="23:23" x14ac:dyDescent="0.25">
      <c r="W186" s="22" t="s">
        <v>437</v>
      </c>
    </row>
    <row r="187" spans="23:23" x14ac:dyDescent="0.25">
      <c r="W187" s="22" t="s">
        <v>437</v>
      </c>
    </row>
    <row r="188" spans="23:23" x14ac:dyDescent="0.25">
      <c r="W188" s="22" t="s">
        <v>437</v>
      </c>
    </row>
    <row r="189" spans="23:23" x14ac:dyDescent="0.25">
      <c r="W189" s="22" t="s">
        <v>437</v>
      </c>
    </row>
    <row r="190" spans="23:23" x14ac:dyDescent="0.25">
      <c r="W190" s="22" t="s">
        <v>437</v>
      </c>
    </row>
    <row r="191" spans="23:23" x14ac:dyDescent="0.25">
      <c r="W191" s="22" t="s">
        <v>437</v>
      </c>
    </row>
    <row r="192" spans="23:23" x14ac:dyDescent="0.25">
      <c r="W192" s="22" t="s">
        <v>437</v>
      </c>
    </row>
    <row r="193" spans="23:23" x14ac:dyDescent="0.25">
      <c r="W193" s="22" t="s">
        <v>437</v>
      </c>
    </row>
    <row r="194" spans="23:23" x14ac:dyDescent="0.25">
      <c r="W194" s="22" t="s">
        <v>437</v>
      </c>
    </row>
    <row r="195" spans="23:23" x14ac:dyDescent="0.25">
      <c r="W195" s="22" t="s">
        <v>437</v>
      </c>
    </row>
    <row r="196" spans="23:23" x14ac:dyDescent="0.25">
      <c r="W196" s="22" t="s">
        <v>437</v>
      </c>
    </row>
    <row r="197" spans="23:23" x14ac:dyDescent="0.25">
      <c r="W197" s="22" t="s">
        <v>437</v>
      </c>
    </row>
    <row r="198" spans="23:23" x14ac:dyDescent="0.25">
      <c r="W198" s="22" t="s">
        <v>437</v>
      </c>
    </row>
    <row r="199" spans="23:23" x14ac:dyDescent="0.25">
      <c r="W199" s="22" t="s">
        <v>437</v>
      </c>
    </row>
    <row r="200" spans="23:23" x14ac:dyDescent="0.25">
      <c r="W200" s="22" t="s">
        <v>437</v>
      </c>
    </row>
    <row r="201" spans="23:23" x14ac:dyDescent="0.25">
      <c r="W201" s="22" t="s">
        <v>437</v>
      </c>
    </row>
    <row r="202" spans="23:23" x14ac:dyDescent="0.25">
      <c r="W202" s="22" t="s">
        <v>437</v>
      </c>
    </row>
    <row r="203" spans="23:23" x14ac:dyDescent="0.25">
      <c r="W203" s="22" t="s">
        <v>437</v>
      </c>
    </row>
    <row r="204" spans="23:23" x14ac:dyDescent="0.25">
      <c r="W204" s="22" t="s">
        <v>437</v>
      </c>
    </row>
    <row r="205" spans="23:23" x14ac:dyDescent="0.25">
      <c r="W205" s="22" t="s">
        <v>437</v>
      </c>
    </row>
    <row r="206" spans="23:23" x14ac:dyDescent="0.25">
      <c r="W206" s="22" t="s">
        <v>437</v>
      </c>
    </row>
    <row r="207" spans="23:23" x14ac:dyDescent="0.25">
      <c r="W207" s="22" t="s">
        <v>437</v>
      </c>
    </row>
    <row r="208" spans="23:23" x14ac:dyDescent="0.25">
      <c r="W208" s="22" t="s">
        <v>437</v>
      </c>
    </row>
    <row r="209" spans="23:23" x14ac:dyDescent="0.25">
      <c r="W209" s="22" t="s">
        <v>437</v>
      </c>
    </row>
    <row r="210" spans="23:23" x14ac:dyDescent="0.25">
      <c r="W210" s="22" t="s">
        <v>437</v>
      </c>
    </row>
    <row r="211" spans="23:23" x14ac:dyDescent="0.25">
      <c r="W211" s="22" t="s">
        <v>437</v>
      </c>
    </row>
    <row r="212" spans="23:23" x14ac:dyDescent="0.25">
      <c r="W212" s="22" t="s">
        <v>437</v>
      </c>
    </row>
    <row r="213" spans="23:23" x14ac:dyDescent="0.25">
      <c r="W213" s="22" t="s">
        <v>437</v>
      </c>
    </row>
    <row r="214" spans="23:23" x14ac:dyDescent="0.25">
      <c r="W214" s="22" t="s">
        <v>437</v>
      </c>
    </row>
    <row r="215" spans="23:23" x14ac:dyDescent="0.25">
      <c r="W215" s="22" t="s">
        <v>437</v>
      </c>
    </row>
    <row r="216" spans="23:23" x14ac:dyDescent="0.25">
      <c r="W216" s="22" t="s">
        <v>437</v>
      </c>
    </row>
    <row r="217" spans="23:23" x14ac:dyDescent="0.25">
      <c r="W217" s="22" t="s">
        <v>437</v>
      </c>
    </row>
    <row r="218" spans="23:23" x14ac:dyDescent="0.25">
      <c r="W218" s="22" t="s">
        <v>437</v>
      </c>
    </row>
    <row r="219" spans="23:23" x14ac:dyDescent="0.25">
      <c r="W219" s="22" t="s">
        <v>437</v>
      </c>
    </row>
    <row r="220" spans="23:23" x14ac:dyDescent="0.25">
      <c r="W220" s="22" t="s">
        <v>437</v>
      </c>
    </row>
    <row r="221" spans="23:23" x14ac:dyDescent="0.25">
      <c r="W221" s="22" t="s">
        <v>437</v>
      </c>
    </row>
    <row r="222" spans="23:23" x14ac:dyDescent="0.25">
      <c r="W222" s="22" t="s">
        <v>437</v>
      </c>
    </row>
    <row r="223" spans="23:23" x14ac:dyDescent="0.25">
      <c r="W223" s="22" t="s">
        <v>437</v>
      </c>
    </row>
    <row r="224" spans="23:23" x14ac:dyDescent="0.25">
      <c r="W224" s="22" t="s">
        <v>437</v>
      </c>
    </row>
    <row r="225" spans="23:23" x14ac:dyDescent="0.25">
      <c r="W225" s="22" t="s">
        <v>437</v>
      </c>
    </row>
    <row r="226" spans="23:23" x14ac:dyDescent="0.25">
      <c r="W226" s="22" t="s">
        <v>437</v>
      </c>
    </row>
    <row r="227" spans="23:23" x14ac:dyDescent="0.25">
      <c r="W227" s="22" t="s">
        <v>437</v>
      </c>
    </row>
    <row r="228" spans="23:23" x14ac:dyDescent="0.25">
      <c r="W228" s="22" t="s">
        <v>437</v>
      </c>
    </row>
    <row r="229" spans="23:23" x14ac:dyDescent="0.25">
      <c r="W229" s="22" t="s">
        <v>437</v>
      </c>
    </row>
    <row r="230" spans="23:23" x14ac:dyDescent="0.25">
      <c r="W230" s="22" t="s">
        <v>437</v>
      </c>
    </row>
    <row r="231" spans="23:23" x14ac:dyDescent="0.25">
      <c r="W231" s="22" t="s">
        <v>437</v>
      </c>
    </row>
    <row r="232" spans="23:23" x14ac:dyDescent="0.25">
      <c r="W232" s="22" t="s">
        <v>437</v>
      </c>
    </row>
    <row r="233" spans="23:23" x14ac:dyDescent="0.25">
      <c r="W233" s="22" t="s">
        <v>437</v>
      </c>
    </row>
    <row r="234" spans="23:23" x14ac:dyDescent="0.25">
      <c r="W234" s="22" t="s">
        <v>437</v>
      </c>
    </row>
    <row r="235" spans="23:23" x14ac:dyDescent="0.25">
      <c r="W235" s="22" t="s">
        <v>437</v>
      </c>
    </row>
    <row r="236" spans="23:23" x14ac:dyDescent="0.25">
      <c r="W236" s="22" t="s">
        <v>437</v>
      </c>
    </row>
    <row r="237" spans="23:23" x14ac:dyDescent="0.25">
      <c r="W237" s="22" t="s">
        <v>437</v>
      </c>
    </row>
    <row r="238" spans="23:23" x14ac:dyDescent="0.25">
      <c r="W238" s="22" t="s">
        <v>437</v>
      </c>
    </row>
    <row r="239" spans="23:23" x14ac:dyDescent="0.25">
      <c r="W239" s="22" t="s">
        <v>437</v>
      </c>
    </row>
    <row r="240" spans="23:23" x14ac:dyDescent="0.25">
      <c r="W240" s="22" t="s">
        <v>437</v>
      </c>
    </row>
    <row r="241" spans="23:23" x14ac:dyDescent="0.25">
      <c r="W241" s="22" t="s">
        <v>437</v>
      </c>
    </row>
    <row r="242" spans="23:23" x14ac:dyDescent="0.25">
      <c r="W242" s="22" t="s">
        <v>437</v>
      </c>
    </row>
    <row r="243" spans="23:23" x14ac:dyDescent="0.25">
      <c r="W243" s="22" t="s">
        <v>437</v>
      </c>
    </row>
    <row r="244" spans="23:23" x14ac:dyDescent="0.25">
      <c r="W244" s="22" t="s">
        <v>437</v>
      </c>
    </row>
    <row r="245" spans="23:23" x14ac:dyDescent="0.25">
      <c r="W245" s="22" t="s">
        <v>437</v>
      </c>
    </row>
    <row r="246" spans="23:23" x14ac:dyDescent="0.25">
      <c r="W246" s="22" t="s">
        <v>437</v>
      </c>
    </row>
    <row r="247" spans="23:23" x14ac:dyDescent="0.25">
      <c r="W247" s="22" t="s">
        <v>437</v>
      </c>
    </row>
    <row r="248" spans="23:23" x14ac:dyDescent="0.25">
      <c r="W248" s="22" t="s">
        <v>437</v>
      </c>
    </row>
    <row r="249" spans="23:23" x14ac:dyDescent="0.25">
      <c r="W249" s="22" t="s">
        <v>437</v>
      </c>
    </row>
    <row r="250" spans="23:23" x14ac:dyDescent="0.25">
      <c r="W250" s="22" t="s">
        <v>437</v>
      </c>
    </row>
    <row r="251" spans="23:23" x14ac:dyDescent="0.25">
      <c r="W251" s="22" t="s">
        <v>437</v>
      </c>
    </row>
    <row r="252" spans="23:23" x14ac:dyDescent="0.25">
      <c r="W252" s="22" t="s">
        <v>437</v>
      </c>
    </row>
    <row r="253" spans="23:23" x14ac:dyDescent="0.25">
      <c r="W253" s="22" t="s">
        <v>437</v>
      </c>
    </row>
    <row r="254" spans="23:23" x14ac:dyDescent="0.25">
      <c r="W254" s="22" t="s">
        <v>437</v>
      </c>
    </row>
    <row r="255" spans="23:23" x14ac:dyDescent="0.25">
      <c r="W255" s="22" t="s">
        <v>437</v>
      </c>
    </row>
    <row r="256" spans="23:23" x14ac:dyDescent="0.25">
      <c r="W256" s="22" t="s">
        <v>437</v>
      </c>
    </row>
    <row r="257" spans="23:23" x14ac:dyDescent="0.25">
      <c r="W257" s="22" t="s">
        <v>437</v>
      </c>
    </row>
    <row r="258" spans="23:23" x14ac:dyDescent="0.25">
      <c r="W258" s="22" t="s">
        <v>437</v>
      </c>
    </row>
    <row r="259" spans="23:23" x14ac:dyDescent="0.25">
      <c r="W259" s="22" t="s">
        <v>437</v>
      </c>
    </row>
    <row r="260" spans="23:23" x14ac:dyDescent="0.25">
      <c r="W260" s="22" t="s">
        <v>437</v>
      </c>
    </row>
    <row r="261" spans="23:23" x14ac:dyDescent="0.25">
      <c r="W261" s="22" t="s">
        <v>437</v>
      </c>
    </row>
    <row r="262" spans="23:23" x14ac:dyDescent="0.25">
      <c r="W262" s="22" t="s">
        <v>437</v>
      </c>
    </row>
    <row r="263" spans="23:23" x14ac:dyDescent="0.25">
      <c r="W263" s="22" t="s">
        <v>437</v>
      </c>
    </row>
    <row r="264" spans="23:23" x14ac:dyDescent="0.25">
      <c r="W264" s="22" t="s">
        <v>437</v>
      </c>
    </row>
    <row r="265" spans="23:23" x14ac:dyDescent="0.25">
      <c r="W265" s="22" t="s">
        <v>437</v>
      </c>
    </row>
    <row r="266" spans="23:23" x14ac:dyDescent="0.25">
      <c r="W266" s="22" t="s">
        <v>437</v>
      </c>
    </row>
    <row r="267" spans="23:23" x14ac:dyDescent="0.25">
      <c r="W267" s="22" t="s">
        <v>437</v>
      </c>
    </row>
    <row r="268" spans="23:23" x14ac:dyDescent="0.25">
      <c r="W268" s="22" t="s">
        <v>437</v>
      </c>
    </row>
    <row r="269" spans="23:23" x14ac:dyDescent="0.25">
      <c r="W269" s="22" t="s">
        <v>437</v>
      </c>
    </row>
    <row r="270" spans="23:23" x14ac:dyDescent="0.25">
      <c r="W270" s="22" t="s">
        <v>437</v>
      </c>
    </row>
    <row r="271" spans="23:23" x14ac:dyDescent="0.25">
      <c r="W271" s="22" t="s">
        <v>437</v>
      </c>
    </row>
    <row r="272" spans="23:23" x14ac:dyDescent="0.25">
      <c r="W272" s="22" t="s">
        <v>437</v>
      </c>
    </row>
    <row r="273" spans="23:23" x14ac:dyDescent="0.25">
      <c r="W273" s="22" t="s">
        <v>437</v>
      </c>
    </row>
    <row r="274" spans="23:23" x14ac:dyDescent="0.25">
      <c r="W274" s="22" t="s">
        <v>437</v>
      </c>
    </row>
    <row r="275" spans="23:23" x14ac:dyDescent="0.25">
      <c r="W275" s="22" t="s">
        <v>437</v>
      </c>
    </row>
    <row r="276" spans="23:23" x14ac:dyDescent="0.25">
      <c r="W276" s="22" t="s">
        <v>437</v>
      </c>
    </row>
    <row r="277" spans="23:23" x14ac:dyDescent="0.25">
      <c r="W277" s="22" t="s">
        <v>437</v>
      </c>
    </row>
    <row r="278" spans="23:23" x14ac:dyDescent="0.25">
      <c r="W278" s="22" t="s">
        <v>437</v>
      </c>
    </row>
    <row r="279" spans="23:23" x14ac:dyDescent="0.25">
      <c r="W279" s="22" t="s">
        <v>437</v>
      </c>
    </row>
    <row r="280" spans="23:23" x14ac:dyDescent="0.25">
      <c r="W280" s="22" t="s">
        <v>437</v>
      </c>
    </row>
    <row r="281" spans="23:23" x14ac:dyDescent="0.25">
      <c r="W281" s="22" t="s">
        <v>437</v>
      </c>
    </row>
    <row r="282" spans="23:23" x14ac:dyDescent="0.25">
      <c r="W282" s="22" t="s">
        <v>437</v>
      </c>
    </row>
    <row r="283" spans="23:23" x14ac:dyDescent="0.25">
      <c r="W283" s="22" t="s">
        <v>437</v>
      </c>
    </row>
    <row r="284" spans="23:23" x14ac:dyDescent="0.25">
      <c r="W284" s="22" t="s">
        <v>437</v>
      </c>
    </row>
    <row r="285" spans="23:23" x14ac:dyDescent="0.25">
      <c r="W285" s="22" t="s">
        <v>437</v>
      </c>
    </row>
    <row r="286" spans="23:23" x14ac:dyDescent="0.25">
      <c r="W286" s="22" t="s">
        <v>437</v>
      </c>
    </row>
    <row r="287" spans="23:23" x14ac:dyDescent="0.25">
      <c r="W287" s="22" t="s">
        <v>437</v>
      </c>
    </row>
    <row r="288" spans="23:23" x14ac:dyDescent="0.25">
      <c r="W288" s="22" t="s">
        <v>437</v>
      </c>
    </row>
    <row r="289" spans="23:23" x14ac:dyDescent="0.25">
      <c r="W289" s="22" t="s">
        <v>437</v>
      </c>
    </row>
    <row r="290" spans="23:23" x14ac:dyDescent="0.25">
      <c r="W290" s="22" t="s">
        <v>437</v>
      </c>
    </row>
    <row r="291" spans="23:23" x14ac:dyDescent="0.25">
      <c r="W291" s="22" t="s">
        <v>437</v>
      </c>
    </row>
    <row r="292" spans="23:23" x14ac:dyDescent="0.25">
      <c r="W292" s="22" t="s">
        <v>437</v>
      </c>
    </row>
    <row r="293" spans="23:23" x14ac:dyDescent="0.25">
      <c r="W293" s="22" t="s">
        <v>437</v>
      </c>
    </row>
    <row r="294" spans="23:23" x14ac:dyDescent="0.25">
      <c r="W294" s="22" t="s">
        <v>437</v>
      </c>
    </row>
    <row r="295" spans="23:23" x14ac:dyDescent="0.25">
      <c r="W295" s="22" t="s">
        <v>437</v>
      </c>
    </row>
    <row r="296" spans="23:23" x14ac:dyDescent="0.25">
      <c r="W296" s="22" t="s">
        <v>437</v>
      </c>
    </row>
    <row r="297" spans="23:23" x14ac:dyDescent="0.25">
      <c r="W297" s="22" t="s">
        <v>437</v>
      </c>
    </row>
    <row r="298" spans="23:23" x14ac:dyDescent="0.25">
      <c r="W298" s="22" t="s">
        <v>437</v>
      </c>
    </row>
    <row r="299" spans="23:23" x14ac:dyDescent="0.25">
      <c r="W299" s="22" t="s">
        <v>437</v>
      </c>
    </row>
    <row r="300" spans="23:23" x14ac:dyDescent="0.25">
      <c r="W300" s="22" t="s">
        <v>437</v>
      </c>
    </row>
    <row r="301" spans="23:23" x14ac:dyDescent="0.25">
      <c r="W301" s="22" t="s">
        <v>437</v>
      </c>
    </row>
    <row r="302" spans="23:23" x14ac:dyDescent="0.25">
      <c r="W302" s="22" t="s">
        <v>437</v>
      </c>
    </row>
    <row r="303" spans="23:23" x14ac:dyDescent="0.25">
      <c r="W303" s="22" t="s">
        <v>437</v>
      </c>
    </row>
    <row r="304" spans="23:23" x14ac:dyDescent="0.25">
      <c r="W304" s="22" t="s">
        <v>437</v>
      </c>
    </row>
    <row r="305" spans="23:23" x14ac:dyDescent="0.25">
      <c r="W305" s="22" t="s">
        <v>437</v>
      </c>
    </row>
    <row r="306" spans="23:23" x14ac:dyDescent="0.25">
      <c r="W306" s="22" t="s">
        <v>437</v>
      </c>
    </row>
    <row r="307" spans="23:23" x14ac:dyDescent="0.25">
      <c r="W307" s="22" t="s">
        <v>437</v>
      </c>
    </row>
    <row r="308" spans="23:23" x14ac:dyDescent="0.25">
      <c r="W308" s="22" t="s">
        <v>437</v>
      </c>
    </row>
    <row r="309" spans="23:23" x14ac:dyDescent="0.25">
      <c r="W309" s="22" t="s">
        <v>437</v>
      </c>
    </row>
    <row r="310" spans="23:23" x14ac:dyDescent="0.25">
      <c r="W310" s="22" t="s">
        <v>437</v>
      </c>
    </row>
    <row r="311" spans="23:23" x14ac:dyDescent="0.25">
      <c r="W311" s="22" t="s">
        <v>437</v>
      </c>
    </row>
    <row r="312" spans="23:23" x14ac:dyDescent="0.25">
      <c r="W312" s="22" t="s">
        <v>437</v>
      </c>
    </row>
    <row r="313" spans="23:23" x14ac:dyDescent="0.25">
      <c r="W313" s="22" t="s">
        <v>437</v>
      </c>
    </row>
    <row r="314" spans="23:23" x14ac:dyDescent="0.25">
      <c r="W314" s="22" t="s">
        <v>437</v>
      </c>
    </row>
    <row r="315" spans="23:23" x14ac:dyDescent="0.25">
      <c r="W315" s="22" t="s">
        <v>437</v>
      </c>
    </row>
    <row r="316" spans="23:23" x14ac:dyDescent="0.25">
      <c r="W316" s="22" t="s">
        <v>437</v>
      </c>
    </row>
    <row r="317" spans="23:23" x14ac:dyDescent="0.25">
      <c r="W317" s="22" t="s">
        <v>437</v>
      </c>
    </row>
    <row r="318" spans="23:23" x14ac:dyDescent="0.25">
      <c r="W318" s="22" t="s">
        <v>437</v>
      </c>
    </row>
    <row r="319" spans="23:23" x14ac:dyDescent="0.25">
      <c r="W319" s="22" t="s">
        <v>437</v>
      </c>
    </row>
    <row r="320" spans="23:23" x14ac:dyDescent="0.25">
      <c r="W320" s="22" t="s">
        <v>437</v>
      </c>
    </row>
    <row r="321" spans="23:23" x14ac:dyDescent="0.25">
      <c r="W321" s="22" t="s">
        <v>437</v>
      </c>
    </row>
    <row r="322" spans="23:23" x14ac:dyDescent="0.25">
      <c r="W322" s="22" t="s">
        <v>437</v>
      </c>
    </row>
    <row r="323" spans="23:23" x14ac:dyDescent="0.25">
      <c r="W323" s="22" t="s">
        <v>437</v>
      </c>
    </row>
    <row r="324" spans="23:23" x14ac:dyDescent="0.25">
      <c r="W324" s="22" t="s">
        <v>437</v>
      </c>
    </row>
    <row r="325" spans="23:23" x14ac:dyDescent="0.25">
      <c r="W325" s="22" t="s">
        <v>437</v>
      </c>
    </row>
    <row r="326" spans="23:23" x14ac:dyDescent="0.25">
      <c r="W326" s="22" t="s">
        <v>437</v>
      </c>
    </row>
    <row r="327" spans="23:23" x14ac:dyDescent="0.25">
      <c r="W327" s="22" t="s">
        <v>437</v>
      </c>
    </row>
    <row r="328" spans="23:23" x14ac:dyDescent="0.25">
      <c r="W328" s="22" t="s">
        <v>437</v>
      </c>
    </row>
    <row r="329" spans="23:23" x14ac:dyDescent="0.25">
      <c r="W329" s="22" t="s">
        <v>437</v>
      </c>
    </row>
    <row r="330" spans="23:23" x14ac:dyDescent="0.25">
      <c r="W330" s="22" t="s">
        <v>437</v>
      </c>
    </row>
    <row r="331" spans="23:23" x14ac:dyDescent="0.25">
      <c r="W331" s="22" t="s">
        <v>437</v>
      </c>
    </row>
    <row r="332" spans="23:23" x14ac:dyDescent="0.25">
      <c r="W332" s="22" t="s">
        <v>437</v>
      </c>
    </row>
    <row r="333" spans="23:23" x14ac:dyDescent="0.25">
      <c r="W333" s="22" t="s">
        <v>437</v>
      </c>
    </row>
    <row r="334" spans="23:23" x14ac:dyDescent="0.25">
      <c r="W334" s="22" t="s">
        <v>437</v>
      </c>
    </row>
    <row r="335" spans="23:23" x14ac:dyDescent="0.25">
      <c r="W335" s="22" t="s">
        <v>437</v>
      </c>
    </row>
    <row r="336" spans="23:23" x14ac:dyDescent="0.25">
      <c r="W336" s="22" t="s">
        <v>437</v>
      </c>
    </row>
    <row r="337" spans="23:23" x14ac:dyDescent="0.25">
      <c r="W337" s="22" t="s">
        <v>437</v>
      </c>
    </row>
    <row r="338" spans="23:23" x14ac:dyDescent="0.25">
      <c r="W338" s="22" t="s">
        <v>437</v>
      </c>
    </row>
    <row r="339" spans="23:23" x14ac:dyDescent="0.25">
      <c r="W339" s="22" t="s">
        <v>437</v>
      </c>
    </row>
    <row r="340" spans="23:23" x14ac:dyDescent="0.25">
      <c r="W340" s="22" t="s">
        <v>437</v>
      </c>
    </row>
    <row r="341" spans="23:23" x14ac:dyDescent="0.25">
      <c r="W341" s="22" t="s">
        <v>437</v>
      </c>
    </row>
    <row r="342" spans="23:23" x14ac:dyDescent="0.25">
      <c r="W342" s="22" t="s">
        <v>437</v>
      </c>
    </row>
    <row r="343" spans="23:23" x14ac:dyDescent="0.25">
      <c r="W343" s="22" t="s">
        <v>437</v>
      </c>
    </row>
    <row r="344" spans="23:23" x14ac:dyDescent="0.25">
      <c r="W344" s="22" t="s">
        <v>437</v>
      </c>
    </row>
    <row r="345" spans="23:23" x14ac:dyDescent="0.25">
      <c r="W345" s="22" t="s">
        <v>437</v>
      </c>
    </row>
    <row r="346" spans="23:23" x14ac:dyDescent="0.25">
      <c r="W346" s="22" t="s">
        <v>437</v>
      </c>
    </row>
    <row r="347" spans="23:23" x14ac:dyDescent="0.25">
      <c r="W347" s="22" t="s">
        <v>437</v>
      </c>
    </row>
    <row r="348" spans="23:23" x14ac:dyDescent="0.25">
      <c r="W348" s="22" t="s">
        <v>437</v>
      </c>
    </row>
    <row r="349" spans="23:23" x14ac:dyDescent="0.25">
      <c r="W349" s="22" t="s">
        <v>437</v>
      </c>
    </row>
    <row r="350" spans="23:23" x14ac:dyDescent="0.25">
      <c r="W350" s="22" t="s">
        <v>437</v>
      </c>
    </row>
    <row r="351" spans="23:23" x14ac:dyDescent="0.25">
      <c r="W351" s="22" t="s">
        <v>437</v>
      </c>
    </row>
    <row r="352" spans="23:23" x14ac:dyDescent="0.25">
      <c r="W352" s="22" t="s">
        <v>437</v>
      </c>
    </row>
    <row r="353" spans="23:23" x14ac:dyDescent="0.25">
      <c r="W353" s="22" t="s">
        <v>437</v>
      </c>
    </row>
    <row r="354" spans="23:23" x14ac:dyDescent="0.25">
      <c r="W354" s="22" t="s">
        <v>437</v>
      </c>
    </row>
    <row r="355" spans="23:23" x14ac:dyDescent="0.25">
      <c r="W355" s="22" t="s">
        <v>437</v>
      </c>
    </row>
    <row r="356" spans="23:23" x14ac:dyDescent="0.25">
      <c r="W356" s="22" t="s">
        <v>437</v>
      </c>
    </row>
    <row r="357" spans="23:23" x14ac:dyDescent="0.25">
      <c r="W357" s="22" t="s">
        <v>437</v>
      </c>
    </row>
    <row r="358" spans="23:23" x14ac:dyDescent="0.25">
      <c r="W358" s="22" t="s">
        <v>437</v>
      </c>
    </row>
    <row r="359" spans="23:23" x14ac:dyDescent="0.25">
      <c r="W359" s="22" t="s">
        <v>437</v>
      </c>
    </row>
    <row r="360" spans="23:23" x14ac:dyDescent="0.25">
      <c r="W360" s="22" t="s">
        <v>437</v>
      </c>
    </row>
    <row r="361" spans="23:23" x14ac:dyDescent="0.25">
      <c r="W361" s="22" t="s">
        <v>437</v>
      </c>
    </row>
    <row r="362" spans="23:23" x14ac:dyDescent="0.25">
      <c r="W362" s="22" t="s">
        <v>437</v>
      </c>
    </row>
    <row r="363" spans="23:23" x14ac:dyDescent="0.25">
      <c r="W363" s="22" t="s">
        <v>437</v>
      </c>
    </row>
    <row r="364" spans="23:23" x14ac:dyDescent="0.25">
      <c r="W364" s="22" t="s">
        <v>437</v>
      </c>
    </row>
    <row r="365" spans="23:23" x14ac:dyDescent="0.25">
      <c r="W365" s="22" t="s">
        <v>437</v>
      </c>
    </row>
    <row r="366" spans="23:23" x14ac:dyDescent="0.25">
      <c r="W366" s="22" t="s">
        <v>437</v>
      </c>
    </row>
    <row r="367" spans="23:23" x14ac:dyDescent="0.25">
      <c r="W367" s="22" t="s">
        <v>437</v>
      </c>
    </row>
    <row r="368" spans="23:23" x14ac:dyDescent="0.25">
      <c r="W368" s="22" t="s">
        <v>437</v>
      </c>
    </row>
    <row r="369" spans="23:23" x14ac:dyDescent="0.25">
      <c r="W369" s="22" t="s">
        <v>437</v>
      </c>
    </row>
    <row r="370" spans="23:23" x14ac:dyDescent="0.25">
      <c r="W370" s="22" t="s">
        <v>437</v>
      </c>
    </row>
    <row r="371" spans="23:23" x14ac:dyDescent="0.25">
      <c r="W371" s="22" t="s">
        <v>437</v>
      </c>
    </row>
    <row r="372" spans="23:23" x14ac:dyDescent="0.25">
      <c r="W372" s="22" t="s">
        <v>437</v>
      </c>
    </row>
    <row r="373" spans="23:23" x14ac:dyDescent="0.25">
      <c r="W373" s="22" t="s">
        <v>437</v>
      </c>
    </row>
    <row r="374" spans="23:23" x14ac:dyDescent="0.25">
      <c r="W374" s="22" t="s">
        <v>437</v>
      </c>
    </row>
    <row r="375" spans="23:23" x14ac:dyDescent="0.25">
      <c r="W375" s="22" t="s">
        <v>437</v>
      </c>
    </row>
    <row r="376" spans="23:23" x14ac:dyDescent="0.25">
      <c r="W376" s="22" t="s">
        <v>437</v>
      </c>
    </row>
    <row r="377" spans="23:23" x14ac:dyDescent="0.25">
      <c r="W377" s="22" t="s">
        <v>437</v>
      </c>
    </row>
    <row r="378" spans="23:23" x14ac:dyDescent="0.25">
      <c r="W378" s="22" t="s">
        <v>437</v>
      </c>
    </row>
    <row r="379" spans="23:23" x14ac:dyDescent="0.25">
      <c r="W379" s="22" t="s">
        <v>437</v>
      </c>
    </row>
    <row r="380" spans="23:23" x14ac:dyDescent="0.25">
      <c r="W380" s="22" t="s">
        <v>437</v>
      </c>
    </row>
    <row r="381" spans="23:23" x14ac:dyDescent="0.25">
      <c r="W381" s="22" t="s">
        <v>437</v>
      </c>
    </row>
    <row r="382" spans="23:23" x14ac:dyDescent="0.25">
      <c r="W382" s="22" t="s">
        <v>437</v>
      </c>
    </row>
    <row r="383" spans="23:23" x14ac:dyDescent="0.25">
      <c r="W383" s="22" t="s">
        <v>437</v>
      </c>
    </row>
    <row r="384" spans="23:23" x14ac:dyDescent="0.25">
      <c r="W384" s="22" t="s">
        <v>437</v>
      </c>
    </row>
    <row r="385" spans="23:23" x14ac:dyDescent="0.25">
      <c r="W385" s="22" t="s">
        <v>437</v>
      </c>
    </row>
    <row r="386" spans="23:23" x14ac:dyDescent="0.25">
      <c r="W386" s="22" t="s">
        <v>437</v>
      </c>
    </row>
    <row r="387" spans="23:23" x14ac:dyDescent="0.25">
      <c r="W387" s="22" t="s">
        <v>437</v>
      </c>
    </row>
    <row r="388" spans="23:23" x14ac:dyDescent="0.25">
      <c r="W388" s="22" t="s">
        <v>437</v>
      </c>
    </row>
    <row r="389" spans="23:23" x14ac:dyDescent="0.25">
      <c r="W389" s="22" t="s">
        <v>437</v>
      </c>
    </row>
    <row r="390" spans="23:23" x14ac:dyDescent="0.25">
      <c r="W390" s="22" t="s">
        <v>437</v>
      </c>
    </row>
    <row r="391" spans="23:23" x14ac:dyDescent="0.25">
      <c r="W391" s="22" t="s">
        <v>437</v>
      </c>
    </row>
    <row r="392" spans="23:23" x14ac:dyDescent="0.25">
      <c r="W392" s="22" t="s">
        <v>437</v>
      </c>
    </row>
    <row r="393" spans="23:23" x14ac:dyDescent="0.25">
      <c r="W393" s="22" t="s">
        <v>437</v>
      </c>
    </row>
    <row r="394" spans="23:23" x14ac:dyDescent="0.25">
      <c r="W394" s="22" t="s">
        <v>437</v>
      </c>
    </row>
    <row r="395" spans="23:23" x14ac:dyDescent="0.25">
      <c r="W395" s="22" t="s">
        <v>437</v>
      </c>
    </row>
    <row r="396" spans="23:23" x14ac:dyDescent="0.25">
      <c r="W396" s="22" t="s">
        <v>437</v>
      </c>
    </row>
    <row r="397" spans="23:23" x14ac:dyDescent="0.25">
      <c r="W397" s="22" t="s">
        <v>437</v>
      </c>
    </row>
    <row r="398" spans="23:23" x14ac:dyDescent="0.25">
      <c r="W398" s="22" t="s">
        <v>437</v>
      </c>
    </row>
    <row r="399" spans="23:23" x14ac:dyDescent="0.25">
      <c r="W399" s="22" t="s">
        <v>437</v>
      </c>
    </row>
    <row r="400" spans="23:23" x14ac:dyDescent="0.25">
      <c r="W400" s="22" t="s">
        <v>437</v>
      </c>
    </row>
    <row r="401" spans="23:23" x14ac:dyDescent="0.25">
      <c r="W401" s="22" t="s">
        <v>437</v>
      </c>
    </row>
    <row r="402" spans="23:23" x14ac:dyDescent="0.25">
      <c r="W402" s="22" t="s">
        <v>437</v>
      </c>
    </row>
    <row r="403" spans="23:23" x14ac:dyDescent="0.25">
      <c r="W403" s="22" t="s">
        <v>437</v>
      </c>
    </row>
    <row r="404" spans="23:23" x14ac:dyDescent="0.25">
      <c r="W404" s="22" t="s">
        <v>437</v>
      </c>
    </row>
    <row r="405" spans="23:23" x14ac:dyDescent="0.25">
      <c r="W405" s="22" t="s">
        <v>437</v>
      </c>
    </row>
    <row r="406" spans="23:23" x14ac:dyDescent="0.25">
      <c r="W406" s="22" t="s">
        <v>437</v>
      </c>
    </row>
    <row r="407" spans="23:23" x14ac:dyDescent="0.25">
      <c r="W407" s="22" t="s">
        <v>437</v>
      </c>
    </row>
    <row r="408" spans="23:23" x14ac:dyDescent="0.25">
      <c r="W408" s="22" t="s">
        <v>437</v>
      </c>
    </row>
    <row r="409" spans="23:23" x14ac:dyDescent="0.25">
      <c r="W409" s="22" t="s">
        <v>437</v>
      </c>
    </row>
    <row r="410" spans="23:23" x14ac:dyDescent="0.25">
      <c r="W410" s="22" t="s">
        <v>437</v>
      </c>
    </row>
    <row r="411" spans="23:23" x14ac:dyDescent="0.25">
      <c r="W411" s="22" t="s">
        <v>437</v>
      </c>
    </row>
    <row r="412" spans="23:23" x14ac:dyDescent="0.25">
      <c r="W412" s="22" t="s">
        <v>437</v>
      </c>
    </row>
    <row r="413" spans="23:23" x14ac:dyDescent="0.25">
      <c r="W413" s="22" t="s">
        <v>437</v>
      </c>
    </row>
    <row r="414" spans="23:23" x14ac:dyDescent="0.25">
      <c r="W414" s="22" t="s">
        <v>437</v>
      </c>
    </row>
    <row r="415" spans="23:23" x14ac:dyDescent="0.25">
      <c r="W415" s="22" t="s">
        <v>437</v>
      </c>
    </row>
    <row r="416" spans="23:23" x14ac:dyDescent="0.25">
      <c r="W416" s="22" t="s">
        <v>437</v>
      </c>
    </row>
    <row r="417" spans="23:23" x14ac:dyDescent="0.25">
      <c r="W417" s="22" t="s">
        <v>437</v>
      </c>
    </row>
    <row r="418" spans="23:23" x14ac:dyDescent="0.25">
      <c r="W418" s="22" t="s">
        <v>437</v>
      </c>
    </row>
    <row r="419" spans="23:23" x14ac:dyDescent="0.25">
      <c r="W419" s="22" t="s">
        <v>437</v>
      </c>
    </row>
    <row r="420" spans="23:23" x14ac:dyDescent="0.25">
      <c r="W420" s="22" t="s">
        <v>437</v>
      </c>
    </row>
    <row r="421" spans="23:23" x14ac:dyDescent="0.25">
      <c r="W421" s="22" t="s">
        <v>437</v>
      </c>
    </row>
    <row r="422" spans="23:23" x14ac:dyDescent="0.25">
      <c r="W422" s="22" t="s">
        <v>437</v>
      </c>
    </row>
    <row r="423" spans="23:23" x14ac:dyDescent="0.25">
      <c r="W423" s="22" t="s">
        <v>437</v>
      </c>
    </row>
    <row r="424" spans="23:23" x14ac:dyDescent="0.25">
      <c r="W424" s="22" t="s">
        <v>437</v>
      </c>
    </row>
    <row r="425" spans="23:23" x14ac:dyDescent="0.25">
      <c r="W425" s="22" t="s">
        <v>437</v>
      </c>
    </row>
    <row r="426" spans="23:23" x14ac:dyDescent="0.25">
      <c r="W426" s="22" t="s">
        <v>437</v>
      </c>
    </row>
    <row r="427" spans="23:23" x14ac:dyDescent="0.25">
      <c r="W427" s="22" t="s">
        <v>437</v>
      </c>
    </row>
    <row r="428" spans="23:23" x14ac:dyDescent="0.25">
      <c r="W428" s="22" t="s">
        <v>437</v>
      </c>
    </row>
    <row r="429" spans="23:23" x14ac:dyDescent="0.25">
      <c r="W429" s="22" t="s">
        <v>437</v>
      </c>
    </row>
    <row r="430" spans="23:23" x14ac:dyDescent="0.25">
      <c r="W430" s="22" t="s">
        <v>437</v>
      </c>
    </row>
    <row r="431" spans="23:23" x14ac:dyDescent="0.25">
      <c r="W431" s="22" t="s">
        <v>437</v>
      </c>
    </row>
    <row r="432" spans="23:23" x14ac:dyDescent="0.25">
      <c r="W432" s="22" t="s">
        <v>437</v>
      </c>
    </row>
    <row r="433" spans="23:23" x14ac:dyDescent="0.25">
      <c r="W433" s="22" t="s">
        <v>437</v>
      </c>
    </row>
    <row r="434" spans="23:23" x14ac:dyDescent="0.25">
      <c r="W434" s="22" t="s">
        <v>437</v>
      </c>
    </row>
    <row r="435" spans="23:23" x14ac:dyDescent="0.25">
      <c r="W435" s="22" t="s">
        <v>437</v>
      </c>
    </row>
    <row r="436" spans="23:23" x14ac:dyDescent="0.25">
      <c r="W436" s="22" t="s">
        <v>437</v>
      </c>
    </row>
    <row r="437" spans="23:23" x14ac:dyDescent="0.25">
      <c r="W437" s="22" t="s">
        <v>437</v>
      </c>
    </row>
    <row r="438" spans="23:23" x14ac:dyDescent="0.25">
      <c r="W438" s="22" t="s">
        <v>437</v>
      </c>
    </row>
    <row r="439" spans="23:23" x14ac:dyDescent="0.25">
      <c r="W439" s="22" t="s">
        <v>437</v>
      </c>
    </row>
    <row r="440" spans="23:23" x14ac:dyDescent="0.25">
      <c r="W440" s="22" t="s">
        <v>437</v>
      </c>
    </row>
    <row r="441" spans="23:23" x14ac:dyDescent="0.25">
      <c r="W441" s="22" t="s">
        <v>437</v>
      </c>
    </row>
    <row r="442" spans="23:23" x14ac:dyDescent="0.25">
      <c r="W442" s="22" t="s">
        <v>437</v>
      </c>
    </row>
    <row r="443" spans="23:23" x14ac:dyDescent="0.25">
      <c r="W443" s="22" t="s">
        <v>437</v>
      </c>
    </row>
    <row r="444" spans="23:23" x14ac:dyDescent="0.25">
      <c r="W444" s="22" t="s">
        <v>437</v>
      </c>
    </row>
    <row r="445" spans="23:23" x14ac:dyDescent="0.25">
      <c r="W445" s="22" t="s">
        <v>437</v>
      </c>
    </row>
    <row r="446" spans="23:23" x14ac:dyDescent="0.25">
      <c r="W446" s="22" t="s">
        <v>437</v>
      </c>
    </row>
    <row r="447" spans="23:23" x14ac:dyDescent="0.25">
      <c r="W447" s="22" t="s">
        <v>437</v>
      </c>
    </row>
    <row r="448" spans="23:23" x14ac:dyDescent="0.25">
      <c r="W448" s="22" t="s">
        <v>437</v>
      </c>
    </row>
    <row r="449" spans="23:23" x14ac:dyDescent="0.25">
      <c r="W449" s="22" t="s">
        <v>437</v>
      </c>
    </row>
    <row r="450" spans="23:23" x14ac:dyDescent="0.25">
      <c r="W450" s="22" t="s">
        <v>437</v>
      </c>
    </row>
    <row r="451" spans="23:23" x14ac:dyDescent="0.25">
      <c r="W451" s="22" t="s">
        <v>437</v>
      </c>
    </row>
    <row r="452" spans="23:23" x14ac:dyDescent="0.25">
      <c r="W452" s="22" t="s">
        <v>437</v>
      </c>
    </row>
    <row r="453" spans="23:23" x14ac:dyDescent="0.25">
      <c r="W453" s="22" t="s">
        <v>437</v>
      </c>
    </row>
    <row r="454" spans="23:23" x14ac:dyDescent="0.25">
      <c r="W454" s="22" t="s">
        <v>437</v>
      </c>
    </row>
    <row r="455" spans="23:23" x14ac:dyDescent="0.25">
      <c r="W455" s="22" t="s">
        <v>437</v>
      </c>
    </row>
    <row r="456" spans="23:23" x14ac:dyDescent="0.25">
      <c r="W456" s="22" t="s">
        <v>437</v>
      </c>
    </row>
    <row r="457" spans="23:23" x14ac:dyDescent="0.25">
      <c r="W457" s="22" t="s">
        <v>437</v>
      </c>
    </row>
    <row r="458" spans="23:23" x14ac:dyDescent="0.25">
      <c r="W458" s="22" t="s">
        <v>437</v>
      </c>
    </row>
    <row r="459" spans="23:23" x14ac:dyDescent="0.25">
      <c r="W459" s="22" t="s">
        <v>437</v>
      </c>
    </row>
    <row r="460" spans="23:23" x14ac:dyDescent="0.25">
      <c r="W460" s="22" t="s">
        <v>437</v>
      </c>
    </row>
    <row r="461" spans="23:23" x14ac:dyDescent="0.25">
      <c r="W461" s="22" t="s">
        <v>437</v>
      </c>
    </row>
    <row r="462" spans="23:23" x14ac:dyDescent="0.25">
      <c r="W462" s="22" t="s">
        <v>437</v>
      </c>
    </row>
    <row r="463" spans="23:23" x14ac:dyDescent="0.25">
      <c r="W463" s="22" t="s">
        <v>437</v>
      </c>
    </row>
    <row r="464" spans="23:23" x14ac:dyDescent="0.25">
      <c r="W464" s="22" t="s">
        <v>437</v>
      </c>
    </row>
    <row r="465" spans="23:23" x14ac:dyDescent="0.25">
      <c r="W465" s="22" t="s">
        <v>437</v>
      </c>
    </row>
    <row r="466" spans="23:23" x14ac:dyDescent="0.25">
      <c r="W466" s="22" t="s">
        <v>437</v>
      </c>
    </row>
  </sheetData>
  <customSheetViews>
    <customSheetView guid="{A827130E-D005-411B-B0FD-5F434A9152FD}" fitToPage="1">
      <rowBreaks count="1" manualBreakCount="1">
        <brk id="23" max="16383" man="1"/>
      </rowBreaks>
      <colBreaks count="2" manualBreakCount="2">
        <brk id="5" max="22" man="1"/>
        <brk id="13" max="22" man="1"/>
      </colBreaks>
      <pageMargins left="0.25" right="0.25" top="0.75" bottom="0.75" header="0.3" footer="0.3"/>
      <pageSetup fitToWidth="0" orientation="landscape" r:id="rId1"/>
    </customSheetView>
    <customSheetView guid="{44AFB3A7-3EAA-4257-8E9F-63B37E676888}" fitToPage="1">
      <rowBreaks count="1" manualBreakCount="1">
        <brk id="23" max="16383" man="1"/>
      </rowBreaks>
      <colBreaks count="2" manualBreakCount="2">
        <brk id="5" max="22" man="1"/>
        <brk id="13" max="22" man="1"/>
      </colBreaks>
      <pageMargins left="0.25" right="0.25" top="0.75" bottom="0.75" header="0.3" footer="0.3"/>
      <pageSetup fitToWidth="0" orientation="landscape" r:id="rId2"/>
    </customSheetView>
  </customSheetViews>
  <mergeCells count="1">
    <mergeCell ref="A6:M6"/>
  </mergeCells>
  <dataValidations count="4">
    <dataValidation type="list" errorStyle="warning" allowBlank="1" showInputMessage="1" showErrorMessage="1" errorTitle="Drop-Down" error="Please select a country from the drop-down list" sqref="M9:M23">
      <formula1>CountryList</formula1>
    </dataValidation>
    <dataValidation type="list" allowBlank="1" showInputMessage="1" showErrorMessage="1" sqref="D9:E23">
      <formula1>YesNoList</formula1>
    </dataValidation>
    <dataValidation type="list" allowBlank="1" showInputMessage="1" showErrorMessage="1" sqref="K9:K23 Q9:Q23">
      <formula1>StateList</formula1>
    </dataValidation>
    <dataValidation type="list" allowBlank="1" showInputMessage="1" showErrorMessage="1" sqref="S9:S23">
      <formula1>CountryList</formula1>
    </dataValidation>
  </dataValidations>
  <hyperlinks>
    <hyperlink ref="A3" location="'Table of Contents'!A1" display="Table of Contents"/>
  </hyperlinks>
  <pageMargins left="0.25" right="0.25" top="0.75" bottom="0.75" header="0.3" footer="0.3"/>
  <pageSetup fitToWidth="0" orientation="landscape" r:id="rId3"/>
  <rowBreaks count="1" manualBreakCount="1">
    <brk id="23" max="16383" man="1"/>
  </rowBreaks>
  <colBreaks count="2" manualBreakCount="2">
    <brk id="5" max="22" man="1"/>
    <brk id="13" max="22"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25"/>
  <sheetViews>
    <sheetView zoomScaleNormal="100" zoomScaleSheetLayoutView="85" workbookViewId="0"/>
  </sheetViews>
  <sheetFormatPr defaultColWidth="9.1796875" defaultRowHeight="12.5" x14ac:dyDescent="0.25"/>
  <cols>
    <col min="1" max="1" width="24.7265625" style="9" customWidth="1"/>
    <col min="2" max="4" width="13.81640625" style="9" customWidth="1"/>
    <col min="5" max="5" width="2.7265625" style="9" customWidth="1"/>
    <col min="6" max="13" width="5.81640625" style="9" customWidth="1"/>
    <col min="14" max="16384" width="9.1796875" style="9"/>
  </cols>
  <sheetData>
    <row r="1" spans="1:24" ht="20" x14ac:dyDescent="0.4">
      <c r="A1" s="57">
        <f>FundName</f>
        <v>0</v>
      </c>
    </row>
    <row r="2" spans="1:24" ht="12.75" customHeight="1" x14ac:dyDescent="0.4">
      <c r="A2" s="213" t="str">
        <f ca="1">RIGHT(CELL("filename",A1),LEN(CELL("filename",A1))-FIND("]",CELL("filename",A1),1))</f>
        <v>2.3 Firm &amp; Team</v>
      </c>
      <c r="B2" s="57"/>
      <c r="C2" s="57"/>
      <c r="D2" s="57"/>
    </row>
    <row r="3" spans="1:24" ht="12.75" customHeight="1" x14ac:dyDescent="0.25">
      <c r="A3" s="214" t="s">
        <v>635</v>
      </c>
    </row>
    <row r="4" spans="1:24" ht="12.75" customHeight="1" x14ac:dyDescent="0.4">
      <c r="A4" s="21"/>
    </row>
    <row r="5" spans="1:24" ht="15.5" x14ac:dyDescent="0.35">
      <c r="A5" s="13" t="s">
        <v>724</v>
      </c>
      <c r="B5" s="14"/>
      <c r="C5" s="14"/>
      <c r="D5" s="14"/>
      <c r="F5" s="288" t="s">
        <v>726</v>
      </c>
      <c r="G5" s="288"/>
      <c r="H5" s="288"/>
      <c r="I5" s="288"/>
      <c r="J5" s="288"/>
      <c r="K5" s="288"/>
      <c r="L5" s="288"/>
      <c r="M5" s="288"/>
      <c r="N5" s="288"/>
      <c r="P5" s="275"/>
      <c r="Q5" s="275"/>
      <c r="R5" s="275"/>
      <c r="S5" s="275"/>
      <c r="T5" s="275"/>
      <c r="U5" s="275"/>
      <c r="V5" s="275"/>
      <c r="W5" s="275"/>
      <c r="X5" s="275"/>
    </row>
    <row r="6" spans="1:24" ht="66.75" customHeight="1" x14ac:dyDescent="0.25">
      <c r="A6" s="283" t="s">
        <v>736</v>
      </c>
      <c r="B6" s="283"/>
      <c r="C6" s="283"/>
      <c r="D6" s="283"/>
      <c r="F6" s="287" t="s">
        <v>737</v>
      </c>
      <c r="G6" s="287"/>
      <c r="H6" s="287"/>
      <c r="I6" s="287"/>
      <c r="J6" s="287"/>
      <c r="K6" s="287"/>
      <c r="L6" s="287"/>
      <c r="M6" s="287"/>
      <c r="N6" s="287"/>
      <c r="P6" s="276"/>
      <c r="Q6" s="276"/>
      <c r="R6" s="276"/>
      <c r="S6" s="276"/>
      <c r="T6" s="276"/>
      <c r="U6" s="276"/>
      <c r="V6" s="276"/>
      <c r="W6" s="276"/>
      <c r="X6" s="276"/>
    </row>
    <row r="8" spans="1:24" s="18" customFormat="1" ht="76.5" customHeight="1" x14ac:dyDescent="0.3">
      <c r="A8" s="43" t="s">
        <v>735</v>
      </c>
      <c r="B8" s="25" t="s">
        <v>741</v>
      </c>
      <c r="C8" s="25" t="s">
        <v>742</v>
      </c>
      <c r="D8" s="163" t="s">
        <v>725</v>
      </c>
      <c r="F8" s="272" t="s">
        <v>727</v>
      </c>
      <c r="G8" s="256" t="s">
        <v>728</v>
      </c>
      <c r="H8" s="256" t="s">
        <v>729</v>
      </c>
      <c r="I8" s="256" t="s">
        <v>730</v>
      </c>
      <c r="J8" s="256" t="s">
        <v>731</v>
      </c>
      <c r="K8" s="256" t="s">
        <v>732</v>
      </c>
      <c r="L8" s="256" t="s">
        <v>733</v>
      </c>
      <c r="M8" s="256" t="s">
        <v>1</v>
      </c>
      <c r="N8" s="257" t="s">
        <v>658</v>
      </c>
    </row>
    <row r="9" spans="1:24" ht="15" customHeight="1" x14ac:dyDescent="0.25">
      <c r="A9" s="26"/>
      <c r="B9" s="258"/>
      <c r="C9" s="258"/>
      <c r="D9" s="259"/>
      <c r="F9" s="273"/>
      <c r="G9" s="264"/>
      <c r="H9" s="264"/>
      <c r="I9" s="264"/>
      <c r="J9" s="264"/>
      <c r="K9" s="264"/>
      <c r="L9" s="264"/>
      <c r="M9" s="264"/>
      <c r="N9" s="262">
        <f>SUM(F9:L9)</f>
        <v>0</v>
      </c>
    </row>
    <row r="10" spans="1:24" ht="15" customHeight="1" x14ac:dyDescent="0.25">
      <c r="A10" s="26"/>
      <c r="B10" s="258"/>
      <c r="C10" s="258"/>
      <c r="D10" s="259"/>
      <c r="F10" s="273"/>
      <c r="G10" s="264"/>
      <c r="H10" s="264"/>
      <c r="I10" s="264"/>
      <c r="J10" s="264"/>
      <c r="K10" s="264"/>
      <c r="L10" s="264"/>
      <c r="M10" s="264"/>
      <c r="N10" s="262">
        <f t="shared" ref="N10:N23" si="0">SUM(F10:L10)</f>
        <v>0</v>
      </c>
    </row>
    <row r="11" spans="1:24" ht="15" customHeight="1" x14ac:dyDescent="0.25">
      <c r="A11" s="26"/>
      <c r="B11" s="258"/>
      <c r="C11" s="258"/>
      <c r="D11" s="259"/>
      <c r="F11" s="273"/>
      <c r="G11" s="264"/>
      <c r="H11" s="264"/>
      <c r="I11" s="264"/>
      <c r="J11" s="264"/>
      <c r="K11" s="264"/>
      <c r="L11" s="264"/>
      <c r="M11" s="264"/>
      <c r="N11" s="262">
        <f t="shared" si="0"/>
        <v>0</v>
      </c>
    </row>
    <row r="12" spans="1:24" ht="15" customHeight="1" x14ac:dyDescent="0.25">
      <c r="A12" s="26"/>
      <c r="B12" s="258"/>
      <c r="C12" s="258"/>
      <c r="D12" s="259"/>
      <c r="F12" s="273"/>
      <c r="G12" s="264"/>
      <c r="H12" s="264"/>
      <c r="I12" s="264"/>
      <c r="J12" s="264"/>
      <c r="K12" s="264"/>
      <c r="L12" s="264"/>
      <c r="M12" s="264"/>
      <c r="N12" s="262">
        <f t="shared" si="0"/>
        <v>0</v>
      </c>
    </row>
    <row r="13" spans="1:24" ht="15" customHeight="1" x14ac:dyDescent="0.25">
      <c r="A13" s="26"/>
      <c r="B13" s="258"/>
      <c r="C13" s="258"/>
      <c r="D13" s="259"/>
      <c r="F13" s="273"/>
      <c r="G13" s="264"/>
      <c r="H13" s="264"/>
      <c r="I13" s="264"/>
      <c r="J13" s="264"/>
      <c r="K13" s="264"/>
      <c r="L13" s="264"/>
      <c r="M13" s="264"/>
      <c r="N13" s="262">
        <f t="shared" si="0"/>
        <v>0</v>
      </c>
    </row>
    <row r="14" spans="1:24" ht="15" customHeight="1" x14ac:dyDescent="0.25">
      <c r="A14" s="26"/>
      <c r="B14" s="258"/>
      <c r="C14" s="258"/>
      <c r="D14" s="259"/>
      <c r="F14" s="273"/>
      <c r="G14" s="264"/>
      <c r="H14" s="264"/>
      <c r="I14" s="264"/>
      <c r="J14" s="264"/>
      <c r="K14" s="264"/>
      <c r="L14" s="264"/>
      <c r="M14" s="264"/>
      <c r="N14" s="262">
        <f t="shared" si="0"/>
        <v>0</v>
      </c>
    </row>
    <row r="15" spans="1:24" ht="15" customHeight="1" x14ac:dyDescent="0.25">
      <c r="A15" s="26"/>
      <c r="B15" s="258"/>
      <c r="C15" s="258"/>
      <c r="D15" s="259"/>
      <c r="F15" s="273"/>
      <c r="G15" s="264"/>
      <c r="H15" s="264"/>
      <c r="I15" s="264"/>
      <c r="J15" s="264"/>
      <c r="K15" s="264"/>
      <c r="L15" s="264"/>
      <c r="M15" s="264"/>
      <c r="N15" s="262">
        <f t="shared" si="0"/>
        <v>0</v>
      </c>
    </row>
    <row r="16" spans="1:24" ht="15" customHeight="1" x14ac:dyDescent="0.25">
      <c r="A16" s="26"/>
      <c r="B16" s="258"/>
      <c r="C16" s="258"/>
      <c r="D16" s="259"/>
      <c r="F16" s="273"/>
      <c r="G16" s="264"/>
      <c r="H16" s="264"/>
      <c r="I16" s="264"/>
      <c r="J16" s="264"/>
      <c r="K16" s="264"/>
      <c r="L16" s="264"/>
      <c r="M16" s="264"/>
      <c r="N16" s="262">
        <f t="shared" si="0"/>
        <v>0</v>
      </c>
    </row>
    <row r="17" spans="1:15" ht="15" customHeight="1" x14ac:dyDescent="0.25">
      <c r="A17" s="26"/>
      <c r="B17" s="258"/>
      <c r="C17" s="258"/>
      <c r="D17" s="259"/>
      <c r="F17" s="273"/>
      <c r="G17" s="264"/>
      <c r="H17" s="264"/>
      <c r="I17" s="264"/>
      <c r="J17" s="264"/>
      <c r="K17" s="264"/>
      <c r="L17" s="264"/>
      <c r="M17" s="264"/>
      <c r="N17" s="262">
        <f t="shared" si="0"/>
        <v>0</v>
      </c>
    </row>
    <row r="18" spans="1:15" ht="15" customHeight="1" x14ac:dyDescent="0.25">
      <c r="A18" s="26"/>
      <c r="B18" s="258"/>
      <c r="C18" s="258"/>
      <c r="D18" s="259"/>
      <c r="F18" s="273"/>
      <c r="G18" s="264"/>
      <c r="H18" s="264"/>
      <c r="I18" s="264"/>
      <c r="J18" s="264"/>
      <c r="K18" s="264"/>
      <c r="L18" s="264"/>
      <c r="M18" s="264"/>
      <c r="N18" s="262">
        <f t="shared" si="0"/>
        <v>0</v>
      </c>
    </row>
    <row r="19" spans="1:15" ht="15" customHeight="1" x14ac:dyDescent="0.25">
      <c r="A19" s="26"/>
      <c r="B19" s="258"/>
      <c r="C19" s="258"/>
      <c r="D19" s="259"/>
      <c r="F19" s="273"/>
      <c r="G19" s="264"/>
      <c r="H19" s="264"/>
      <c r="I19" s="264"/>
      <c r="J19" s="264"/>
      <c r="K19" s="264"/>
      <c r="L19" s="264"/>
      <c r="M19" s="264"/>
      <c r="N19" s="262">
        <f t="shared" si="0"/>
        <v>0</v>
      </c>
    </row>
    <row r="20" spans="1:15" ht="15" customHeight="1" x14ac:dyDescent="0.25">
      <c r="A20" s="26"/>
      <c r="B20" s="258"/>
      <c r="C20" s="258"/>
      <c r="D20" s="259"/>
      <c r="F20" s="273"/>
      <c r="G20" s="264"/>
      <c r="H20" s="264"/>
      <c r="I20" s="264"/>
      <c r="J20" s="264"/>
      <c r="K20" s="264"/>
      <c r="L20" s="264"/>
      <c r="M20" s="264"/>
      <c r="N20" s="262">
        <f t="shared" si="0"/>
        <v>0</v>
      </c>
    </row>
    <row r="21" spans="1:15" ht="15" customHeight="1" x14ac:dyDescent="0.25">
      <c r="A21" s="26"/>
      <c r="B21" s="258"/>
      <c r="C21" s="258"/>
      <c r="D21" s="259"/>
      <c r="F21" s="273"/>
      <c r="G21" s="264"/>
      <c r="H21" s="264"/>
      <c r="I21" s="264"/>
      <c r="J21" s="264"/>
      <c r="K21" s="264"/>
      <c r="L21" s="264"/>
      <c r="M21" s="264"/>
      <c r="N21" s="262">
        <f t="shared" si="0"/>
        <v>0</v>
      </c>
    </row>
    <row r="22" spans="1:15" ht="15" customHeight="1" x14ac:dyDescent="0.25">
      <c r="A22" s="26"/>
      <c r="B22" s="258"/>
      <c r="C22" s="258"/>
      <c r="D22" s="259"/>
      <c r="F22" s="273"/>
      <c r="G22" s="264"/>
      <c r="H22" s="264"/>
      <c r="I22" s="264"/>
      <c r="J22" s="264"/>
      <c r="K22" s="264"/>
      <c r="L22" s="264"/>
      <c r="M22" s="264"/>
      <c r="N22" s="262">
        <f t="shared" si="0"/>
        <v>0</v>
      </c>
    </row>
    <row r="23" spans="1:15" ht="15" customHeight="1" x14ac:dyDescent="0.3">
      <c r="A23" s="33"/>
      <c r="B23" s="260"/>
      <c r="C23" s="260"/>
      <c r="D23" s="261"/>
      <c r="F23" s="274"/>
      <c r="G23" s="265"/>
      <c r="H23" s="265"/>
      <c r="I23" s="265"/>
      <c r="J23" s="265"/>
      <c r="K23" s="265"/>
      <c r="L23" s="265"/>
      <c r="M23" s="265"/>
      <c r="N23" s="263">
        <f t="shared" si="0"/>
        <v>0</v>
      </c>
      <c r="O23" s="84" t="s">
        <v>734</v>
      </c>
    </row>
    <row r="25" spans="1:15" x14ac:dyDescent="0.25">
      <c r="A25" s="22" t="s">
        <v>437</v>
      </c>
      <c r="B25" s="22" t="s">
        <v>437</v>
      </c>
      <c r="C25" s="22"/>
      <c r="D25" s="22" t="s">
        <v>437</v>
      </c>
      <c r="E25" s="22" t="s">
        <v>437</v>
      </c>
    </row>
  </sheetData>
  <customSheetViews>
    <customSheetView guid="{A827130E-D005-411B-B0FD-5F434A9152FD}" fitToPage="1">
      <rowBreaks count="1" manualBreakCount="1">
        <brk id="23" max="16383" man="1"/>
      </rowBreaks>
      <pageMargins left="0.25" right="0.25" top="0.75" bottom="0.75" header="0.3" footer="0.3"/>
      <pageSetup fitToWidth="0" orientation="landscape" r:id="rId1"/>
    </customSheetView>
    <customSheetView guid="{44AFB3A7-3EAA-4257-8E9F-63B37E676888}" fitToPage="1">
      <rowBreaks count="1" manualBreakCount="1">
        <brk id="23" max="16383" man="1"/>
      </rowBreaks>
      <pageMargins left="0.25" right="0.25" top="0.75" bottom="0.75" header="0.3" footer="0.3"/>
      <pageSetup fitToWidth="0" orientation="landscape" r:id="rId2"/>
    </customSheetView>
  </customSheetViews>
  <mergeCells count="3">
    <mergeCell ref="A6:D6"/>
    <mergeCell ref="F6:N6"/>
    <mergeCell ref="F5:N5"/>
  </mergeCells>
  <dataValidations count="1">
    <dataValidation type="list" allowBlank="1" showInputMessage="1" showErrorMessage="1" sqref="A9:A23">
      <formula1>PLastName</formula1>
    </dataValidation>
  </dataValidations>
  <hyperlinks>
    <hyperlink ref="A3" location="'Table of Contents'!A1" display="Table of Contents"/>
  </hyperlinks>
  <pageMargins left="0.25" right="0.25" top="0.75" bottom="0.75" header="0.3" footer="0.3"/>
  <pageSetup fitToWidth="0" orientation="landscape" r:id="rId3"/>
  <rowBreaks count="1" manualBreakCount="1">
    <brk id="23"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F22"/>
  <sheetViews>
    <sheetView workbookViewId="0"/>
  </sheetViews>
  <sheetFormatPr defaultColWidth="9.1796875" defaultRowHeight="12.5" x14ac:dyDescent="0.25"/>
  <cols>
    <col min="1" max="2" width="31.81640625" style="9" customWidth="1"/>
    <col min="3" max="3" width="34.453125" style="9" customWidth="1"/>
    <col min="4" max="5" width="12.81640625" style="18" customWidth="1"/>
    <col min="6" max="8" width="9.1796875" style="9"/>
    <col min="9" max="9" width="9.1796875" style="9" customWidth="1"/>
    <col min="10" max="16384" width="9.1796875" style="9"/>
  </cols>
  <sheetData>
    <row r="1" spans="1:6" ht="20" x14ac:dyDescent="0.4">
      <c r="A1" s="57">
        <f>FundName</f>
        <v>0</v>
      </c>
    </row>
    <row r="2" spans="1:6" ht="12.75" customHeight="1" x14ac:dyDescent="0.4">
      <c r="A2" s="213" t="str">
        <f ca="1">RIGHT(CELL("filename",A1),LEN(CELL("filename",A1))-FIND("]",CELL("filename",A1),1))</f>
        <v>2.4 Firm &amp; Team</v>
      </c>
      <c r="B2" s="57"/>
      <c r="C2" s="57"/>
      <c r="D2" s="57"/>
      <c r="E2" s="57"/>
      <c r="F2" s="57"/>
    </row>
    <row r="3" spans="1:6" ht="12.75" customHeight="1" x14ac:dyDescent="0.25">
      <c r="A3" s="214" t="s">
        <v>635</v>
      </c>
      <c r="E3" s="50"/>
    </row>
    <row r="4" spans="1:6" ht="12.75" customHeight="1" x14ac:dyDescent="0.4">
      <c r="A4" s="21"/>
      <c r="E4" s="50"/>
    </row>
    <row r="5" spans="1:6" ht="15.5" x14ac:dyDescent="0.35">
      <c r="A5" s="13" t="s">
        <v>618</v>
      </c>
      <c r="B5" s="14"/>
      <c r="C5" s="14"/>
      <c r="D5" s="160"/>
      <c r="E5" s="161"/>
    </row>
    <row r="6" spans="1:6" ht="29.25" customHeight="1" x14ac:dyDescent="0.25">
      <c r="A6" s="289" t="s">
        <v>749</v>
      </c>
      <c r="B6" s="290"/>
      <c r="C6" s="290"/>
      <c r="D6" s="290"/>
      <c r="E6" s="290"/>
    </row>
    <row r="7" spans="1:6" ht="15.75" customHeight="1" x14ac:dyDescent="0.35">
      <c r="A7" s="54"/>
      <c r="B7" s="17"/>
      <c r="C7" s="17"/>
      <c r="E7" s="50"/>
    </row>
    <row r="8" spans="1:6" ht="58.5" customHeight="1" x14ac:dyDescent="0.3">
      <c r="A8" s="25" t="s">
        <v>620</v>
      </c>
      <c r="B8" s="25" t="s">
        <v>623</v>
      </c>
      <c r="C8" s="162" t="s">
        <v>619</v>
      </c>
      <c r="D8" s="25" t="s">
        <v>621</v>
      </c>
      <c r="E8" s="163" t="s">
        <v>622</v>
      </c>
    </row>
    <row r="9" spans="1:6" ht="12.75" customHeight="1" x14ac:dyDescent="0.25">
      <c r="A9" s="19"/>
      <c r="B9" s="19"/>
      <c r="C9" s="19"/>
      <c r="D9" s="87"/>
      <c r="E9" s="87"/>
    </row>
    <row r="10" spans="1:6" ht="12.75" customHeight="1" x14ac:dyDescent="0.25">
      <c r="A10" s="19"/>
      <c r="B10" s="19"/>
      <c r="C10" s="19"/>
      <c r="D10" s="87"/>
      <c r="E10" s="87"/>
    </row>
    <row r="11" spans="1:6" ht="12.75" customHeight="1" x14ac:dyDescent="0.25">
      <c r="A11" s="19"/>
      <c r="B11" s="19"/>
      <c r="C11" s="19"/>
      <c r="D11" s="87"/>
      <c r="E11" s="87"/>
    </row>
    <row r="12" spans="1:6" x14ac:dyDescent="0.25">
      <c r="A12" s="19"/>
      <c r="B12" s="19"/>
      <c r="C12" s="19"/>
      <c r="D12" s="87"/>
      <c r="E12" s="87"/>
    </row>
    <row r="13" spans="1:6" x14ac:dyDescent="0.25">
      <c r="A13" s="19"/>
      <c r="B13" s="19"/>
      <c r="C13" s="19"/>
      <c r="D13" s="87"/>
      <c r="E13" s="87"/>
    </row>
    <row r="14" spans="1:6" x14ac:dyDescent="0.25">
      <c r="A14" s="19"/>
      <c r="B14" s="19"/>
      <c r="C14" s="19"/>
      <c r="D14" s="87"/>
      <c r="E14" s="87"/>
    </row>
    <row r="15" spans="1:6" x14ac:dyDescent="0.25">
      <c r="A15" s="19"/>
      <c r="B15" s="19"/>
      <c r="C15" s="19"/>
      <c r="D15" s="87"/>
      <c r="E15" s="87"/>
    </row>
    <row r="16" spans="1:6" x14ac:dyDescent="0.25">
      <c r="A16" s="19"/>
      <c r="B16" s="19"/>
      <c r="C16" s="19"/>
      <c r="D16" s="87"/>
      <c r="E16" s="87"/>
    </row>
    <row r="17" spans="1:5" x14ac:dyDescent="0.25">
      <c r="A17" s="19"/>
      <c r="B17" s="19"/>
      <c r="C17" s="19"/>
      <c r="D17" s="87"/>
      <c r="E17" s="87"/>
    </row>
    <row r="18" spans="1:5" x14ac:dyDescent="0.25">
      <c r="A18" s="19"/>
      <c r="B18" s="19"/>
      <c r="C18" s="19"/>
      <c r="D18" s="87"/>
      <c r="E18" s="87"/>
    </row>
    <row r="19" spans="1:5" x14ac:dyDescent="0.25">
      <c r="A19" s="19"/>
      <c r="B19" s="19"/>
      <c r="C19" s="19"/>
      <c r="D19" s="87"/>
      <c r="E19" s="87"/>
    </row>
    <row r="20" spans="1:5" x14ac:dyDescent="0.25">
      <c r="A20" s="19"/>
      <c r="B20" s="19"/>
      <c r="C20" s="19"/>
      <c r="D20" s="87"/>
      <c r="E20" s="87"/>
    </row>
    <row r="21" spans="1:5" x14ac:dyDescent="0.25">
      <c r="A21" s="19"/>
      <c r="B21" s="19"/>
      <c r="C21" s="19"/>
      <c r="D21" s="87"/>
      <c r="E21" s="87"/>
    </row>
    <row r="22" spans="1:5" x14ac:dyDescent="0.25">
      <c r="A22" s="19"/>
      <c r="B22" s="19"/>
      <c r="C22" s="19"/>
      <c r="D22" s="87"/>
      <c r="E22" s="87"/>
    </row>
  </sheetData>
  <customSheetViews>
    <customSheetView guid="{A827130E-D005-411B-B0FD-5F434A9152FD}" fitToPage="1">
      <pageMargins left="0.25" right="0.25" top="0.75" bottom="0.75" header="0.3" footer="0.3"/>
      <pageSetup fitToHeight="0" orientation="landscape" r:id="rId1"/>
    </customSheetView>
    <customSheetView guid="{44AFB3A7-3EAA-4257-8E9F-63B37E676888}" fitToPage="1">
      <pageMargins left="0.25" right="0.25" top="0.75" bottom="0.75" header="0.3" footer="0.3"/>
      <pageSetup scale="91" fitToHeight="0" orientation="landscape" r:id="rId2"/>
    </customSheetView>
  </customSheetViews>
  <mergeCells count="1">
    <mergeCell ref="A6:E6"/>
  </mergeCells>
  <hyperlinks>
    <hyperlink ref="A3" location="'Table of Contents'!A1" display="Table of Contents"/>
  </hyperlinks>
  <pageMargins left="0.25" right="0.25" top="0.75" bottom="0.75" header="0.3" footer="0.3"/>
  <pageSetup fitToHeight="0" orientation="landscap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35</vt:i4>
      </vt:variant>
    </vt:vector>
  </HeadingPairs>
  <TitlesOfParts>
    <vt:vector size="54" baseType="lpstr">
      <vt:lpstr>Cover</vt:lpstr>
      <vt:lpstr>Table of Contents</vt:lpstr>
      <vt:lpstr>Summary</vt:lpstr>
      <vt:lpstr>Info Release</vt:lpstr>
      <vt:lpstr>1. Investment Strategy</vt:lpstr>
      <vt:lpstr>2.1 Firm &amp; Team</vt:lpstr>
      <vt:lpstr>2.2 Firm &amp; Team</vt:lpstr>
      <vt:lpstr>2.3 Firm &amp; Team</vt:lpstr>
      <vt:lpstr>2.4 Firm &amp; Team</vt:lpstr>
      <vt:lpstr>2.5 Firm &amp; Team</vt:lpstr>
      <vt:lpstr>3. Investment Process</vt:lpstr>
      <vt:lpstr>5.1 Fund Economics</vt:lpstr>
      <vt:lpstr>5.2 Fund Economics</vt:lpstr>
      <vt:lpstr>5.3 Fund Economics</vt:lpstr>
      <vt:lpstr>6.1 Capitalization</vt:lpstr>
      <vt:lpstr>6.2 Capitalization</vt:lpstr>
      <vt:lpstr>6.3 Capitalization</vt:lpstr>
      <vt:lpstr>Fund Overview</vt:lpstr>
      <vt:lpstr>Menu Selection</vt:lpstr>
      <vt:lpstr>AppType</vt:lpstr>
      <vt:lpstr>CountryList</vt:lpstr>
      <vt:lpstr>Exit</vt:lpstr>
      <vt:lpstr>Foreign</vt:lpstr>
      <vt:lpstr>FundName</vt:lpstr>
      <vt:lpstr>Geo</vt:lpstr>
      <vt:lpstr>Industry</vt:lpstr>
      <vt:lpstr>InvCat</vt:lpstr>
      <vt:lpstr>PLastName</vt:lpstr>
      <vt:lpstr>PList</vt:lpstr>
      <vt:lpstr>'1. Investment Strategy'!Print_Area</vt:lpstr>
      <vt:lpstr>'2.1 Firm &amp; Team'!Print_Area</vt:lpstr>
      <vt:lpstr>'2.2 Firm &amp; Team'!Print_Area</vt:lpstr>
      <vt:lpstr>'2.3 Firm &amp; Team'!Print_Area</vt:lpstr>
      <vt:lpstr>'2.4 Firm &amp; Team'!Print_Area</vt:lpstr>
      <vt:lpstr>'2.5 Firm &amp; Team'!Print_Area</vt:lpstr>
      <vt:lpstr>'3. Investment Process'!Print_Area</vt:lpstr>
      <vt:lpstr>'5.1 Fund Economics'!Print_Area</vt:lpstr>
      <vt:lpstr>'5.2 Fund Economics'!Print_Area</vt:lpstr>
      <vt:lpstr>'5.3 Fund Economics'!Print_Area</vt:lpstr>
      <vt:lpstr>'6.1 Capitalization'!Print_Area</vt:lpstr>
      <vt:lpstr>'6.2 Capitalization'!Print_Area</vt:lpstr>
      <vt:lpstr>'6.3 Capitalization'!Print_Area</vt:lpstr>
      <vt:lpstr>Cover!Print_Area</vt:lpstr>
      <vt:lpstr>'Fund Overview'!Print_Area</vt:lpstr>
      <vt:lpstr>'Info Release'!Print_Area</vt:lpstr>
      <vt:lpstr>Summary!Print_Area</vt:lpstr>
      <vt:lpstr>'Table of Contents'!Print_Area</vt:lpstr>
      <vt:lpstr>'2.2 Firm &amp; Team'!Print_Titles</vt:lpstr>
      <vt:lpstr>'2.3 Firm &amp; Team'!Print_Titles</vt:lpstr>
      <vt:lpstr>Security</vt:lpstr>
      <vt:lpstr>StaffStatus</vt:lpstr>
      <vt:lpstr>Stage</vt:lpstr>
      <vt:lpstr>StateList</vt:lpstr>
      <vt:lpstr>YesNoList</vt:lpstr>
    </vt:vector>
  </TitlesOfParts>
  <Company>Small Business Administration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JFinkel</dc:creator>
  <cp:lastModifiedBy>Rich, Curtis B.</cp:lastModifiedBy>
  <cp:lastPrinted>2014-01-07T15:19:13Z</cp:lastPrinted>
  <dcterms:created xsi:type="dcterms:W3CDTF">2013-04-16T13:38:46Z</dcterms:created>
  <dcterms:modified xsi:type="dcterms:W3CDTF">2016-12-21T13:02:52Z</dcterms:modified>
</cp:coreProperties>
</file>