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94 Bananas from Ph 2012\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15" i="2"/>
  <c r="H15" i="2" s="1"/>
  <c r="E16" i="2"/>
  <c r="H16" i="2" s="1"/>
  <c r="E38" i="2"/>
  <c r="H38" i="2" s="1"/>
  <c r="E37" i="2"/>
  <c r="H37" i="2" s="1"/>
  <c r="I37" i="2" s="1"/>
  <c r="J37" i="2" s="1"/>
  <c r="E35" i="2"/>
  <c r="H35" i="2"/>
  <c r="J35" i="2" s="1"/>
  <c r="E28" i="2"/>
  <c r="H28" i="2" s="1"/>
  <c r="I28" i="2" s="1"/>
  <c r="J28" i="2" s="1"/>
  <c r="E17" i="2"/>
  <c r="H17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35" i="2"/>
  <c r="E39" i="2" l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H39" i="2"/>
  <c r="J34" i="2"/>
  <c r="I34" i="2"/>
  <c r="I11" i="2"/>
  <c r="J11" i="2" s="1"/>
  <c r="I38" i="2"/>
  <c r="J38" i="2" s="1"/>
  <c r="I15" i="2"/>
  <c r="J15" i="2" s="1"/>
  <c r="J6" i="2"/>
  <c r="J39" i="2" l="1"/>
  <c r="I39" i="2"/>
</calcChain>
</file>

<file path=xl/sharedStrings.xml><?xml version="1.0" encoding="utf-8"?>
<sst xmlns="http://schemas.openxmlformats.org/spreadsheetml/2006/main" count="41" uniqueCount="37">
  <si>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</si>
  <si>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</si>
  <si>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</si>
  <si>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</si>
  <si>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</si>
  <si>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</si>
  <si>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</si>
  <si>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</si>
  <si>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</si>
  <si>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</si>
  <si>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</si>
  <si>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</si>
  <si>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</si>
  <si>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</si>
  <si>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</si>
  <si>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</si>
  <si>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</si>
  <si>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</si>
  <si>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</si>
  <si>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</si>
  <si>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</si>
  <si>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</si>
  <si>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</si>
  <si>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</si>
  <si>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</si>
  <si>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</si>
  <si>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</si>
  <si>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</si>
  <si>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</si>
  <si>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Fresh Bananas from the Philippines into the Continental United States</t>
  </si>
  <si>
    <t>Review of forms and documents</t>
  </si>
  <si>
    <t>12</t>
  </si>
  <si>
    <t>Phytosanitary Certificate</t>
  </si>
  <si>
    <t>Bilateral Workplan</t>
  </si>
  <si>
    <t>Monitoring/Oversight</t>
  </si>
  <si>
    <t>Investigation</t>
  </si>
  <si>
    <t>OMB Control No.
0579-0394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</si>
</sst>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36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</v>
      </c>
      <c r="D6" s="29">
        <v>0.1</v>
      </c>
      <c r="E6" s="5">
        <v>1</v>
      </c>
      <c r="F6" s="21" t="s">
        <v>31</v>
      </c>
      <c r="G6" s="25">
        <v>40.26</v>
      </c>
      <c r="H6" s="26">
        <f>+E6*G6</f>
        <v>40.26</v>
      </c>
      <c r="I6" s="26">
        <f t="shared" ref="I6:I17" si="0">+H6*0.139</f>
        <v>5.5961400000000001</v>
      </c>
      <c r="J6" s="26">
        <f t="shared" ref="J6:J17" si="1">+H6+I6</f>
        <v>45.856139999999996</v>
      </c>
      <c r="K6" s="2"/>
    </row>
    <row r="7" spans="1:11" x14ac:dyDescent="0.2">
      <c r="A7" s="2"/>
      <c r="B7" s="2" t="s">
        <v>32</v>
      </c>
      <c r="C7" s="5">
        <v>80</v>
      </c>
      <c r="D7" s="29">
        <v>0.5</v>
      </c>
      <c r="E7" s="5">
        <f t="shared" ref="E7:E17" si="2">+C7*D7</f>
        <v>40</v>
      </c>
      <c r="F7" s="21" t="s">
        <v>31</v>
      </c>
      <c r="G7" s="25">
        <v>40.26</v>
      </c>
      <c r="H7" s="26">
        <f t="shared" ref="H7:H17" si="3">+E7*G7</f>
        <v>1610.3999999999999</v>
      </c>
      <c r="I7" s="26">
        <f t="shared" si="0"/>
        <v>223.84559999999999</v>
      </c>
      <c r="J7" s="26">
        <f t="shared" si="1"/>
        <v>1834.2455999999997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30" t="s">
        <v>33</v>
      </c>
      <c r="C11" s="5">
        <v>1</v>
      </c>
      <c r="D11" s="29">
        <v>80</v>
      </c>
      <c r="E11" s="5">
        <f t="shared" si="2"/>
        <v>80</v>
      </c>
      <c r="F11" s="21" t="s">
        <v>31</v>
      </c>
      <c r="G11" s="25">
        <v>40.26</v>
      </c>
      <c r="H11" s="26">
        <f t="shared" si="3"/>
        <v>3220.7999999999997</v>
      </c>
      <c r="I11" s="26">
        <f t="shared" si="0"/>
        <v>447.69119999999998</v>
      </c>
      <c r="J11" s="26">
        <f t="shared" si="1"/>
        <v>3668.4911999999995</v>
      </c>
      <c r="K11" s="2"/>
    </row>
    <row r="12" spans="1:11" x14ac:dyDescent="0.2">
      <c r="A12" s="2"/>
      <c r="B12" s="2" t="s">
        <v>34</v>
      </c>
      <c r="C12" s="5">
        <v>160</v>
      </c>
      <c r="D12" s="29">
        <v>1</v>
      </c>
      <c r="E12" s="5">
        <f t="shared" si="2"/>
        <v>160</v>
      </c>
      <c r="F12" s="21" t="s">
        <v>31</v>
      </c>
      <c r="G12" s="25">
        <v>40.26</v>
      </c>
      <c r="H12" s="26">
        <f t="shared" si="3"/>
        <v>6441.5999999999995</v>
      </c>
      <c r="I12" s="26">
        <f t="shared" si="0"/>
        <v>895.38239999999996</v>
      </c>
      <c r="J12" s="26">
        <f t="shared" si="1"/>
        <v>7336.982399999999</v>
      </c>
      <c r="K12" s="2"/>
    </row>
    <row r="13" spans="1:11" x14ac:dyDescent="0.2">
      <c r="A13" s="2"/>
      <c r="B13" s="2" t="s">
        <v>35</v>
      </c>
      <c r="C13" s="5">
        <v>1</v>
      </c>
      <c r="D13" s="29">
        <v>2</v>
      </c>
      <c r="E13" s="5">
        <f t="shared" si="2"/>
        <v>2</v>
      </c>
      <c r="F13" s="21" t="s">
        <v>31</v>
      </c>
      <c r="G13" s="25">
        <v>40.26</v>
      </c>
      <c r="H13" s="26">
        <f t="shared" si="3"/>
        <v>80.52</v>
      </c>
      <c r="I13" s="26">
        <f t="shared" si="0"/>
        <v>11.19228</v>
      </c>
      <c r="J13" s="26">
        <f t="shared" si="1"/>
        <v>91.712279999999993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283.32</v>
      </c>
      <c r="F39" s="27"/>
      <c r="G39" s="25"/>
      <c r="H39" s="26">
        <f>SUM(H6:H38)</f>
        <v>11393.579999999998</v>
      </c>
      <c r="I39" s="26">
        <f>SUM(I6:I38)</f>
        <v>1583.7076199999999</v>
      </c>
      <c r="J39" s="26">
        <f>SUM(J6:J38)</f>
        <v>12977.287619999999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Philippine Bananas</Project_x0020_Name>
    <OMB_x0020_control_x0020__x0023_ xmlns="64E31D74-685E-46CD-AE51-A264634057B8">0579-0394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A7UXA6N55WET-2455-646</_dlc_DocId>
    <_dlc_DocIdUrl xmlns="ed6d8045-9bce-45b8-96e9-ffa15b628daa">
      <Url>http://sp.we.aphis.gov/PPQ/policy/php/rpm/Paperwork%20Burden/_layouts/DocIdRedir.aspx?ID=A7UXA6N55WET-2455-646</Url>
      <Description>A7UXA6N55WET-2455-646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0A271-723D-416E-8861-FF32A6AFD20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64E31D74-685E-46CD-AE51-A264634057B8"/>
    <ds:schemaRef ds:uri="http://purl.org/dc/terms/"/>
    <ds:schemaRef ds:uri="http://www.w3.org/XML/1998/namespace"/>
    <ds:schemaRef ds:uri="http://schemas.microsoft.com/office/infopath/2007/PartnerControls"/>
    <ds:schemaRef ds:uri="ed6d8045-9bce-45b8-96e9-ffa15b628da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B7EDBE-496A-480B-9002-AA8C15BC76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B01CA8-1CD1-456A-97E3-1E24A97BC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81C70E-1D88-486A-BA15-8B5284B38F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2017-01-31T01:31:01Z</cp:lastPrinted>
  <dcterms:created xsi:type="dcterms:W3CDTF">2001-05-15T11:23:39Z</dcterms:created>
  <dcterms:modified xsi:type="dcterms:W3CDTF">2017-02-03T17:04:15Z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e565777b-d2c7-4c92-9949-fb60fcb9d7bc</vt:lpwstr>
  </property>
</Properties>
</file>