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VS CEAH\Antimicrobial Use Study\"/>
    </mc:Choice>
  </mc:AlternateContent>
  <bookViews>
    <workbookView xWindow="135" yWindow="60" windowWidth="13875" windowHeight="7905"/>
  </bookViews>
  <sheets>
    <sheet name="AMR APHIS 71" sheetId="3" r:id="rId1"/>
  </sheets>
  <definedNames>
    <definedName name="_xlnm.Print_Area" localSheetId="0">'AMR APHIS 71'!$A$1:$J$19</definedName>
  </definedNames>
  <calcPr calcId="152510"/>
</workbook>
</file>

<file path=xl/calcChain.xml><?xml version="1.0" encoding="utf-8"?>
<calcChain xmlns="http://schemas.openxmlformats.org/spreadsheetml/2006/main">
  <c r="J9" i="3" l="1"/>
  <c r="J10" i="3"/>
  <c r="J11" i="3"/>
  <c r="J8" i="3" l="1"/>
  <c r="I9" i="3"/>
  <c r="I10" i="3"/>
  <c r="I11" i="3"/>
  <c r="I8" i="3"/>
  <c r="G9" i="3"/>
  <c r="G10" i="3"/>
  <c r="G11" i="3"/>
  <c r="G8" i="3"/>
  <c r="F9" i="3"/>
  <c r="F10" i="3"/>
  <c r="F11" i="3"/>
  <c r="F8" i="3"/>
  <c r="D9" i="3"/>
  <c r="D10" i="3"/>
  <c r="D11" i="3"/>
  <c r="D8" i="3"/>
  <c r="J12" i="3" l="1"/>
  <c r="F12" i="3" l="1"/>
  <c r="I12" i="3"/>
  <c r="G12" i="3" l="1"/>
</calcChain>
</file>

<file path=xl/sharedStrings.xml><?xml version="1.0" encoding="utf-8"?>
<sst xmlns="http://schemas.openxmlformats.org/spreadsheetml/2006/main" count="23" uniqueCount="23">
  <si>
    <t>Page 1 of 1</t>
  </si>
  <si>
    <t xml:space="preserve">0579-XXXX </t>
  </si>
  <si>
    <t>DESCRIPTION</t>
  </si>
  <si>
    <t>TOTAL SAMPLE POPULATION</t>
  </si>
  <si>
    <t>ESTIMATED RESPONSE RATE</t>
  </si>
  <si>
    <t>ESTIMATED NUMBER OF RESPONDENTS</t>
  </si>
  <si>
    <t>NUMBER OF RESPONSES PER RESPONDENT</t>
  </si>
  <si>
    <t>TOTAL ANNUAL RESPONSES</t>
  </si>
  <si>
    <t>TOTAL ANNUAL NON RESPONSE</t>
  </si>
  <si>
    <t>HOURS PER RESPONSE</t>
  </si>
  <si>
    <t>TOTAL HOURS FOR RESPONDENTS</t>
  </si>
  <si>
    <t>TOTAL HOURS NON RESPONSE</t>
  </si>
  <si>
    <t>NAHMS 380 - Cattle on Feed Questionnaire</t>
  </si>
  <si>
    <t>NAHMS 381 - Weaned Pig Operations Questionnaire</t>
  </si>
  <si>
    <t>NAHMS 382 - Weaned Pig Sites Questionnaire^</t>
  </si>
  <si>
    <t>TOTAL</t>
  </si>
  <si>
    <r>
      <t>*Estimated time for nonresponse is 2 minutes (</t>
    </r>
    <r>
      <rPr>
        <sz val="10"/>
        <rFont val="Calibri"/>
        <family val="2"/>
      </rPr>
      <t>~</t>
    </r>
    <r>
      <rPr>
        <sz val="10"/>
        <rFont val="Arial"/>
        <family val="2"/>
      </rPr>
      <t>0.033 hour per response)</t>
    </r>
  </si>
  <si>
    <t>NOTE: Actual number of hours may vary due to rounding</t>
  </si>
  <si>
    <t>NAHMS 379 - Antimicrobial Use Confidentiality Pledge</t>
  </si>
  <si>
    <t>^ This is a 2-stage design, where the first stage is the sampling of operations and the 2nd stage is the sampling of sites within operations.  Because these are large operations (1,000+ pigs), we expect the 1,500 responding operations to result in about 3788 eligible sites.</t>
  </si>
  <si>
    <t>revised on 22 Feb 2017</t>
  </si>
  <si>
    <t>APHIS-71:   NATIONAL ANIMAL HEALTH MONITORING SYSTEM;</t>
  </si>
  <si>
    <t>ANTIMICROBIAL USE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</si>
</sst>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/d/yy;@"/>
    <numFmt numFmtId="165" formatCode="_(* #,##0.0_);_(* \(#,##0.0\);_(* &quot;-&quot;?_);_(@_)"/>
    <numFmt numFmtId="166" formatCode="#,##0.0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3" fontId="5" fillId="2" borderId="2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" fontId="0" fillId="0" borderId="0" xfId="0" applyNumberFormat="1"/>
    <xf numFmtId="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right"/>
    </xf>
    <xf numFmtId="165" fontId="2" fillId="0" borderId="0" xfId="0" applyNumberFormat="1" applyFont="1"/>
    <xf numFmtId="166" fontId="2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="80" zoomScaleNormal="60" zoomScaleSheetLayoutView="80" workbookViewId="0">
      <selection activeCell="A2" sqref="A2:H2"/>
    </sheetView>
  </sheetViews>
  <sheetFormatPr defaultColWidth="9.140625" defaultRowHeight="12.75" x14ac:dyDescent="0.2"/>
  <cols>
    <col min="1" max="1" width="56.85546875" style="1" customWidth="1"/>
    <col min="2" max="2" width="16.140625" style="1" customWidth="1"/>
    <col min="3" max="3" width="14.28515625" style="1" customWidth="1"/>
    <col min="4" max="4" width="19" style="1" customWidth="1"/>
    <col min="5" max="5" width="17" style="1" customWidth="1"/>
    <col min="6" max="7" width="16.85546875" style="1" customWidth="1"/>
    <col min="8" max="8" width="13.85546875" style="1" customWidth="1"/>
    <col min="9" max="9" width="19" style="1" customWidth="1"/>
    <col min="10" max="10" width="17.42578125" style="1" customWidth="1"/>
    <col min="11" max="16384" width="9.140625" style="1"/>
  </cols>
  <sheetData>
    <row r="1" spans="1:10" ht="21.75" customHeight="1" x14ac:dyDescent="0.25">
      <c r="A1" s="29" t="s">
        <v>21</v>
      </c>
      <c r="B1" s="29"/>
      <c r="C1" s="29"/>
      <c r="D1" s="29"/>
      <c r="E1" s="29"/>
      <c r="F1" s="29"/>
      <c r="G1" s="29"/>
      <c r="H1" s="29"/>
      <c r="I1" s="29" t="s">
        <v>0</v>
      </c>
      <c r="J1" s="29"/>
    </row>
    <row r="2" spans="1:10" ht="29.25" customHeight="1" thickBot="1" x14ac:dyDescent="0.3">
      <c r="A2" s="31" t="s">
        <v>22</v>
      </c>
      <c r="B2" s="31"/>
      <c r="C2" s="31"/>
      <c r="D2" s="31"/>
      <c r="E2" s="31"/>
      <c r="F2" s="31"/>
      <c r="G2" s="31"/>
      <c r="H2" s="31"/>
      <c r="I2" s="30" t="s">
        <v>1</v>
      </c>
      <c r="J2" s="30"/>
    </row>
    <row r="3" spans="1:10" ht="15.75" customHeight="1" x14ac:dyDescent="0.2">
      <c r="A3" s="34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36" t="s">
        <v>8</v>
      </c>
      <c r="H3" s="27" t="s">
        <v>9</v>
      </c>
      <c r="I3" s="27" t="s">
        <v>10</v>
      </c>
      <c r="J3" s="32" t="s">
        <v>11</v>
      </c>
    </row>
    <row r="4" spans="1:10" ht="15.75" customHeight="1" x14ac:dyDescent="0.2">
      <c r="A4" s="34"/>
      <c r="B4" s="27"/>
      <c r="C4" s="27"/>
      <c r="D4" s="27"/>
      <c r="E4" s="27"/>
      <c r="F4" s="27"/>
      <c r="G4" s="27"/>
      <c r="H4" s="27"/>
      <c r="I4" s="27"/>
      <c r="J4" s="32"/>
    </row>
    <row r="5" spans="1:10" ht="15.75" customHeight="1" x14ac:dyDescent="0.2">
      <c r="A5" s="34"/>
      <c r="B5" s="27"/>
      <c r="C5" s="27"/>
      <c r="D5" s="27"/>
      <c r="E5" s="27"/>
      <c r="F5" s="27"/>
      <c r="G5" s="27"/>
      <c r="H5" s="27"/>
      <c r="I5" s="27"/>
      <c r="J5" s="32"/>
    </row>
    <row r="6" spans="1:10" ht="15.75" customHeight="1" x14ac:dyDescent="0.2">
      <c r="A6" s="34"/>
      <c r="B6" s="27"/>
      <c r="C6" s="27"/>
      <c r="D6" s="27"/>
      <c r="E6" s="27"/>
      <c r="F6" s="27"/>
      <c r="G6" s="27"/>
      <c r="H6" s="27"/>
      <c r="I6" s="27"/>
      <c r="J6" s="32"/>
    </row>
    <row r="7" spans="1:10" ht="15.75" customHeight="1" x14ac:dyDescent="0.2">
      <c r="A7" s="35"/>
      <c r="B7" s="28"/>
      <c r="C7" s="28"/>
      <c r="D7" s="28"/>
      <c r="E7" s="28"/>
      <c r="F7" s="28"/>
      <c r="G7" s="28"/>
      <c r="H7" s="28"/>
      <c r="I7" s="28"/>
      <c r="J7" s="33"/>
    </row>
    <row r="8" spans="1:10" ht="35.450000000000003" customHeight="1" x14ac:dyDescent="0.2">
      <c r="A8" s="9" t="s">
        <v>18</v>
      </c>
      <c r="B8" s="21">
        <v>7688</v>
      </c>
      <c r="C8" s="12">
        <v>1</v>
      </c>
      <c r="D8" s="25">
        <f>+B8*C8</f>
        <v>7688</v>
      </c>
      <c r="E8" s="21">
        <v>1</v>
      </c>
      <c r="F8" s="24">
        <f>+D8*E8</f>
        <v>7688</v>
      </c>
      <c r="G8" s="24">
        <f>+B8-D8</f>
        <v>0</v>
      </c>
      <c r="H8" s="23">
        <v>8.3000000000000004E-2</v>
      </c>
      <c r="I8" s="24">
        <f>+F8*H8</f>
        <v>638.10400000000004</v>
      </c>
      <c r="J8" s="24">
        <f>+G8*0.033</f>
        <v>0</v>
      </c>
    </row>
    <row r="9" spans="1:10" ht="30.75" customHeight="1" x14ac:dyDescent="0.2">
      <c r="A9" s="9" t="s">
        <v>12</v>
      </c>
      <c r="B9" s="21">
        <v>4800</v>
      </c>
      <c r="C9" s="12">
        <v>0.5</v>
      </c>
      <c r="D9" s="25">
        <f t="shared" ref="D9:D11" si="0">+B9*C9</f>
        <v>2400</v>
      </c>
      <c r="E9" s="21">
        <v>1</v>
      </c>
      <c r="F9" s="24">
        <f t="shared" ref="F9:F11" si="1">+D9*E9</f>
        <v>2400</v>
      </c>
      <c r="G9" s="24">
        <f t="shared" ref="G9:G11" si="2">+B9-D9</f>
        <v>2400</v>
      </c>
      <c r="H9" s="23">
        <v>1</v>
      </c>
      <c r="I9" s="24">
        <f t="shared" ref="I9:I11" si="3">+F9*H9</f>
        <v>2400</v>
      </c>
      <c r="J9" s="24">
        <f t="shared" ref="J9:J11" si="4">+G9*0.033</f>
        <v>79.2</v>
      </c>
    </row>
    <row r="10" spans="1:10" ht="35.450000000000003" customHeight="1" x14ac:dyDescent="0.2">
      <c r="A10" s="9" t="s">
        <v>13</v>
      </c>
      <c r="B10" s="21">
        <v>3000</v>
      </c>
      <c r="C10" s="12">
        <v>0.5</v>
      </c>
      <c r="D10" s="25">
        <f t="shared" si="0"/>
        <v>1500</v>
      </c>
      <c r="E10" s="21">
        <v>1</v>
      </c>
      <c r="F10" s="24">
        <f t="shared" si="1"/>
        <v>1500</v>
      </c>
      <c r="G10" s="24">
        <f t="shared" si="2"/>
        <v>1500</v>
      </c>
      <c r="H10" s="23">
        <v>0.5</v>
      </c>
      <c r="I10" s="24">
        <f t="shared" si="3"/>
        <v>750</v>
      </c>
      <c r="J10" s="24">
        <f t="shared" si="4"/>
        <v>49.5</v>
      </c>
    </row>
    <row r="11" spans="1:10" ht="29.25" customHeight="1" x14ac:dyDescent="0.2">
      <c r="A11" s="9" t="s">
        <v>14</v>
      </c>
      <c r="B11" s="21">
        <v>7575</v>
      </c>
      <c r="C11" s="12">
        <v>0.5</v>
      </c>
      <c r="D11" s="25">
        <f t="shared" si="0"/>
        <v>3787.5</v>
      </c>
      <c r="E11" s="21">
        <v>1</v>
      </c>
      <c r="F11" s="24">
        <f t="shared" si="1"/>
        <v>3787.5</v>
      </c>
      <c r="G11" s="24">
        <f t="shared" si="2"/>
        <v>3787.5</v>
      </c>
      <c r="H11" s="23">
        <v>1</v>
      </c>
      <c r="I11" s="24">
        <f t="shared" si="3"/>
        <v>3787.5</v>
      </c>
      <c r="J11" s="24">
        <f t="shared" si="4"/>
        <v>124.98750000000001</v>
      </c>
    </row>
    <row r="12" spans="1:10" ht="20.100000000000001" customHeight="1" x14ac:dyDescent="0.2">
      <c r="A12" s="5" t="s">
        <v>15</v>
      </c>
      <c r="B12" s="10">
        <v>15375</v>
      </c>
      <c r="C12" s="6"/>
      <c r="D12" s="10">
        <v>7688</v>
      </c>
      <c r="E12" s="6"/>
      <c r="F12" s="10">
        <f>SUM(F8:F11)</f>
        <v>15375.5</v>
      </c>
      <c r="G12" s="10">
        <f>SUM(G8:G11)</f>
        <v>7687.5</v>
      </c>
      <c r="H12" s="11"/>
      <c r="I12" s="10">
        <f>SUM(I8:I11)</f>
        <v>7575.6040000000003</v>
      </c>
      <c r="J12" s="10">
        <f>SUM(J8:J11)</f>
        <v>253.6875</v>
      </c>
    </row>
    <row r="13" spans="1:10" ht="13.15" customHeight="1" x14ac:dyDescent="0.2">
      <c r="A13"/>
      <c r="B13" s="13"/>
      <c r="C13" s="4"/>
      <c r="D13" s="4"/>
      <c r="E13" s="8"/>
      <c r="F13" s="4"/>
      <c r="G13" s="4"/>
      <c r="H13" s="4"/>
      <c r="I13" s="4"/>
      <c r="J13" s="7"/>
    </row>
    <row r="14" spans="1:10" ht="58.9" customHeight="1" x14ac:dyDescent="0.2">
      <c r="A14" s="37" t="s">
        <v>19</v>
      </c>
      <c r="B14" s="14"/>
      <c r="E14" s="18"/>
      <c r="F14" s="15"/>
      <c r="H14" s="26"/>
      <c r="I14" s="26"/>
      <c r="J14" s="26"/>
    </row>
    <row r="15" spans="1:10" ht="14.25" x14ac:dyDescent="0.2">
      <c r="A15" s="37"/>
      <c r="B15" s="2"/>
      <c r="C15" s="2"/>
      <c r="D15" s="16"/>
      <c r="H15"/>
      <c r="I15"/>
      <c r="J15"/>
    </row>
    <row r="16" spans="1:10" ht="13.9" customHeight="1" x14ac:dyDescent="0.2">
      <c r="A16" s="20"/>
      <c r="B16" s="2"/>
      <c r="C16" s="2"/>
      <c r="D16" s="16"/>
      <c r="H16"/>
      <c r="I16"/>
      <c r="J16" s="14"/>
    </row>
    <row r="17" spans="1:10" x14ac:dyDescent="0.2">
      <c r="A17" s="1" t="s">
        <v>16</v>
      </c>
      <c r="H17"/>
      <c r="I17"/>
      <c r="J17" s="14"/>
    </row>
    <row r="18" spans="1:10" x14ac:dyDescent="0.2">
      <c r="H18"/>
      <c r="I18"/>
      <c r="J18" s="14"/>
    </row>
    <row r="19" spans="1:10" x14ac:dyDescent="0.2">
      <c r="A19" s="22" t="s">
        <v>20</v>
      </c>
      <c r="B19" s="39" t="s">
        <v>17</v>
      </c>
      <c r="C19" s="39"/>
      <c r="D19" s="39"/>
      <c r="E19" s="39"/>
      <c r="H19" s="38"/>
      <c r="I19" s="38"/>
      <c r="J19" s="17"/>
    </row>
    <row r="20" spans="1:10" x14ac:dyDescent="0.2">
      <c r="J20" s="19"/>
    </row>
    <row r="21" spans="1:10" x14ac:dyDescent="0.2">
      <c r="H21" s="38"/>
      <c r="I21" s="38"/>
    </row>
    <row r="22" spans="1:10" x14ac:dyDescent="0.2">
      <c r="A22"/>
      <c r="B22"/>
    </row>
    <row r="23" spans="1:10" x14ac:dyDescent="0.2">
      <c r="B23"/>
    </row>
    <row r="34" spans="11:11" x14ac:dyDescent="0.2">
      <c r="K34" s="3"/>
    </row>
  </sheetData>
  <mergeCells count="19">
    <mergeCell ref="H19:I19"/>
    <mergeCell ref="H21:I21"/>
    <mergeCell ref="B19:E19"/>
    <mergeCell ref="H14:J14"/>
    <mergeCell ref="B3:B7"/>
    <mergeCell ref="E3:E7"/>
    <mergeCell ref="C3:C7"/>
    <mergeCell ref="I1:J1"/>
    <mergeCell ref="I2:J2"/>
    <mergeCell ref="H3:H7"/>
    <mergeCell ref="I3:I7"/>
    <mergeCell ref="A1:H1"/>
    <mergeCell ref="A2:H2"/>
    <mergeCell ref="F3:F7"/>
    <mergeCell ref="J3:J7"/>
    <mergeCell ref="D3:D7"/>
    <mergeCell ref="A3:A7"/>
    <mergeCell ref="G3:G7"/>
    <mergeCell ref="A14:A15"/>
  </mergeCells>
  <phoneticPr fontId="1" type="noConversion"/>
  <printOptions gridLines="1"/>
  <pageMargins left="0.56000000000000005" right="0.59" top="0.85" bottom="1" header="0.5" footer="0.5"/>
  <pageSetup scale="60" orientation="landscape" r:id="rId1"/>
  <headerFooter alignWithMargins="0"/>
  <rowBreaks count="1" manualBreakCount="1">
    <brk id="28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67853AF17D34FA8F78BF49E633F95" ma:contentTypeVersion="10" ma:contentTypeDescription="Create a new document." ma:contentTypeScope="" ma:versionID="8c6e302e017e7e02c75e64e7f97716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929fa2afcbfdfb61ddf5a9584fd03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1801321-0831-4C03-9E2A-DD1DACA56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75F6E8-7611-4BC5-A4B5-5429798929B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F05BC8-7624-4BFD-A23A-4EFB70D1F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AMR APHIS 71</vt:lpstr>
      <vt:lpstr>'AMR APHIS 71'!Print_Area</vt:lpstr>
    </vt:vector>
  </TitlesOfParts>
  <Manager/>
  <Company>USDA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cquatrano</dc:creator>
  <cp:keywords/>
  <dc:description/>
  <cp:lastModifiedBy>Hardy, Kimberly A - APHIS</cp:lastModifiedBy>
  <cp:lastPrinted>2017-02-23T00:12:33Z</cp:lastPrinted>
  <dcterms:created xsi:type="dcterms:W3CDTF">2002-09-24T19:35:59Z</dcterms:created>
  <dcterms:modified xsi:type="dcterms:W3CDTF">2017-02-23T00:48:20Z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0x0101008A167853AF17D34FA8F78BF49E633F95</vt:lpwstr>
  </property>
</Properties>
</file>