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MB\0008 CT Classing, Testing, and Standards\2016-17 COLLECTION\"/>
    </mc:Choice>
  </mc:AlternateContent>
  <workbookProtection workbookPassword="CA59" lockStructure="1"/>
  <bookViews>
    <workbookView xWindow="16905" yWindow="435" windowWidth="9420" windowHeight="13290"/>
  </bookViews>
  <sheets>
    <sheet name="Sheet1" sheetId="19" r:id="rId1"/>
  </sheets>
  <definedNames>
    <definedName name="_xlnm.Print_Area" localSheetId="0">Sheet1!$A$1:$O$96</definedName>
  </definedNames>
  <calcPr calcId="152511"/>
</workbook>
</file>

<file path=xl/calcChain.xml><?xml version="1.0" encoding="utf-8"?>
<calcChain xmlns="http://schemas.openxmlformats.org/spreadsheetml/2006/main">
  <c r="H94" i="19" l="1"/>
  <c r="H61" i="19"/>
  <c r="H29" i="19"/>
  <c r="H30" i="19" l="1"/>
  <c r="J55" i="19"/>
  <c r="L55" i="19" s="1"/>
  <c r="J88" i="19"/>
  <c r="L88" i="19" s="1"/>
  <c r="J89" i="19"/>
  <c r="L89" i="19" s="1"/>
  <c r="J90" i="19"/>
  <c r="L90" i="19" s="1"/>
  <c r="J91" i="19"/>
  <c r="L91" i="19" s="1"/>
  <c r="J92" i="19"/>
  <c r="L92" i="19" s="1"/>
  <c r="J93" i="19"/>
  <c r="L93" i="19" s="1"/>
  <c r="O88" i="19"/>
  <c r="O89" i="19"/>
  <c r="O90" i="19"/>
  <c r="O91" i="19"/>
  <c r="O92" i="19"/>
  <c r="O93" i="19"/>
  <c r="M94" i="19"/>
  <c r="M95" i="19" s="1"/>
  <c r="J56" i="19"/>
  <c r="J57" i="19"/>
  <c r="L57" i="19" s="1"/>
  <c r="J58" i="19"/>
  <c r="L58" i="19" s="1"/>
  <c r="J59" i="19"/>
  <c r="L59" i="19" s="1"/>
  <c r="J60" i="19"/>
  <c r="L60" i="19" s="1"/>
  <c r="O55" i="19"/>
  <c r="O56" i="19"/>
  <c r="O57" i="19"/>
  <c r="O58" i="19"/>
  <c r="O59" i="19"/>
  <c r="O60" i="19"/>
  <c r="M61" i="19"/>
  <c r="M62" i="19" s="1"/>
  <c r="J23" i="19"/>
  <c r="L23" i="19" s="1"/>
  <c r="J24" i="19"/>
  <c r="L24" i="19" s="1"/>
  <c r="J25" i="19"/>
  <c r="L25" i="19" s="1"/>
  <c r="J26" i="19"/>
  <c r="L26" i="19" s="1"/>
  <c r="J27" i="19"/>
  <c r="L27" i="19" s="1"/>
  <c r="J28" i="19"/>
  <c r="L28" i="19" s="1"/>
  <c r="O23" i="19"/>
  <c r="O24" i="19"/>
  <c r="O25" i="19"/>
  <c r="O26" i="19"/>
  <c r="O27" i="19"/>
  <c r="O28" i="19"/>
  <c r="O29" i="19"/>
  <c r="O30" i="19" s="1"/>
  <c r="M29" i="19"/>
  <c r="M30" i="19" s="1"/>
  <c r="J94" i="19" l="1"/>
  <c r="O94" i="19"/>
  <c r="O95" i="19" s="1"/>
  <c r="O61" i="19"/>
  <c r="O62" i="19" s="1"/>
  <c r="J61" i="19"/>
  <c r="J29" i="19"/>
  <c r="L29" i="19"/>
  <c r="L94" i="19"/>
  <c r="L56" i="19"/>
  <c r="L61" i="19" s="1"/>
  <c r="J95" i="19" l="1"/>
  <c r="J96" i="19" s="1"/>
  <c r="J62" i="19"/>
  <c r="J63" i="19" s="1"/>
  <c r="J30" i="19"/>
  <c r="J31" i="19" s="1"/>
  <c r="L30" i="19"/>
  <c r="L31" i="19" s="1"/>
  <c r="L62" i="19"/>
  <c r="L63" i="19" s="1"/>
  <c r="L95" i="19"/>
  <c r="L96" i="19" s="1"/>
</calcChain>
</file>

<file path=xl/sharedStrings.xml><?xml version="1.0" encoding="utf-8"?>
<sst xmlns="http://schemas.openxmlformats.org/spreadsheetml/2006/main" count="198" uniqueCount="82">
  <si>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</si>
  <si>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</si>
  <si>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</si>
  <si>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</si>
  <si>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</si>
  <si>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</si>
  <si>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</si>
  <si>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</si>
  <si>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</si>
  <si>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</si>
  <si>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</si>
  <si>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</si>
  <si>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</si>
  <si>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</si>
  <si>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</si>
  <si>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</si>
  <si>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</si>
  <si>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</si>
  <si>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</si>
  <si>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</si>
  <si>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</si>
  <si>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</si>
  <si>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</si>
  <si>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</si>
  <si>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</si>
  <si>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</si>
  <si>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</si>
  <si>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</si>
  <si>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</si>
  <si>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</si>
  <si>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</si>
  <si>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</si>
  <si>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</si>
  <si>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</si>
  <si>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</si>
  <si>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</si>
  <si>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</si>
  <si>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</si>
  <si>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</si>
  <si>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</si>
  <si>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</si>
  <si>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</si>
  <si>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</si>
  <si>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</si>
  <si>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</si>
  <si>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</si>
  <si>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</si>
  <si>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</si>
  <si>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</si>
  <si>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Cotton Classing, Testing and Standards</t>
  </si>
  <si>
    <t>0581-0008</t>
  </si>
  <si>
    <t>28.15, 28.18, 28.66</t>
  </si>
  <si>
    <t>28.51</t>
  </si>
  <si>
    <t>Application for License to Sample Cotton Under the Cotton Standards Act. (License renewed every 5 years.)</t>
  </si>
  <si>
    <t>CN-246</t>
  </si>
  <si>
    <t>CN-383</t>
  </si>
  <si>
    <t>FD-210</t>
  </si>
  <si>
    <t>Request for Cotton Classification                                      (formerly CN-357)</t>
  </si>
  <si>
    <t>CN-383-A</t>
  </si>
  <si>
    <t>CN-383-B</t>
  </si>
  <si>
    <t>CN-383-C</t>
  </si>
  <si>
    <t>Standardization Services - Cover Sheet (Under the Cotton Standards Act)</t>
  </si>
  <si>
    <t>CN-383-D</t>
  </si>
  <si>
    <t>CN-383-E</t>
  </si>
  <si>
    <t>CN-383-F</t>
  </si>
  <si>
    <t>CN-383-G</t>
  </si>
  <si>
    <t>CN-383-H</t>
  </si>
  <si>
    <t>CN-383-I</t>
  </si>
  <si>
    <t>CN-383-J</t>
  </si>
  <si>
    <t>CN-383-K</t>
  </si>
  <si>
    <t>HVI Calibration Cotton Standards Order Form (Under the Cotton Standards Act)</t>
  </si>
  <si>
    <t>Cotton Grade Standards Order Form (Under the Cotton Standards Act)</t>
  </si>
  <si>
    <t>Micronaire Cotton Standards Order Form (Under the Cotton Standards Act)</t>
  </si>
  <si>
    <t>HVI Color and Trash Calibration Order Form (Under the Cotton Standards Act)</t>
  </si>
  <si>
    <t>HVI Check Test Program-International Order Form (Under the Cotton Standards Act)</t>
  </si>
  <si>
    <t>HVI Check Test Program-Domestic Order Form (Under the Cotton Standards Act)</t>
  </si>
  <si>
    <t>CSITC Round Trial Participation Form (Under the Cotton Standards Act)</t>
  </si>
  <si>
    <t>International Calibration Cotton Standards Order Form (Under the Cotton Standards Act)</t>
  </si>
  <si>
    <t>HVI Verification Cottons Order Form (Under the Cotton Standards Act)</t>
  </si>
  <si>
    <t>USDA International HVI Level Assessment Program (Under the Cotton Standards Act)</t>
  </si>
  <si>
    <t>Micronaire Orifice Calibration Materials Order Form (Under the Cotton Standards Act)</t>
  </si>
  <si>
    <r>
      <t xml:space="preserve">INSTRUCTIONS:  </t>
    </r>
    <r>
      <rPr>
        <sz val="8"/>
        <color theme="1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color theme="1"/>
        <rFont val="Times New Roman"/>
        <family val="1"/>
      </rPr>
      <t xml:space="preserve">
NOTE:  </t>
    </r>
    <r>
      <rPr>
        <sz val="8"/>
        <color theme="1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color theme="1"/>
        <rFont val="Times New Roman"/>
        <family val="1"/>
      </rPr>
      <t xml:space="preserve">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</si>
</sst>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7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8"/>
      <name val="Arial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Arial"/>
      <family val="2"/>
    </font>
    <font>
      <sz val="6"/>
      <color theme="1"/>
      <name val="Times New Roman"/>
      <family val="1"/>
    </font>
    <font>
      <sz val="10"/>
      <color theme="1"/>
      <name val="Times New Roman"/>
      <family val="1"/>
    </font>
    <font>
      <b/>
      <sz val="7.5"/>
      <color theme="1"/>
      <name val="Arial"/>
      <family val="2"/>
    </font>
    <font>
      <b/>
      <sz val="6"/>
      <color theme="1"/>
      <name val="Arial"/>
      <family val="2"/>
    </font>
    <font>
      <b/>
      <sz val="6"/>
      <color theme="1"/>
      <name val="Times New Roman"/>
      <family val="1"/>
    </font>
    <font>
      <b/>
      <sz val="7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/>
    <xf numFmtId="0" fontId="1" fillId="0" borderId="1" xfId="0" applyFont="1" applyBorder="1" applyProtection="1"/>
    <xf numFmtId="0" fontId="1" fillId="0" borderId="10" xfId="0" applyFont="1" applyBorder="1" applyProtection="1"/>
    <xf numFmtId="0" fontId="1" fillId="0" borderId="12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1" fillId="0" borderId="0" xfId="0" applyNumberFormat="1" applyFont="1" applyBorder="1"/>
    <xf numFmtId="2" fontId="1" fillId="0" borderId="3" xfId="0" applyNumberFormat="1" applyFont="1" applyBorder="1"/>
    <xf numFmtId="0" fontId="1" fillId="0" borderId="0" xfId="0" applyFont="1" applyBorder="1" applyProtection="1">
      <protection locked="0"/>
    </xf>
    <xf numFmtId="0" fontId="7" fillId="0" borderId="13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/>
    <xf numFmtId="0" fontId="6" fillId="0" borderId="0" xfId="0" applyFont="1" applyBorder="1" applyAlignment="1" applyProtection="1">
      <alignment horizontal="left" vertical="top" wrapText="1"/>
    </xf>
    <xf numFmtId="0" fontId="8" fillId="0" borderId="0" xfId="0" applyFont="1" applyProtection="1"/>
    <xf numFmtId="0" fontId="8" fillId="0" borderId="3" xfId="0" applyFont="1" applyBorder="1" applyProtection="1"/>
    <xf numFmtId="2" fontId="8" fillId="0" borderId="3" xfId="0" applyNumberFormat="1" applyFont="1" applyBorder="1" applyProtection="1"/>
    <xf numFmtId="0" fontId="9" fillId="0" borderId="0" xfId="0" applyFont="1" applyProtection="1"/>
    <xf numFmtId="0" fontId="8" fillId="0" borderId="1" xfId="0" applyFont="1" applyBorder="1" applyProtection="1"/>
    <xf numFmtId="2" fontId="8" fillId="0" borderId="8" xfId="0" applyNumberFormat="1" applyFont="1" applyBorder="1" applyProtection="1"/>
    <xf numFmtId="0" fontId="10" fillId="0" borderId="0" xfId="0" applyFont="1" applyProtection="1"/>
    <xf numFmtId="0" fontId="8" fillId="0" borderId="4" xfId="0" applyFont="1" applyBorder="1" applyAlignment="1" applyProtection="1">
      <alignment wrapText="1"/>
    </xf>
    <xf numFmtId="0" fontId="8" fillId="0" borderId="5" xfId="0" applyFont="1" applyBorder="1" applyProtection="1"/>
    <xf numFmtId="0" fontId="8" fillId="0" borderId="0" xfId="0" applyFont="1" applyBorder="1" applyProtection="1"/>
    <xf numFmtId="0" fontId="8" fillId="0" borderId="2" xfId="0" applyFont="1" applyBorder="1" applyProtection="1"/>
    <xf numFmtId="0" fontId="8" fillId="0" borderId="2" xfId="0" applyFont="1" applyBorder="1" applyAlignment="1" applyProtection="1">
      <alignment horizontal="center" wrapText="1"/>
    </xf>
    <xf numFmtId="0" fontId="8" fillId="0" borderId="6" xfId="0" applyFont="1" applyBorder="1" applyProtection="1"/>
    <xf numFmtId="0" fontId="8" fillId="0" borderId="5" xfId="0" applyFont="1" applyBorder="1" applyAlignment="1" applyProtection="1">
      <alignment horizontal="center"/>
    </xf>
    <xf numFmtId="2" fontId="14" fillId="0" borderId="3" xfId="0" applyNumberFormat="1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/>
    </xf>
    <xf numFmtId="2" fontId="15" fillId="0" borderId="2" xfId="0" applyNumberFormat="1" applyFont="1" applyBorder="1" applyAlignment="1" applyProtection="1">
      <alignment horizontal="center"/>
    </xf>
    <xf numFmtId="0" fontId="8" fillId="0" borderId="2" xfId="0" applyFont="1" applyBorder="1" applyAlignment="1" applyProtection="1">
      <alignment wrapText="1"/>
    </xf>
    <xf numFmtId="0" fontId="15" fillId="0" borderId="7" xfId="0" applyFont="1" applyBorder="1" applyAlignment="1" applyProtection="1">
      <alignment horizontal="center"/>
    </xf>
    <xf numFmtId="0" fontId="15" fillId="0" borderId="7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/>
    </xf>
    <xf numFmtId="2" fontId="15" fillId="0" borderId="8" xfId="0" applyNumberFormat="1" applyFont="1" applyBorder="1" applyAlignment="1" applyProtection="1">
      <alignment horizontal="center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3" fontId="9" fillId="0" borderId="3" xfId="0" applyNumberFormat="1" applyFont="1" applyBorder="1" applyAlignment="1" applyProtection="1">
      <alignment vertical="center"/>
      <protection locked="0"/>
    </xf>
    <xf numFmtId="165" fontId="9" fillId="0" borderId="2" xfId="0" applyNumberFormat="1" applyFont="1" applyBorder="1" applyAlignment="1" applyProtection="1">
      <alignment vertical="center"/>
      <protection locked="0"/>
    </xf>
    <xf numFmtId="4" fontId="9" fillId="0" borderId="0" xfId="0" applyNumberFormat="1" applyFont="1" applyAlignment="1" applyProtection="1">
      <alignment vertical="center"/>
    </xf>
    <xf numFmtId="4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 applyProtection="1">
      <alignment vertical="center"/>
      <protection locked="0"/>
    </xf>
    <xf numFmtId="164" fontId="9" fillId="0" borderId="2" xfId="0" applyNumberFormat="1" applyFont="1" applyBorder="1" applyAlignment="1" applyProtection="1">
      <alignment vertical="center"/>
      <protection locked="0"/>
    </xf>
    <xf numFmtId="4" fontId="9" fillId="0" borderId="3" xfId="0" applyNumberFormat="1" applyFont="1" applyBorder="1" applyAlignment="1" applyProtection="1">
      <alignment vertical="center"/>
      <protection locked="0"/>
    </xf>
    <xf numFmtId="1" fontId="9" fillId="0" borderId="5" xfId="0" applyNumberFormat="1" applyFont="1" applyBorder="1" applyAlignment="1" applyProtection="1">
      <alignment horizontal="left" vertical="center"/>
    </xf>
    <xf numFmtId="49" fontId="9" fillId="0" borderId="5" xfId="0" applyNumberFormat="1" applyFont="1" applyBorder="1" applyAlignment="1" applyProtection="1">
      <alignment horizontal="left" vertical="center" wrapText="1"/>
    </xf>
    <xf numFmtId="3" fontId="9" fillId="0" borderId="6" xfId="0" applyNumberFormat="1" applyFont="1" applyBorder="1" applyAlignment="1" applyProtection="1">
      <alignment vertical="center"/>
    </xf>
    <xf numFmtId="1" fontId="9" fillId="0" borderId="5" xfId="0" applyNumberFormat="1" applyFont="1" applyBorder="1" applyAlignment="1" applyProtection="1">
      <alignment vertical="center"/>
    </xf>
    <xf numFmtId="4" fontId="9" fillId="0" borderId="5" xfId="0" applyNumberFormat="1" applyFont="1" applyBorder="1" applyAlignment="1" applyProtection="1">
      <alignment vertical="center"/>
    </xf>
    <xf numFmtId="1" fontId="9" fillId="0" borderId="9" xfId="0" applyNumberFormat="1" applyFont="1" applyBorder="1" applyAlignment="1" applyProtection="1">
      <alignment horizontal="left" vertical="center"/>
    </xf>
    <xf numFmtId="49" fontId="9" fillId="0" borderId="9" xfId="0" applyNumberFormat="1" applyFont="1" applyBorder="1" applyAlignment="1" applyProtection="1">
      <alignment horizontal="left" vertical="center" wrapText="1"/>
    </xf>
    <xf numFmtId="3" fontId="9" fillId="0" borderId="11" xfId="0" applyNumberFormat="1" applyFont="1" applyBorder="1" applyAlignment="1" applyProtection="1">
      <alignment vertical="center"/>
    </xf>
    <xf numFmtId="1" fontId="9" fillId="0" borderId="9" xfId="0" applyNumberFormat="1" applyFont="1" applyBorder="1" applyAlignment="1" applyProtection="1">
      <alignment vertical="center"/>
    </xf>
    <xf numFmtId="4" fontId="9" fillId="0" borderId="9" xfId="0" applyNumberFormat="1" applyFont="1" applyBorder="1" applyAlignment="1" applyProtection="1">
      <alignment vertical="center"/>
    </xf>
    <xf numFmtId="4" fontId="16" fillId="0" borderId="9" xfId="0" applyNumberFormat="1" applyFont="1" applyBorder="1" applyAlignment="1" applyProtection="1">
      <alignment vertical="center"/>
    </xf>
    <xf numFmtId="49" fontId="4" fillId="0" borderId="13" xfId="0" applyNumberFormat="1" applyFont="1" applyBorder="1" applyAlignment="1" applyProtection="1">
      <alignment horizontal="left" vertical="center" wrapText="1"/>
      <protection locked="0"/>
    </xf>
    <xf numFmtId="49" fontId="4" fillId="0" borderId="1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16" fillId="0" borderId="15" xfId="0" applyNumberFormat="1" applyFont="1" applyBorder="1" applyAlignment="1" applyProtection="1">
      <alignment horizontal="right"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49" fontId="16" fillId="0" borderId="16" xfId="0" applyNumberFormat="1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49" fontId="16" fillId="0" borderId="15" xfId="0" applyNumberFormat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2" fontId="13" fillId="0" borderId="13" xfId="0" applyNumberFormat="1" applyFont="1" applyBorder="1" applyAlignment="1" applyProtection="1">
      <alignment horizontal="center" vertical="center"/>
    </xf>
    <xf numFmtId="2" fontId="12" fillId="0" borderId="10" xfId="0" applyNumberFormat="1" applyFont="1" applyBorder="1" applyAlignment="1" applyProtection="1">
      <alignment horizontal="center" vertical="center"/>
    </xf>
    <xf numFmtId="2" fontId="12" fillId="0" borderId="6" xfId="0" applyNumberFormat="1" applyFont="1" applyBorder="1" applyAlignment="1" applyProtection="1">
      <alignment horizontal="center" vertical="center"/>
    </xf>
    <xf numFmtId="2" fontId="12" fillId="0" borderId="14" xfId="0" applyNumberFormat="1" applyFont="1" applyBorder="1" applyAlignment="1" applyProtection="1">
      <alignment horizontal="center" vertical="center"/>
    </xf>
    <xf numFmtId="2" fontId="12" fillId="0" borderId="1" xfId="0" applyNumberFormat="1" applyFont="1" applyBorder="1" applyAlignment="1" applyProtection="1">
      <alignment horizontal="center" vertical="center"/>
    </xf>
    <xf numFmtId="2" fontId="12" fillId="0" borderId="8" xfId="0" applyNumberFormat="1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/>
    <xf numFmtId="0" fontId="4" fillId="0" borderId="6" xfId="0" applyFont="1" applyBorder="1" applyAlignment="1" applyProtection="1"/>
    <xf numFmtId="165" fontId="4" fillId="0" borderId="4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166" fontId="9" fillId="0" borderId="0" xfId="0" applyNumberFormat="1" applyFont="1" applyBorder="1" applyAlignment="1" applyProtection="1">
      <alignment horizontal="center" vertical="center"/>
    </xf>
    <xf numFmtId="166" fontId="9" fillId="0" borderId="3" xfId="0" applyNumberFormat="1" applyFont="1" applyBorder="1" applyAlignment="1" applyProtection="1">
      <alignment horizontal="center" vertical="center"/>
    </xf>
    <xf numFmtId="166" fontId="9" fillId="0" borderId="1" xfId="0" applyNumberFormat="1" applyFont="1" applyBorder="1" applyAlignment="1" applyProtection="1">
      <alignment horizontal="center" vertical="center"/>
    </xf>
    <xf numFmtId="166" fontId="9" fillId="0" borderId="8" xfId="0" applyNumberFormat="1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0" fillId="0" borderId="13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96"/>
  <sheetViews>
    <sheetView tabSelected="1" zoomScale="80" zoomScaleNormal="80" workbookViewId="0">
      <selection activeCell="G55" sqref="A36:O63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10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9.42578125" style="1" bestFit="1" customWidth="1"/>
    <col min="13" max="14" width="9.140625" style="4" customWidth="1"/>
    <col min="15" max="15" width="9.140625" style="13" customWidth="1"/>
    <col min="16" max="16384" width="9.140625" style="1"/>
  </cols>
  <sheetData>
    <row r="1" spans="1:15" x14ac:dyDescent="0.15">
      <c r="O1" s="12"/>
    </row>
    <row r="2" spans="1:15" x14ac:dyDescent="0.15">
      <c r="O2" s="12"/>
    </row>
    <row r="3" spans="1:15" x14ac:dyDescent="0.15">
      <c r="A3" s="2"/>
      <c r="B3" s="2"/>
      <c r="C3" s="2"/>
      <c r="D3" s="2"/>
      <c r="E3" s="2"/>
      <c r="F3" s="2"/>
      <c r="G3" s="11"/>
      <c r="H3" s="5"/>
      <c r="I3" s="5"/>
      <c r="J3" s="7"/>
      <c r="K3" s="5"/>
      <c r="L3" s="2"/>
      <c r="M3" s="5"/>
      <c r="N3" s="14"/>
      <c r="O3" s="12"/>
    </row>
    <row r="4" spans="1:15" ht="9" customHeight="1" x14ac:dyDescent="0.2">
      <c r="A4" s="113" t="s">
        <v>81</v>
      </c>
      <c r="B4" s="114"/>
      <c r="C4" s="114"/>
      <c r="D4" s="114"/>
      <c r="E4" s="114"/>
      <c r="F4" s="114"/>
      <c r="G4" s="114"/>
      <c r="H4" s="115"/>
      <c r="I4" s="92" t="s">
        <v>46</v>
      </c>
      <c r="J4" s="93"/>
      <c r="K4" s="93"/>
      <c r="L4" s="93"/>
      <c r="M4" s="94"/>
      <c r="N4" s="15" t="s">
        <v>1</v>
      </c>
      <c r="O4" s="16"/>
    </row>
    <row r="5" spans="1:15" ht="8.25" customHeight="1" x14ac:dyDescent="0.15">
      <c r="A5" s="116"/>
      <c r="B5" s="117"/>
      <c r="C5" s="117"/>
      <c r="D5" s="117"/>
      <c r="E5" s="117"/>
      <c r="F5" s="117"/>
      <c r="G5" s="117"/>
      <c r="H5" s="118"/>
      <c r="I5" s="17"/>
      <c r="J5" s="18"/>
      <c r="K5" s="18"/>
      <c r="L5" s="18"/>
      <c r="M5" s="19"/>
      <c r="N5" s="18"/>
      <c r="O5" s="20"/>
    </row>
    <row r="6" spans="1:15" ht="12.75" customHeight="1" x14ac:dyDescent="0.2">
      <c r="A6" s="116"/>
      <c r="B6" s="117"/>
      <c r="C6" s="117"/>
      <c r="D6" s="117"/>
      <c r="E6" s="117"/>
      <c r="F6" s="117"/>
      <c r="G6" s="117"/>
      <c r="H6" s="118"/>
      <c r="I6" s="95" t="s">
        <v>49</v>
      </c>
      <c r="J6" s="96"/>
      <c r="K6" s="96"/>
      <c r="L6" s="96"/>
      <c r="M6" s="97"/>
      <c r="N6" s="21" t="s">
        <v>50</v>
      </c>
      <c r="O6" s="20"/>
    </row>
    <row r="7" spans="1:15" ht="8.25" customHeight="1" x14ac:dyDescent="0.15">
      <c r="A7" s="116"/>
      <c r="B7" s="117"/>
      <c r="C7" s="117"/>
      <c r="D7" s="117"/>
      <c r="E7" s="117"/>
      <c r="F7" s="117"/>
      <c r="G7" s="117"/>
      <c r="H7" s="118"/>
      <c r="I7" s="98"/>
      <c r="J7" s="96"/>
      <c r="K7" s="96"/>
      <c r="L7" s="96"/>
      <c r="M7" s="97"/>
      <c r="N7" s="18"/>
      <c r="O7" s="20"/>
    </row>
    <row r="8" spans="1:15" ht="8.25" customHeight="1" x14ac:dyDescent="0.15">
      <c r="A8" s="116"/>
      <c r="B8" s="117"/>
      <c r="C8" s="117"/>
      <c r="D8" s="117"/>
      <c r="E8" s="117"/>
      <c r="F8" s="117"/>
      <c r="G8" s="117"/>
      <c r="H8" s="118"/>
      <c r="I8" s="98"/>
      <c r="J8" s="96"/>
      <c r="K8" s="96"/>
      <c r="L8" s="96"/>
      <c r="M8" s="97"/>
      <c r="N8" s="22"/>
      <c r="O8" s="23"/>
    </row>
    <row r="9" spans="1:15" ht="9" customHeight="1" x14ac:dyDescent="0.15">
      <c r="A9" s="116"/>
      <c r="B9" s="117"/>
      <c r="C9" s="117"/>
      <c r="D9" s="117"/>
      <c r="E9" s="117"/>
      <c r="F9" s="117"/>
      <c r="G9" s="117"/>
      <c r="H9" s="118"/>
      <c r="I9" s="98"/>
      <c r="J9" s="96"/>
      <c r="K9" s="96"/>
      <c r="L9" s="96"/>
      <c r="M9" s="97"/>
      <c r="N9" s="24" t="s">
        <v>2</v>
      </c>
      <c r="O9" s="20"/>
    </row>
    <row r="10" spans="1:15" ht="8.25" customHeight="1" x14ac:dyDescent="0.15">
      <c r="A10" s="116"/>
      <c r="B10" s="117"/>
      <c r="C10" s="117"/>
      <c r="D10" s="117"/>
      <c r="E10" s="117"/>
      <c r="F10" s="117"/>
      <c r="G10" s="117"/>
      <c r="H10" s="118"/>
      <c r="I10" s="98"/>
      <c r="J10" s="96"/>
      <c r="K10" s="96"/>
      <c r="L10" s="96"/>
      <c r="M10" s="97"/>
      <c r="N10" s="18"/>
      <c r="O10" s="20"/>
    </row>
    <row r="11" spans="1:15" ht="8.25" customHeight="1" x14ac:dyDescent="0.15">
      <c r="A11" s="116"/>
      <c r="B11" s="117"/>
      <c r="C11" s="117"/>
      <c r="D11" s="117"/>
      <c r="E11" s="117"/>
      <c r="F11" s="117"/>
      <c r="G11" s="117"/>
      <c r="H11" s="118"/>
      <c r="I11" s="98"/>
      <c r="J11" s="96"/>
      <c r="K11" s="96"/>
      <c r="L11" s="96"/>
      <c r="M11" s="97"/>
      <c r="N11" s="102">
        <v>42765</v>
      </c>
      <c r="O11" s="103"/>
    </row>
    <row r="12" spans="1:15" ht="8.25" customHeight="1" x14ac:dyDescent="0.15">
      <c r="A12" s="119"/>
      <c r="B12" s="120"/>
      <c r="C12" s="120"/>
      <c r="D12" s="120"/>
      <c r="E12" s="120"/>
      <c r="F12" s="120"/>
      <c r="G12" s="120"/>
      <c r="H12" s="121"/>
      <c r="I12" s="99"/>
      <c r="J12" s="100"/>
      <c r="K12" s="100"/>
      <c r="L12" s="100"/>
      <c r="M12" s="101"/>
      <c r="N12" s="104"/>
      <c r="O12" s="105"/>
    </row>
    <row r="13" spans="1:15" x14ac:dyDescent="0.15">
      <c r="A13" s="106" t="s">
        <v>0</v>
      </c>
      <c r="B13" s="107"/>
      <c r="C13" s="107"/>
      <c r="D13" s="107"/>
      <c r="E13" s="107"/>
      <c r="F13" s="108"/>
      <c r="G13" s="25"/>
      <c r="H13" s="112" t="s">
        <v>3</v>
      </c>
      <c r="I13" s="84"/>
      <c r="J13" s="84"/>
      <c r="K13" s="84"/>
      <c r="L13" s="84"/>
      <c r="M13" s="84"/>
      <c r="N13" s="84"/>
      <c r="O13" s="85"/>
    </row>
    <row r="14" spans="1:15" x14ac:dyDescent="0.15">
      <c r="A14" s="109"/>
      <c r="B14" s="110"/>
      <c r="C14" s="110"/>
      <c r="D14" s="110"/>
      <c r="E14" s="110"/>
      <c r="F14" s="111"/>
      <c r="G14" s="25"/>
      <c r="H14" s="86"/>
      <c r="I14" s="87"/>
      <c r="J14" s="87"/>
      <c r="K14" s="87"/>
      <c r="L14" s="87"/>
      <c r="M14" s="87"/>
      <c r="N14" s="87"/>
      <c r="O14" s="88"/>
    </row>
    <row r="15" spans="1:15" x14ac:dyDescent="0.15">
      <c r="A15" s="26"/>
      <c r="B15" s="27"/>
      <c r="C15" s="27"/>
      <c r="D15" s="27"/>
      <c r="E15" s="27"/>
      <c r="F15" s="19"/>
      <c r="G15" s="25"/>
      <c r="H15" s="77" t="s">
        <v>4</v>
      </c>
      <c r="I15" s="78"/>
      <c r="J15" s="78"/>
      <c r="K15" s="78"/>
      <c r="L15" s="79"/>
      <c r="M15" s="83" t="s">
        <v>5</v>
      </c>
      <c r="N15" s="84"/>
      <c r="O15" s="85"/>
    </row>
    <row r="16" spans="1:15" x14ac:dyDescent="0.15">
      <c r="A16" s="28"/>
      <c r="B16" s="27"/>
      <c r="C16" s="27"/>
      <c r="D16" s="27"/>
      <c r="E16" s="27"/>
      <c r="F16" s="19"/>
      <c r="G16" s="25"/>
      <c r="H16" s="80"/>
      <c r="I16" s="81"/>
      <c r="J16" s="81"/>
      <c r="K16" s="81"/>
      <c r="L16" s="82"/>
      <c r="M16" s="86"/>
      <c r="N16" s="87"/>
      <c r="O16" s="88"/>
    </row>
    <row r="17" spans="1:256" x14ac:dyDescent="0.15">
      <c r="A17" s="28"/>
      <c r="B17" s="27"/>
      <c r="C17" s="27"/>
      <c r="D17" s="27"/>
      <c r="E17" s="27"/>
      <c r="F17" s="19"/>
      <c r="G17" s="29"/>
      <c r="H17" s="30"/>
      <c r="I17" s="26"/>
      <c r="J17" s="26"/>
      <c r="K17" s="26"/>
      <c r="L17" s="31"/>
      <c r="M17" s="26"/>
      <c r="N17" s="26"/>
      <c r="O17" s="32" t="s">
        <v>39</v>
      </c>
    </row>
    <row r="18" spans="1:256" x14ac:dyDescent="0.15">
      <c r="A18" s="28"/>
      <c r="B18" s="27"/>
      <c r="C18" s="27"/>
      <c r="D18" s="27"/>
      <c r="E18" s="27"/>
      <c r="F18" s="19"/>
      <c r="G18" s="33" t="s">
        <v>6</v>
      </c>
      <c r="H18" s="34" t="s">
        <v>16</v>
      </c>
      <c r="I18" s="35" t="s">
        <v>18</v>
      </c>
      <c r="J18" s="35" t="s">
        <v>22</v>
      </c>
      <c r="K18" s="35" t="s">
        <v>25</v>
      </c>
      <c r="L18" s="35" t="s">
        <v>27</v>
      </c>
      <c r="M18" s="35" t="s">
        <v>31</v>
      </c>
      <c r="N18" s="35" t="s">
        <v>35</v>
      </c>
      <c r="O18" s="32" t="s">
        <v>32</v>
      </c>
    </row>
    <row r="19" spans="1:256" x14ac:dyDescent="0.15">
      <c r="A19" s="35" t="s">
        <v>13</v>
      </c>
      <c r="B19" s="89" t="s">
        <v>12</v>
      </c>
      <c r="C19" s="90"/>
      <c r="D19" s="90"/>
      <c r="E19" s="90"/>
      <c r="F19" s="91"/>
      <c r="G19" s="33" t="s">
        <v>8</v>
      </c>
      <c r="H19" s="34" t="s">
        <v>17</v>
      </c>
      <c r="I19" s="35" t="s">
        <v>23</v>
      </c>
      <c r="J19" s="35" t="s">
        <v>23</v>
      </c>
      <c r="K19" s="35" t="s">
        <v>44</v>
      </c>
      <c r="L19" s="35" t="s">
        <v>25</v>
      </c>
      <c r="M19" s="35" t="s">
        <v>32</v>
      </c>
      <c r="N19" s="35" t="s">
        <v>36</v>
      </c>
      <c r="O19" s="32" t="s">
        <v>40</v>
      </c>
    </row>
    <row r="20" spans="1:256" ht="8.25" customHeight="1" x14ac:dyDescent="0.15">
      <c r="A20" s="35" t="s">
        <v>14</v>
      </c>
      <c r="B20" s="27"/>
      <c r="C20" s="27"/>
      <c r="D20" s="27"/>
      <c r="E20" s="27"/>
      <c r="F20" s="19"/>
      <c r="G20" s="33" t="s">
        <v>7</v>
      </c>
      <c r="H20" s="19"/>
      <c r="I20" s="35" t="s">
        <v>19</v>
      </c>
      <c r="J20" s="35" t="s">
        <v>29</v>
      </c>
      <c r="K20" s="35" t="s">
        <v>45</v>
      </c>
      <c r="L20" s="35" t="s">
        <v>28</v>
      </c>
      <c r="M20" s="35" t="s">
        <v>33</v>
      </c>
      <c r="N20" s="35" t="s">
        <v>32</v>
      </c>
      <c r="O20" s="36" t="s">
        <v>41</v>
      </c>
    </row>
    <row r="21" spans="1:256" ht="12.75" customHeight="1" x14ac:dyDescent="0.15">
      <c r="A21" s="28"/>
      <c r="B21" s="27"/>
      <c r="C21" s="27"/>
      <c r="D21" s="27"/>
      <c r="E21" s="27"/>
      <c r="F21" s="19"/>
      <c r="G21" s="37"/>
      <c r="H21" s="19"/>
      <c r="I21" s="35" t="s">
        <v>20</v>
      </c>
      <c r="J21" s="35"/>
      <c r="K21" s="35"/>
      <c r="L21" s="35"/>
      <c r="M21" s="35"/>
      <c r="N21" s="35" t="s">
        <v>37</v>
      </c>
      <c r="O21" s="32"/>
    </row>
    <row r="22" spans="1:256" ht="12.75" customHeight="1" x14ac:dyDescent="0.15">
      <c r="A22" s="38" t="s">
        <v>10</v>
      </c>
      <c r="B22" s="89" t="s">
        <v>11</v>
      </c>
      <c r="C22" s="90"/>
      <c r="D22" s="90"/>
      <c r="E22" s="90"/>
      <c r="F22" s="91"/>
      <c r="G22" s="39" t="s">
        <v>9</v>
      </c>
      <c r="H22" s="40" t="s">
        <v>15</v>
      </c>
      <c r="I22" s="38" t="s">
        <v>21</v>
      </c>
      <c r="J22" s="38" t="s">
        <v>24</v>
      </c>
      <c r="K22" s="38" t="s">
        <v>26</v>
      </c>
      <c r="L22" s="38" t="s">
        <v>30</v>
      </c>
      <c r="M22" s="38" t="s">
        <v>34</v>
      </c>
      <c r="N22" s="38" t="s">
        <v>42</v>
      </c>
      <c r="O22" s="41" t="s">
        <v>38</v>
      </c>
    </row>
    <row r="23" spans="1:256" s="3" customFormat="1" ht="34.5" customHeight="1" x14ac:dyDescent="0.2">
      <c r="A23" s="42" t="s">
        <v>51</v>
      </c>
      <c r="B23" s="62" t="s">
        <v>57</v>
      </c>
      <c r="C23" s="63"/>
      <c r="D23" s="63"/>
      <c r="E23" s="63"/>
      <c r="F23" s="64"/>
      <c r="G23" s="43" t="s">
        <v>56</v>
      </c>
      <c r="H23" s="44">
        <v>100</v>
      </c>
      <c r="I23" s="45">
        <v>10</v>
      </c>
      <c r="J23" s="46">
        <f t="shared" ref="J23:J28" si="0">SUM(H23*I23)</f>
        <v>1000</v>
      </c>
      <c r="K23" s="45">
        <v>8.3299999999999999E-2</v>
      </c>
      <c r="L23" s="47">
        <f t="shared" ref="L23:L28" si="1">SUM(J23*K23)</f>
        <v>83.3</v>
      </c>
      <c r="M23" s="48"/>
      <c r="N23" s="49"/>
      <c r="O23" s="50">
        <f t="shared" ref="O23:O28" si="2">SUM(M23*N23)</f>
        <v>0</v>
      </c>
    </row>
    <row r="24" spans="1:256" s="3" customFormat="1" ht="45" customHeight="1" x14ac:dyDescent="0.2">
      <c r="A24" s="42" t="s">
        <v>52</v>
      </c>
      <c r="B24" s="65" t="s">
        <v>53</v>
      </c>
      <c r="C24" s="66"/>
      <c r="D24" s="66"/>
      <c r="E24" s="66"/>
      <c r="F24" s="67"/>
      <c r="G24" s="43" t="s">
        <v>54</v>
      </c>
      <c r="H24" s="44">
        <v>260</v>
      </c>
      <c r="I24" s="45">
        <v>1</v>
      </c>
      <c r="J24" s="46">
        <f t="shared" si="0"/>
        <v>260</v>
      </c>
      <c r="K24" s="45">
        <v>8.3299999999999999E-2</v>
      </c>
      <c r="L24" s="46">
        <f t="shared" si="1"/>
        <v>21.658000000000001</v>
      </c>
      <c r="M24" s="48"/>
      <c r="N24" s="49"/>
      <c r="O24" s="50">
        <f t="shared" si="2"/>
        <v>0</v>
      </c>
    </row>
    <row r="25" spans="1:256" s="3" customFormat="1" ht="39.950000000000003" customHeight="1" x14ac:dyDescent="0.2">
      <c r="A25" s="42"/>
      <c r="B25" s="65" t="s">
        <v>61</v>
      </c>
      <c r="C25" s="66"/>
      <c r="D25" s="66"/>
      <c r="E25" s="66"/>
      <c r="F25" s="67"/>
      <c r="G25" s="43" t="s">
        <v>55</v>
      </c>
      <c r="H25" s="44">
        <v>0</v>
      </c>
      <c r="I25" s="45">
        <v>0</v>
      </c>
      <c r="J25" s="46">
        <f>SUM(H25*I25)</f>
        <v>0</v>
      </c>
      <c r="K25" s="45">
        <v>0</v>
      </c>
      <c r="L25" s="46">
        <f>SUM(J25*K25)</f>
        <v>0</v>
      </c>
      <c r="M25" s="48"/>
      <c r="N25" s="49"/>
      <c r="O25" s="50">
        <f t="shared" si="2"/>
        <v>0</v>
      </c>
    </row>
    <row r="26" spans="1:256" s="3" customFormat="1" ht="35.1" customHeight="1" x14ac:dyDescent="0.2">
      <c r="A26" s="42"/>
      <c r="B26" s="65" t="s">
        <v>70</v>
      </c>
      <c r="C26" s="66"/>
      <c r="D26" s="66"/>
      <c r="E26" s="66"/>
      <c r="F26" s="67"/>
      <c r="G26" s="43" t="s">
        <v>58</v>
      </c>
      <c r="H26" s="44">
        <v>172</v>
      </c>
      <c r="I26" s="45">
        <v>1</v>
      </c>
      <c r="J26" s="46">
        <f>SUM(H26*I26)</f>
        <v>172</v>
      </c>
      <c r="K26" s="45">
        <v>0.05</v>
      </c>
      <c r="L26" s="46">
        <f>SUM(J26*K26)</f>
        <v>8.6</v>
      </c>
      <c r="M26" s="48"/>
      <c r="N26" s="49"/>
      <c r="O26" s="50">
        <f t="shared" si="2"/>
        <v>0</v>
      </c>
    </row>
    <row r="27" spans="1:256" s="3" customFormat="1" ht="35.1" customHeight="1" x14ac:dyDescent="0.2">
      <c r="A27" s="42"/>
      <c r="B27" s="65" t="s">
        <v>71</v>
      </c>
      <c r="C27" s="66"/>
      <c r="D27" s="66"/>
      <c r="E27" s="66"/>
      <c r="F27" s="67"/>
      <c r="G27" s="43" t="s">
        <v>59</v>
      </c>
      <c r="H27" s="44">
        <v>94</v>
      </c>
      <c r="I27" s="45">
        <v>1</v>
      </c>
      <c r="J27" s="46">
        <f t="shared" si="0"/>
        <v>94</v>
      </c>
      <c r="K27" s="45">
        <v>8.3299999999999999E-2</v>
      </c>
      <c r="L27" s="46">
        <f t="shared" si="1"/>
        <v>7.8301999999999996</v>
      </c>
      <c r="M27" s="48"/>
      <c r="N27" s="49"/>
      <c r="O27" s="50">
        <f t="shared" si="2"/>
        <v>0</v>
      </c>
    </row>
    <row r="28" spans="1:256" s="3" customFormat="1" ht="35.1" customHeight="1" x14ac:dyDescent="0.2">
      <c r="A28" s="42"/>
      <c r="B28" s="65" t="s">
        <v>72</v>
      </c>
      <c r="C28" s="66"/>
      <c r="D28" s="66"/>
      <c r="E28" s="66"/>
      <c r="F28" s="67"/>
      <c r="G28" s="43" t="s">
        <v>60</v>
      </c>
      <c r="H28" s="44">
        <v>125</v>
      </c>
      <c r="I28" s="45">
        <v>1</v>
      </c>
      <c r="J28" s="46">
        <f t="shared" si="0"/>
        <v>125</v>
      </c>
      <c r="K28" s="45">
        <v>0.05</v>
      </c>
      <c r="L28" s="46">
        <f t="shared" si="1"/>
        <v>6.25</v>
      </c>
      <c r="M28" s="48"/>
      <c r="N28" s="49"/>
      <c r="O28" s="50">
        <f t="shared" si="2"/>
        <v>0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8" customFormat="1" ht="19.5" customHeight="1" thickBot="1" x14ac:dyDescent="0.2">
      <c r="A29" s="51"/>
      <c r="B29" s="71" t="s">
        <v>43</v>
      </c>
      <c r="C29" s="72"/>
      <c r="D29" s="72"/>
      <c r="E29" s="72"/>
      <c r="F29" s="73"/>
      <c r="G29" s="52"/>
      <c r="H29" s="53">
        <f>SUM(H23:H28)</f>
        <v>751</v>
      </c>
      <c r="I29" s="54"/>
      <c r="J29" s="55">
        <f>SUM(J23:J28)</f>
        <v>1651</v>
      </c>
      <c r="K29" s="54"/>
      <c r="L29" s="55">
        <f>SUM(L23:L28)</f>
        <v>127.6382</v>
      </c>
      <c r="M29" s="55">
        <f>SUM(M23:M28)</f>
        <v>0</v>
      </c>
      <c r="N29" s="54"/>
      <c r="O29" s="55">
        <f>SUM(O23:O28)</f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9" customFormat="1" ht="19.5" customHeight="1" thickBot="1" x14ac:dyDescent="0.2">
      <c r="A30" s="56"/>
      <c r="B30" s="74" t="s">
        <v>47</v>
      </c>
      <c r="C30" s="75"/>
      <c r="D30" s="75"/>
      <c r="E30" s="75"/>
      <c r="F30" s="76"/>
      <c r="G30" s="57"/>
      <c r="H30" s="58">
        <f>SUM(H29,H61,H94)</f>
        <v>1002</v>
      </c>
      <c r="I30" s="59"/>
      <c r="J30" s="60">
        <f>SUM(J29,J61,J94)</f>
        <v>1902</v>
      </c>
      <c r="K30" s="59"/>
      <c r="L30" s="60">
        <f>SUM(L29,L61,L94)</f>
        <v>144.40170000000001</v>
      </c>
      <c r="M30" s="60">
        <f>SUM(M29)</f>
        <v>0</v>
      </c>
      <c r="N30" s="59"/>
      <c r="O30" s="60">
        <f>SUM(O29)</f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8" customFormat="1" ht="49.5" customHeight="1" thickBot="1" x14ac:dyDescent="0.2">
      <c r="A31" s="68" t="s">
        <v>48</v>
      </c>
      <c r="B31" s="69"/>
      <c r="C31" s="69"/>
      <c r="D31" s="69"/>
      <c r="E31" s="69"/>
      <c r="F31" s="70"/>
      <c r="G31" s="57"/>
      <c r="H31" s="58"/>
      <c r="I31" s="59"/>
      <c r="J31" s="61">
        <f>SUM(J30+M30)</f>
        <v>1902</v>
      </c>
      <c r="K31" s="59"/>
      <c r="L31" s="61">
        <f>SUM(L30+O30)</f>
        <v>144.40170000000001</v>
      </c>
      <c r="M31" s="60"/>
      <c r="N31" s="59"/>
      <c r="O31" s="59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3" spans="1:15" x14ac:dyDescent="0.15">
      <c r="O33" s="12"/>
    </row>
    <row r="34" spans="1:15" x14ac:dyDescent="0.15">
      <c r="O34" s="12"/>
    </row>
    <row r="35" spans="1:15" x14ac:dyDescent="0.15">
      <c r="A35" s="2"/>
      <c r="B35" s="2"/>
      <c r="C35" s="2"/>
      <c r="D35" s="2"/>
      <c r="E35" s="2"/>
      <c r="F35" s="2"/>
      <c r="G35" s="11"/>
      <c r="H35" s="5"/>
      <c r="I35" s="5"/>
      <c r="J35" s="7"/>
      <c r="K35" s="5"/>
      <c r="L35" s="2"/>
      <c r="M35" s="5"/>
      <c r="N35" s="14"/>
      <c r="O35" s="12"/>
    </row>
    <row r="36" spans="1:15" ht="12.75" x14ac:dyDescent="0.2">
      <c r="A36" s="113" t="s">
        <v>81</v>
      </c>
      <c r="B36" s="114"/>
      <c r="C36" s="114"/>
      <c r="D36" s="114"/>
      <c r="E36" s="114"/>
      <c r="F36" s="114"/>
      <c r="G36" s="114"/>
      <c r="H36" s="115"/>
      <c r="I36" s="92" t="s">
        <v>46</v>
      </c>
      <c r="J36" s="93"/>
      <c r="K36" s="93"/>
      <c r="L36" s="93"/>
      <c r="M36" s="94"/>
      <c r="N36" s="15" t="s">
        <v>1</v>
      </c>
      <c r="O36" s="16"/>
    </row>
    <row r="37" spans="1:15" ht="11.25" x14ac:dyDescent="0.15">
      <c r="A37" s="116"/>
      <c r="B37" s="117"/>
      <c r="C37" s="117"/>
      <c r="D37" s="117"/>
      <c r="E37" s="117"/>
      <c r="F37" s="117"/>
      <c r="G37" s="117"/>
      <c r="H37" s="118"/>
      <c r="I37" s="17"/>
      <c r="J37" s="18"/>
      <c r="K37" s="18"/>
      <c r="L37" s="18"/>
      <c r="M37" s="19"/>
      <c r="N37" s="18"/>
      <c r="O37" s="20"/>
    </row>
    <row r="38" spans="1:15" ht="12.75" x14ac:dyDescent="0.2">
      <c r="A38" s="116"/>
      <c r="B38" s="117"/>
      <c r="C38" s="117"/>
      <c r="D38" s="117"/>
      <c r="E38" s="117"/>
      <c r="F38" s="117"/>
      <c r="G38" s="117"/>
      <c r="H38" s="118"/>
      <c r="I38" s="95" t="s">
        <v>49</v>
      </c>
      <c r="J38" s="96"/>
      <c r="K38" s="96"/>
      <c r="L38" s="96"/>
      <c r="M38" s="97"/>
      <c r="N38" s="21" t="s">
        <v>50</v>
      </c>
      <c r="O38" s="20"/>
    </row>
    <row r="39" spans="1:15" x14ac:dyDescent="0.15">
      <c r="A39" s="116"/>
      <c r="B39" s="117"/>
      <c r="C39" s="117"/>
      <c r="D39" s="117"/>
      <c r="E39" s="117"/>
      <c r="F39" s="117"/>
      <c r="G39" s="117"/>
      <c r="H39" s="118"/>
      <c r="I39" s="98"/>
      <c r="J39" s="96"/>
      <c r="K39" s="96"/>
      <c r="L39" s="96"/>
      <c r="M39" s="97"/>
      <c r="N39" s="18"/>
      <c r="O39" s="20"/>
    </row>
    <row r="40" spans="1:15" x14ac:dyDescent="0.15">
      <c r="A40" s="116"/>
      <c r="B40" s="117"/>
      <c r="C40" s="117"/>
      <c r="D40" s="117"/>
      <c r="E40" s="117"/>
      <c r="F40" s="117"/>
      <c r="G40" s="117"/>
      <c r="H40" s="118"/>
      <c r="I40" s="98"/>
      <c r="J40" s="96"/>
      <c r="K40" s="96"/>
      <c r="L40" s="96"/>
      <c r="M40" s="97"/>
      <c r="N40" s="22"/>
      <c r="O40" s="23"/>
    </row>
    <row r="41" spans="1:15" ht="9.75" x14ac:dyDescent="0.15">
      <c r="A41" s="116"/>
      <c r="B41" s="117"/>
      <c r="C41" s="117"/>
      <c r="D41" s="117"/>
      <c r="E41" s="117"/>
      <c r="F41" s="117"/>
      <c r="G41" s="117"/>
      <c r="H41" s="118"/>
      <c r="I41" s="98"/>
      <c r="J41" s="96"/>
      <c r="K41" s="96"/>
      <c r="L41" s="96"/>
      <c r="M41" s="97"/>
      <c r="N41" s="24" t="s">
        <v>2</v>
      </c>
      <c r="O41" s="20"/>
    </row>
    <row r="42" spans="1:15" x14ac:dyDescent="0.15">
      <c r="A42" s="116"/>
      <c r="B42" s="117"/>
      <c r="C42" s="117"/>
      <c r="D42" s="117"/>
      <c r="E42" s="117"/>
      <c r="F42" s="117"/>
      <c r="G42" s="117"/>
      <c r="H42" s="118"/>
      <c r="I42" s="98"/>
      <c r="J42" s="96"/>
      <c r="K42" s="96"/>
      <c r="L42" s="96"/>
      <c r="M42" s="97"/>
      <c r="N42" s="18"/>
      <c r="O42" s="20"/>
    </row>
    <row r="43" spans="1:15" ht="8.25" customHeight="1" x14ac:dyDescent="0.15">
      <c r="A43" s="116"/>
      <c r="B43" s="117"/>
      <c r="C43" s="117"/>
      <c r="D43" s="117"/>
      <c r="E43" s="117"/>
      <c r="F43" s="117"/>
      <c r="G43" s="117"/>
      <c r="H43" s="118"/>
      <c r="I43" s="98"/>
      <c r="J43" s="96"/>
      <c r="K43" s="96"/>
      <c r="L43" s="96"/>
      <c r="M43" s="97"/>
      <c r="N43" s="102">
        <v>42765</v>
      </c>
      <c r="O43" s="103"/>
    </row>
    <row r="44" spans="1:15" ht="8.25" customHeight="1" x14ac:dyDescent="0.15">
      <c r="A44" s="119"/>
      <c r="B44" s="120"/>
      <c r="C44" s="120"/>
      <c r="D44" s="120"/>
      <c r="E44" s="120"/>
      <c r="F44" s="120"/>
      <c r="G44" s="120"/>
      <c r="H44" s="121"/>
      <c r="I44" s="99"/>
      <c r="J44" s="100"/>
      <c r="K44" s="100"/>
      <c r="L44" s="100"/>
      <c r="M44" s="101"/>
      <c r="N44" s="104"/>
      <c r="O44" s="105"/>
    </row>
    <row r="45" spans="1:15" x14ac:dyDescent="0.15">
      <c r="A45" s="106" t="s">
        <v>0</v>
      </c>
      <c r="B45" s="107"/>
      <c r="C45" s="107"/>
      <c r="D45" s="107"/>
      <c r="E45" s="107"/>
      <c r="F45" s="108"/>
      <c r="G45" s="25"/>
      <c r="H45" s="112" t="s">
        <v>3</v>
      </c>
      <c r="I45" s="84"/>
      <c r="J45" s="84"/>
      <c r="K45" s="84"/>
      <c r="L45" s="84"/>
      <c r="M45" s="84"/>
      <c r="N45" s="84"/>
      <c r="O45" s="85"/>
    </row>
    <row r="46" spans="1:15" x14ac:dyDescent="0.15">
      <c r="A46" s="109"/>
      <c r="B46" s="110"/>
      <c r="C46" s="110"/>
      <c r="D46" s="110"/>
      <c r="E46" s="110"/>
      <c r="F46" s="111"/>
      <c r="G46" s="25"/>
      <c r="H46" s="86"/>
      <c r="I46" s="87"/>
      <c r="J46" s="87"/>
      <c r="K46" s="87"/>
      <c r="L46" s="87"/>
      <c r="M46" s="87"/>
      <c r="N46" s="87"/>
      <c r="O46" s="88"/>
    </row>
    <row r="47" spans="1:15" x14ac:dyDescent="0.15">
      <c r="A47" s="26"/>
      <c r="B47" s="27"/>
      <c r="C47" s="27"/>
      <c r="D47" s="27"/>
      <c r="E47" s="27"/>
      <c r="F47" s="19"/>
      <c r="G47" s="25"/>
      <c r="H47" s="77" t="s">
        <v>4</v>
      </c>
      <c r="I47" s="78"/>
      <c r="J47" s="78"/>
      <c r="K47" s="78"/>
      <c r="L47" s="79"/>
      <c r="M47" s="83" t="s">
        <v>5</v>
      </c>
      <c r="N47" s="84"/>
      <c r="O47" s="85"/>
    </row>
    <row r="48" spans="1:15" x14ac:dyDescent="0.15">
      <c r="A48" s="28"/>
      <c r="B48" s="27"/>
      <c r="C48" s="27"/>
      <c r="D48" s="27"/>
      <c r="E48" s="27"/>
      <c r="F48" s="19"/>
      <c r="G48" s="25"/>
      <c r="H48" s="80"/>
      <c r="I48" s="81"/>
      <c r="J48" s="81"/>
      <c r="K48" s="81"/>
      <c r="L48" s="82"/>
      <c r="M48" s="86"/>
      <c r="N48" s="87"/>
      <c r="O48" s="88"/>
    </row>
    <row r="49" spans="1:15" x14ac:dyDescent="0.15">
      <c r="A49" s="28"/>
      <c r="B49" s="27"/>
      <c r="C49" s="27"/>
      <c r="D49" s="27"/>
      <c r="E49" s="27"/>
      <c r="F49" s="19"/>
      <c r="G49" s="29"/>
      <c r="H49" s="30"/>
      <c r="I49" s="26"/>
      <c r="J49" s="26"/>
      <c r="K49" s="26"/>
      <c r="L49" s="31"/>
      <c r="M49" s="26"/>
      <c r="N49" s="26"/>
      <c r="O49" s="32" t="s">
        <v>39</v>
      </c>
    </row>
    <row r="50" spans="1:15" x14ac:dyDescent="0.15">
      <c r="A50" s="28"/>
      <c r="B50" s="27"/>
      <c r="C50" s="27"/>
      <c r="D50" s="27"/>
      <c r="E50" s="27"/>
      <c r="F50" s="19"/>
      <c r="G50" s="33" t="s">
        <v>6</v>
      </c>
      <c r="H50" s="34" t="s">
        <v>16</v>
      </c>
      <c r="I50" s="35" t="s">
        <v>18</v>
      </c>
      <c r="J50" s="35" t="s">
        <v>22</v>
      </c>
      <c r="K50" s="35" t="s">
        <v>25</v>
      </c>
      <c r="L50" s="35" t="s">
        <v>27</v>
      </c>
      <c r="M50" s="35" t="s">
        <v>31</v>
      </c>
      <c r="N50" s="35" t="s">
        <v>35</v>
      </c>
      <c r="O50" s="32" t="s">
        <v>32</v>
      </c>
    </row>
    <row r="51" spans="1:15" x14ac:dyDescent="0.15">
      <c r="A51" s="35" t="s">
        <v>13</v>
      </c>
      <c r="B51" s="89" t="s">
        <v>12</v>
      </c>
      <c r="C51" s="90"/>
      <c r="D51" s="90"/>
      <c r="E51" s="90"/>
      <c r="F51" s="91"/>
      <c r="G51" s="33" t="s">
        <v>8</v>
      </c>
      <c r="H51" s="34" t="s">
        <v>17</v>
      </c>
      <c r="I51" s="35" t="s">
        <v>23</v>
      </c>
      <c r="J51" s="35" t="s">
        <v>23</v>
      </c>
      <c r="K51" s="35" t="s">
        <v>44</v>
      </c>
      <c r="L51" s="35" t="s">
        <v>25</v>
      </c>
      <c r="M51" s="35" t="s">
        <v>32</v>
      </c>
      <c r="N51" s="35" t="s">
        <v>36</v>
      </c>
      <c r="O51" s="32" t="s">
        <v>40</v>
      </c>
    </row>
    <row r="52" spans="1:15" x14ac:dyDescent="0.15">
      <c r="A52" s="35" t="s">
        <v>14</v>
      </c>
      <c r="B52" s="27"/>
      <c r="C52" s="27"/>
      <c r="D52" s="27"/>
      <c r="E52" s="27"/>
      <c r="F52" s="19"/>
      <c r="G52" s="33" t="s">
        <v>7</v>
      </c>
      <c r="H52" s="19"/>
      <c r="I52" s="35" t="s">
        <v>19</v>
      </c>
      <c r="J52" s="35" t="s">
        <v>29</v>
      </c>
      <c r="K52" s="35" t="s">
        <v>45</v>
      </c>
      <c r="L52" s="35" t="s">
        <v>28</v>
      </c>
      <c r="M52" s="35" t="s">
        <v>33</v>
      </c>
      <c r="N52" s="35" t="s">
        <v>32</v>
      </c>
      <c r="O52" s="36" t="s">
        <v>41</v>
      </c>
    </row>
    <row r="53" spans="1:15" x14ac:dyDescent="0.15">
      <c r="A53" s="28"/>
      <c r="B53" s="27"/>
      <c r="C53" s="27"/>
      <c r="D53" s="27"/>
      <c r="E53" s="27"/>
      <c r="F53" s="19"/>
      <c r="G53" s="37"/>
      <c r="H53" s="19"/>
      <c r="I53" s="35" t="s">
        <v>20</v>
      </c>
      <c r="J53" s="35"/>
      <c r="K53" s="35"/>
      <c r="L53" s="35"/>
      <c r="M53" s="35"/>
      <c r="N53" s="35" t="s">
        <v>37</v>
      </c>
      <c r="O53" s="32"/>
    </row>
    <row r="54" spans="1:15" x14ac:dyDescent="0.15">
      <c r="A54" s="38" t="s">
        <v>10</v>
      </c>
      <c r="B54" s="89" t="s">
        <v>11</v>
      </c>
      <c r="C54" s="90"/>
      <c r="D54" s="90"/>
      <c r="E54" s="90"/>
      <c r="F54" s="91"/>
      <c r="G54" s="39" t="s">
        <v>9</v>
      </c>
      <c r="H54" s="40" t="s">
        <v>15</v>
      </c>
      <c r="I54" s="38" t="s">
        <v>21</v>
      </c>
      <c r="J54" s="38" t="s">
        <v>24</v>
      </c>
      <c r="K54" s="38" t="s">
        <v>26</v>
      </c>
      <c r="L54" s="38" t="s">
        <v>30</v>
      </c>
      <c r="M54" s="38" t="s">
        <v>34</v>
      </c>
      <c r="N54" s="38" t="s">
        <v>42</v>
      </c>
      <c r="O54" s="41" t="s">
        <v>38</v>
      </c>
    </row>
    <row r="55" spans="1:15" ht="35.25" customHeight="1" x14ac:dyDescent="0.15">
      <c r="A55" s="42"/>
      <c r="B55" s="62" t="s">
        <v>73</v>
      </c>
      <c r="C55" s="63"/>
      <c r="D55" s="63"/>
      <c r="E55" s="63"/>
      <c r="F55" s="64"/>
      <c r="G55" s="43" t="s">
        <v>62</v>
      </c>
      <c r="H55" s="44">
        <v>165</v>
      </c>
      <c r="I55" s="45">
        <v>1</v>
      </c>
      <c r="J55" s="46">
        <f t="shared" ref="J55:J60" si="3">SUM(H55*I55)</f>
        <v>165</v>
      </c>
      <c r="K55" s="45">
        <v>7.1999999999999995E-2</v>
      </c>
      <c r="L55" s="47">
        <f t="shared" ref="L55:L60" si="4">SUM(J55*K55)</f>
        <v>11.879999999999999</v>
      </c>
      <c r="M55" s="48"/>
      <c r="N55" s="49"/>
      <c r="O55" s="50">
        <f t="shared" ref="O55:O60" si="5">SUM(M55*N55)</f>
        <v>0</v>
      </c>
    </row>
    <row r="56" spans="1:15" ht="35.25" customHeight="1" x14ac:dyDescent="0.15">
      <c r="A56" s="42"/>
      <c r="B56" s="65" t="s">
        <v>74</v>
      </c>
      <c r="C56" s="66"/>
      <c r="D56" s="66"/>
      <c r="E56" s="66"/>
      <c r="F56" s="67"/>
      <c r="G56" s="43" t="s">
        <v>63</v>
      </c>
      <c r="H56" s="44">
        <v>24</v>
      </c>
      <c r="I56" s="45">
        <v>1</v>
      </c>
      <c r="J56" s="46">
        <f t="shared" si="3"/>
        <v>24</v>
      </c>
      <c r="K56" s="45">
        <v>0.05</v>
      </c>
      <c r="L56" s="46">
        <f t="shared" si="4"/>
        <v>1.2000000000000002</v>
      </c>
      <c r="M56" s="48"/>
      <c r="N56" s="49"/>
      <c r="O56" s="50">
        <f t="shared" si="5"/>
        <v>0</v>
      </c>
    </row>
    <row r="57" spans="1:15" ht="35.25" customHeight="1" x14ac:dyDescent="0.15">
      <c r="A57" s="42"/>
      <c r="B57" s="65" t="s">
        <v>75</v>
      </c>
      <c r="C57" s="66"/>
      <c r="D57" s="66"/>
      <c r="E57" s="66"/>
      <c r="F57" s="67"/>
      <c r="G57" s="43" t="s">
        <v>64</v>
      </c>
      <c r="H57" s="44">
        <v>11</v>
      </c>
      <c r="I57" s="45">
        <v>1</v>
      </c>
      <c r="J57" s="46">
        <f>SUM(H57*I57)</f>
        <v>11</v>
      </c>
      <c r="K57" s="45">
        <v>0.05</v>
      </c>
      <c r="L57" s="46">
        <f>SUM(J57*K57)</f>
        <v>0.55000000000000004</v>
      </c>
      <c r="M57" s="48"/>
      <c r="N57" s="49"/>
      <c r="O57" s="50">
        <f t="shared" si="5"/>
        <v>0</v>
      </c>
    </row>
    <row r="58" spans="1:15" ht="35.25" customHeight="1" x14ac:dyDescent="0.15">
      <c r="A58" s="42"/>
      <c r="B58" s="65" t="s">
        <v>76</v>
      </c>
      <c r="C58" s="66"/>
      <c r="D58" s="66"/>
      <c r="E58" s="66"/>
      <c r="F58" s="67"/>
      <c r="G58" s="43" t="s">
        <v>65</v>
      </c>
      <c r="H58" s="44">
        <v>1</v>
      </c>
      <c r="I58" s="45">
        <v>1</v>
      </c>
      <c r="J58" s="46">
        <f>SUM(H58*I58)</f>
        <v>1</v>
      </c>
      <c r="K58" s="45">
        <v>3.95E-2</v>
      </c>
      <c r="L58" s="46">
        <f>SUM(J58*K58)</f>
        <v>3.95E-2</v>
      </c>
      <c r="M58" s="48"/>
      <c r="N58" s="49"/>
      <c r="O58" s="50">
        <f t="shared" si="5"/>
        <v>0</v>
      </c>
    </row>
    <row r="59" spans="1:15" ht="35.25" customHeight="1" x14ac:dyDescent="0.15">
      <c r="A59" s="42"/>
      <c r="B59" s="65" t="s">
        <v>77</v>
      </c>
      <c r="C59" s="66"/>
      <c r="D59" s="66"/>
      <c r="E59" s="66"/>
      <c r="F59" s="67"/>
      <c r="G59" s="43" t="s">
        <v>66</v>
      </c>
      <c r="H59" s="44">
        <v>5</v>
      </c>
      <c r="I59" s="45">
        <v>1</v>
      </c>
      <c r="J59" s="46">
        <f t="shared" si="3"/>
        <v>5</v>
      </c>
      <c r="K59" s="45">
        <v>0.05</v>
      </c>
      <c r="L59" s="46">
        <f t="shared" si="4"/>
        <v>0.25</v>
      </c>
      <c r="M59" s="48"/>
      <c r="N59" s="49"/>
      <c r="O59" s="50">
        <f t="shared" si="5"/>
        <v>0</v>
      </c>
    </row>
    <row r="60" spans="1:15" ht="35.25" customHeight="1" x14ac:dyDescent="0.15">
      <c r="A60" s="42"/>
      <c r="B60" s="65" t="s">
        <v>78</v>
      </c>
      <c r="C60" s="66"/>
      <c r="D60" s="66"/>
      <c r="E60" s="66"/>
      <c r="F60" s="67"/>
      <c r="G60" s="43" t="s">
        <v>67</v>
      </c>
      <c r="H60" s="44">
        <v>27</v>
      </c>
      <c r="I60" s="45">
        <v>1</v>
      </c>
      <c r="J60" s="46">
        <f t="shared" si="3"/>
        <v>27</v>
      </c>
      <c r="K60" s="45">
        <v>7.1999999999999995E-2</v>
      </c>
      <c r="L60" s="46">
        <f t="shared" si="4"/>
        <v>1.944</v>
      </c>
      <c r="M60" s="48"/>
      <c r="N60" s="49"/>
      <c r="O60" s="50">
        <f t="shared" si="5"/>
        <v>0</v>
      </c>
    </row>
    <row r="61" spans="1:15" ht="20.25" customHeight="1" thickBot="1" x14ac:dyDescent="0.2">
      <c r="A61" s="51"/>
      <c r="B61" s="71" t="s">
        <v>43</v>
      </c>
      <c r="C61" s="72"/>
      <c r="D61" s="72"/>
      <c r="E61" s="72"/>
      <c r="F61" s="73"/>
      <c r="G61" s="52"/>
      <c r="H61" s="53">
        <f>SUM(H55:H60)</f>
        <v>233</v>
      </c>
      <c r="I61" s="54"/>
      <c r="J61" s="55">
        <f>SUM(J55:J60)</f>
        <v>233</v>
      </c>
      <c r="K61" s="54"/>
      <c r="L61" s="55">
        <f>SUM(L55:L60)</f>
        <v>15.863499999999998</v>
      </c>
      <c r="M61" s="55">
        <f>SUM(M55:M60)</f>
        <v>0</v>
      </c>
      <c r="N61" s="54"/>
      <c r="O61" s="55">
        <f>SUM(O55:O60)</f>
        <v>0</v>
      </c>
    </row>
    <row r="62" spans="1:15" ht="20.25" customHeight="1" thickBot="1" x14ac:dyDescent="0.2">
      <c r="A62" s="56"/>
      <c r="B62" s="74" t="s">
        <v>47</v>
      </c>
      <c r="C62" s="75"/>
      <c r="D62" s="75"/>
      <c r="E62" s="75"/>
      <c r="F62" s="76"/>
      <c r="G62" s="57"/>
      <c r="H62" s="58">
        <v>993</v>
      </c>
      <c r="I62" s="59"/>
      <c r="J62" s="60">
        <f>SUM(J29,J61,J94)</f>
        <v>1902</v>
      </c>
      <c r="K62" s="59"/>
      <c r="L62" s="60">
        <f>SUM(L29,L61,L94)</f>
        <v>144.40170000000001</v>
      </c>
      <c r="M62" s="60">
        <f>SUM(M61)</f>
        <v>0</v>
      </c>
      <c r="N62" s="59"/>
      <c r="O62" s="60">
        <f>SUM(O61)</f>
        <v>0</v>
      </c>
    </row>
    <row r="63" spans="1:15" ht="50.25" customHeight="1" thickBot="1" x14ac:dyDescent="0.2">
      <c r="A63" s="68" t="s">
        <v>48</v>
      </c>
      <c r="B63" s="69"/>
      <c r="C63" s="69"/>
      <c r="D63" s="69"/>
      <c r="E63" s="69"/>
      <c r="F63" s="70"/>
      <c r="G63" s="57"/>
      <c r="H63" s="58"/>
      <c r="I63" s="59"/>
      <c r="J63" s="61">
        <f>SUM(J62+M62)</f>
        <v>1902</v>
      </c>
      <c r="K63" s="59"/>
      <c r="L63" s="61">
        <f>SUM(L62+O62)</f>
        <v>144.40170000000001</v>
      </c>
      <c r="M63" s="60"/>
      <c r="N63" s="59"/>
      <c r="O63" s="59"/>
    </row>
    <row r="65" spans="1:15" x14ac:dyDescent="0.15">
      <c r="O65" s="12"/>
    </row>
    <row r="66" spans="1:15" x14ac:dyDescent="0.15">
      <c r="O66" s="12"/>
    </row>
    <row r="67" spans="1:15" x14ac:dyDescent="0.15">
      <c r="O67" s="12"/>
    </row>
    <row r="68" spans="1:15" x14ac:dyDescent="0.15">
      <c r="A68" s="2"/>
      <c r="B68" s="2"/>
      <c r="C68" s="2"/>
      <c r="D68" s="2"/>
      <c r="E68" s="2"/>
      <c r="F68" s="2"/>
      <c r="G68" s="11"/>
      <c r="H68" s="5"/>
      <c r="I68" s="5"/>
      <c r="J68" s="7"/>
      <c r="K68" s="5"/>
      <c r="L68" s="2"/>
      <c r="M68" s="5"/>
      <c r="N68" s="14"/>
      <c r="O68" s="12"/>
    </row>
    <row r="69" spans="1:15" ht="12.75" x14ac:dyDescent="0.2">
      <c r="A69" s="113" t="s">
        <v>81</v>
      </c>
      <c r="B69" s="114"/>
      <c r="C69" s="114"/>
      <c r="D69" s="114"/>
      <c r="E69" s="114"/>
      <c r="F69" s="114"/>
      <c r="G69" s="114"/>
      <c r="H69" s="115"/>
      <c r="I69" s="92" t="s">
        <v>46</v>
      </c>
      <c r="J69" s="93"/>
      <c r="K69" s="93"/>
      <c r="L69" s="93"/>
      <c r="M69" s="94"/>
      <c r="N69" s="15" t="s">
        <v>1</v>
      </c>
      <c r="O69" s="16"/>
    </row>
    <row r="70" spans="1:15" ht="11.25" x14ac:dyDescent="0.15">
      <c r="A70" s="116"/>
      <c r="B70" s="117"/>
      <c r="C70" s="117"/>
      <c r="D70" s="117"/>
      <c r="E70" s="117"/>
      <c r="F70" s="117"/>
      <c r="G70" s="117"/>
      <c r="H70" s="118"/>
      <c r="I70" s="17"/>
      <c r="J70" s="18"/>
      <c r="K70" s="18"/>
      <c r="L70" s="18"/>
      <c r="M70" s="19"/>
      <c r="N70" s="18"/>
      <c r="O70" s="20"/>
    </row>
    <row r="71" spans="1:15" ht="12.75" x14ac:dyDescent="0.2">
      <c r="A71" s="116"/>
      <c r="B71" s="117"/>
      <c r="C71" s="117"/>
      <c r="D71" s="117"/>
      <c r="E71" s="117"/>
      <c r="F71" s="117"/>
      <c r="G71" s="117"/>
      <c r="H71" s="118"/>
      <c r="I71" s="95" t="s">
        <v>49</v>
      </c>
      <c r="J71" s="96"/>
      <c r="K71" s="96"/>
      <c r="L71" s="96"/>
      <c r="M71" s="97"/>
      <c r="N71" s="21" t="s">
        <v>50</v>
      </c>
      <c r="O71" s="20"/>
    </row>
    <row r="72" spans="1:15" x14ac:dyDescent="0.15">
      <c r="A72" s="116"/>
      <c r="B72" s="117"/>
      <c r="C72" s="117"/>
      <c r="D72" s="117"/>
      <c r="E72" s="117"/>
      <c r="F72" s="117"/>
      <c r="G72" s="117"/>
      <c r="H72" s="118"/>
      <c r="I72" s="98"/>
      <c r="J72" s="96"/>
      <c r="K72" s="96"/>
      <c r="L72" s="96"/>
      <c r="M72" s="97"/>
      <c r="N72" s="18"/>
      <c r="O72" s="20"/>
    </row>
    <row r="73" spans="1:15" x14ac:dyDescent="0.15">
      <c r="A73" s="116"/>
      <c r="B73" s="117"/>
      <c r="C73" s="117"/>
      <c r="D73" s="117"/>
      <c r="E73" s="117"/>
      <c r="F73" s="117"/>
      <c r="G73" s="117"/>
      <c r="H73" s="118"/>
      <c r="I73" s="98"/>
      <c r="J73" s="96"/>
      <c r="K73" s="96"/>
      <c r="L73" s="96"/>
      <c r="M73" s="97"/>
      <c r="N73" s="22"/>
      <c r="O73" s="23"/>
    </row>
    <row r="74" spans="1:15" ht="9.75" x14ac:dyDescent="0.15">
      <c r="A74" s="116"/>
      <c r="B74" s="117"/>
      <c r="C74" s="117"/>
      <c r="D74" s="117"/>
      <c r="E74" s="117"/>
      <c r="F74" s="117"/>
      <c r="G74" s="117"/>
      <c r="H74" s="118"/>
      <c r="I74" s="98"/>
      <c r="J74" s="96"/>
      <c r="K74" s="96"/>
      <c r="L74" s="96"/>
      <c r="M74" s="97"/>
      <c r="N74" s="24" t="s">
        <v>2</v>
      </c>
      <c r="O74" s="20"/>
    </row>
    <row r="75" spans="1:15" x14ac:dyDescent="0.15">
      <c r="A75" s="116"/>
      <c r="B75" s="117"/>
      <c r="C75" s="117"/>
      <c r="D75" s="117"/>
      <c r="E75" s="117"/>
      <c r="F75" s="117"/>
      <c r="G75" s="117"/>
      <c r="H75" s="118"/>
      <c r="I75" s="98"/>
      <c r="J75" s="96"/>
      <c r="K75" s="96"/>
      <c r="L75" s="96"/>
      <c r="M75" s="97"/>
      <c r="N75" s="18"/>
      <c r="O75" s="20"/>
    </row>
    <row r="76" spans="1:15" ht="8.25" customHeight="1" x14ac:dyDescent="0.15">
      <c r="A76" s="116"/>
      <c r="B76" s="117"/>
      <c r="C76" s="117"/>
      <c r="D76" s="117"/>
      <c r="E76" s="117"/>
      <c r="F76" s="117"/>
      <c r="G76" s="117"/>
      <c r="H76" s="118"/>
      <c r="I76" s="98"/>
      <c r="J76" s="96"/>
      <c r="K76" s="96"/>
      <c r="L76" s="96"/>
      <c r="M76" s="97"/>
      <c r="N76" s="102">
        <v>42765</v>
      </c>
      <c r="O76" s="103"/>
    </row>
    <row r="77" spans="1:15" ht="8.25" customHeight="1" x14ac:dyDescent="0.15">
      <c r="A77" s="119"/>
      <c r="B77" s="120"/>
      <c r="C77" s="120"/>
      <c r="D77" s="120"/>
      <c r="E77" s="120"/>
      <c r="F77" s="120"/>
      <c r="G77" s="120"/>
      <c r="H77" s="121"/>
      <c r="I77" s="99"/>
      <c r="J77" s="100"/>
      <c r="K77" s="100"/>
      <c r="L77" s="100"/>
      <c r="M77" s="101"/>
      <c r="N77" s="104"/>
      <c r="O77" s="105"/>
    </row>
    <row r="78" spans="1:15" x14ac:dyDescent="0.15">
      <c r="A78" s="106" t="s">
        <v>0</v>
      </c>
      <c r="B78" s="107"/>
      <c r="C78" s="107"/>
      <c r="D78" s="107"/>
      <c r="E78" s="107"/>
      <c r="F78" s="108"/>
      <c r="G78" s="25"/>
      <c r="H78" s="112" t="s">
        <v>3</v>
      </c>
      <c r="I78" s="84"/>
      <c r="J78" s="84"/>
      <c r="K78" s="84"/>
      <c r="L78" s="84"/>
      <c r="M78" s="84"/>
      <c r="N78" s="84"/>
      <c r="O78" s="85"/>
    </row>
    <row r="79" spans="1:15" x14ac:dyDescent="0.15">
      <c r="A79" s="109"/>
      <c r="B79" s="110"/>
      <c r="C79" s="110"/>
      <c r="D79" s="110"/>
      <c r="E79" s="110"/>
      <c r="F79" s="111"/>
      <c r="G79" s="25"/>
      <c r="H79" s="86"/>
      <c r="I79" s="87"/>
      <c r="J79" s="87"/>
      <c r="K79" s="87"/>
      <c r="L79" s="87"/>
      <c r="M79" s="87"/>
      <c r="N79" s="87"/>
      <c r="O79" s="88"/>
    </row>
    <row r="80" spans="1:15" x14ac:dyDescent="0.15">
      <c r="A80" s="26"/>
      <c r="B80" s="27"/>
      <c r="C80" s="27"/>
      <c r="D80" s="27"/>
      <c r="E80" s="27"/>
      <c r="F80" s="19"/>
      <c r="G80" s="25"/>
      <c r="H80" s="77" t="s">
        <v>4</v>
      </c>
      <c r="I80" s="78"/>
      <c r="J80" s="78"/>
      <c r="K80" s="78"/>
      <c r="L80" s="79"/>
      <c r="M80" s="83" t="s">
        <v>5</v>
      </c>
      <c r="N80" s="84"/>
      <c r="O80" s="85"/>
    </row>
    <row r="81" spans="1:15" x14ac:dyDescent="0.15">
      <c r="A81" s="28"/>
      <c r="B81" s="27"/>
      <c r="C81" s="27"/>
      <c r="D81" s="27"/>
      <c r="E81" s="27"/>
      <c r="F81" s="19"/>
      <c r="G81" s="25"/>
      <c r="H81" s="80"/>
      <c r="I81" s="81"/>
      <c r="J81" s="81"/>
      <c r="K81" s="81"/>
      <c r="L81" s="82"/>
      <c r="M81" s="86"/>
      <c r="N81" s="87"/>
      <c r="O81" s="88"/>
    </row>
    <row r="82" spans="1:15" x14ac:dyDescent="0.15">
      <c r="A82" s="28"/>
      <c r="B82" s="27"/>
      <c r="C82" s="27"/>
      <c r="D82" s="27"/>
      <c r="E82" s="27"/>
      <c r="F82" s="19"/>
      <c r="G82" s="29"/>
      <c r="H82" s="30"/>
      <c r="I82" s="26"/>
      <c r="J82" s="26"/>
      <c r="K82" s="26"/>
      <c r="L82" s="31"/>
      <c r="M82" s="26"/>
      <c r="N82" s="26"/>
      <c r="O82" s="32" t="s">
        <v>39</v>
      </c>
    </row>
    <row r="83" spans="1:15" x14ac:dyDescent="0.15">
      <c r="A83" s="28"/>
      <c r="B83" s="27"/>
      <c r="C83" s="27"/>
      <c r="D83" s="27"/>
      <c r="E83" s="27"/>
      <c r="F83" s="19"/>
      <c r="G83" s="33" t="s">
        <v>6</v>
      </c>
      <c r="H83" s="34" t="s">
        <v>16</v>
      </c>
      <c r="I83" s="35" t="s">
        <v>18</v>
      </c>
      <c r="J83" s="35" t="s">
        <v>22</v>
      </c>
      <c r="K83" s="35" t="s">
        <v>25</v>
      </c>
      <c r="L83" s="35" t="s">
        <v>27</v>
      </c>
      <c r="M83" s="35" t="s">
        <v>31</v>
      </c>
      <c r="N83" s="35" t="s">
        <v>35</v>
      </c>
      <c r="O83" s="32" t="s">
        <v>32</v>
      </c>
    </row>
    <row r="84" spans="1:15" x14ac:dyDescent="0.15">
      <c r="A84" s="35" t="s">
        <v>13</v>
      </c>
      <c r="B84" s="89" t="s">
        <v>12</v>
      </c>
      <c r="C84" s="90"/>
      <c r="D84" s="90"/>
      <c r="E84" s="90"/>
      <c r="F84" s="91"/>
      <c r="G84" s="33" t="s">
        <v>8</v>
      </c>
      <c r="H84" s="34" t="s">
        <v>17</v>
      </c>
      <c r="I84" s="35" t="s">
        <v>23</v>
      </c>
      <c r="J84" s="35" t="s">
        <v>23</v>
      </c>
      <c r="K84" s="35" t="s">
        <v>44</v>
      </c>
      <c r="L84" s="35" t="s">
        <v>25</v>
      </c>
      <c r="M84" s="35" t="s">
        <v>32</v>
      </c>
      <c r="N84" s="35" t="s">
        <v>36</v>
      </c>
      <c r="O84" s="32" t="s">
        <v>40</v>
      </c>
    </row>
    <row r="85" spans="1:15" x14ac:dyDescent="0.15">
      <c r="A85" s="35" t="s">
        <v>14</v>
      </c>
      <c r="B85" s="27"/>
      <c r="C85" s="27"/>
      <c r="D85" s="27"/>
      <c r="E85" s="27"/>
      <c r="F85" s="19"/>
      <c r="G85" s="33" t="s">
        <v>7</v>
      </c>
      <c r="H85" s="19"/>
      <c r="I85" s="35" t="s">
        <v>19</v>
      </c>
      <c r="J85" s="35" t="s">
        <v>29</v>
      </c>
      <c r="K85" s="35" t="s">
        <v>45</v>
      </c>
      <c r="L85" s="35" t="s">
        <v>28</v>
      </c>
      <c r="M85" s="35" t="s">
        <v>33</v>
      </c>
      <c r="N85" s="35" t="s">
        <v>32</v>
      </c>
      <c r="O85" s="36" t="s">
        <v>41</v>
      </c>
    </row>
    <row r="86" spans="1:15" x14ac:dyDescent="0.15">
      <c r="A86" s="28"/>
      <c r="B86" s="27"/>
      <c r="C86" s="27"/>
      <c r="D86" s="27"/>
      <c r="E86" s="27"/>
      <c r="F86" s="19"/>
      <c r="G86" s="37"/>
      <c r="H86" s="19"/>
      <c r="I86" s="35" t="s">
        <v>20</v>
      </c>
      <c r="J86" s="35"/>
      <c r="K86" s="35"/>
      <c r="L86" s="35"/>
      <c r="M86" s="35"/>
      <c r="N86" s="35" t="s">
        <v>37</v>
      </c>
      <c r="O86" s="32"/>
    </row>
    <row r="87" spans="1:15" x14ac:dyDescent="0.15">
      <c r="A87" s="38" t="s">
        <v>10</v>
      </c>
      <c r="B87" s="89" t="s">
        <v>11</v>
      </c>
      <c r="C87" s="90"/>
      <c r="D87" s="90"/>
      <c r="E87" s="90"/>
      <c r="F87" s="91"/>
      <c r="G87" s="39" t="s">
        <v>9</v>
      </c>
      <c r="H87" s="40" t="s">
        <v>15</v>
      </c>
      <c r="I87" s="38" t="s">
        <v>21</v>
      </c>
      <c r="J87" s="38" t="s">
        <v>24</v>
      </c>
      <c r="K87" s="38" t="s">
        <v>26</v>
      </c>
      <c r="L87" s="38" t="s">
        <v>30</v>
      </c>
      <c r="M87" s="38" t="s">
        <v>34</v>
      </c>
      <c r="N87" s="38" t="s">
        <v>42</v>
      </c>
      <c r="O87" s="41" t="s">
        <v>38</v>
      </c>
    </row>
    <row r="88" spans="1:15" ht="35.25" customHeight="1" x14ac:dyDescent="0.15">
      <c r="A88" s="42"/>
      <c r="B88" s="62" t="s">
        <v>79</v>
      </c>
      <c r="C88" s="63"/>
      <c r="D88" s="63"/>
      <c r="E88" s="63"/>
      <c r="F88" s="64"/>
      <c r="G88" s="43" t="s">
        <v>68</v>
      </c>
      <c r="H88" s="44">
        <v>0</v>
      </c>
      <c r="I88" s="45">
        <v>1</v>
      </c>
      <c r="J88" s="46">
        <f t="shared" ref="J88:J93" si="6">SUM(H88*I88)</f>
        <v>0</v>
      </c>
      <c r="K88" s="45">
        <v>0.05</v>
      </c>
      <c r="L88" s="47">
        <f t="shared" ref="L88:L93" si="7">SUM(J88*K88)</f>
        <v>0</v>
      </c>
      <c r="M88" s="48"/>
      <c r="N88" s="49"/>
      <c r="O88" s="50">
        <f t="shared" ref="O88:O93" si="8">SUM(M88*N88)</f>
        <v>0</v>
      </c>
    </row>
    <row r="89" spans="1:15" ht="35.25" customHeight="1" x14ac:dyDescent="0.15">
      <c r="A89" s="42"/>
      <c r="B89" s="65" t="s">
        <v>80</v>
      </c>
      <c r="C89" s="66"/>
      <c r="D89" s="66"/>
      <c r="E89" s="66"/>
      <c r="F89" s="67"/>
      <c r="G89" s="43" t="s">
        <v>69</v>
      </c>
      <c r="H89" s="44">
        <v>18</v>
      </c>
      <c r="I89" s="45">
        <v>1</v>
      </c>
      <c r="J89" s="46">
        <f t="shared" si="6"/>
        <v>18</v>
      </c>
      <c r="K89" s="45">
        <v>0.05</v>
      </c>
      <c r="L89" s="46">
        <f t="shared" si="7"/>
        <v>0.9</v>
      </c>
      <c r="M89" s="48"/>
      <c r="N89" s="49"/>
      <c r="O89" s="50">
        <f t="shared" si="8"/>
        <v>0</v>
      </c>
    </row>
    <row r="90" spans="1:15" ht="35.25" customHeight="1" x14ac:dyDescent="0.15">
      <c r="A90" s="42"/>
      <c r="B90" s="65"/>
      <c r="C90" s="66"/>
      <c r="D90" s="66"/>
      <c r="E90" s="66"/>
      <c r="F90" s="67"/>
      <c r="G90" s="43"/>
      <c r="H90" s="44"/>
      <c r="I90" s="45"/>
      <c r="J90" s="46">
        <f>SUM(H90*I90)</f>
        <v>0</v>
      </c>
      <c r="K90" s="45"/>
      <c r="L90" s="46">
        <f>SUM(J90*K90)</f>
        <v>0</v>
      </c>
      <c r="M90" s="48"/>
      <c r="N90" s="49"/>
      <c r="O90" s="50">
        <f t="shared" si="8"/>
        <v>0</v>
      </c>
    </row>
    <row r="91" spans="1:15" ht="35.25" customHeight="1" x14ac:dyDescent="0.15">
      <c r="A91" s="42"/>
      <c r="B91" s="65"/>
      <c r="C91" s="66"/>
      <c r="D91" s="66"/>
      <c r="E91" s="66"/>
      <c r="F91" s="67"/>
      <c r="G91" s="43"/>
      <c r="H91" s="44"/>
      <c r="I91" s="45"/>
      <c r="J91" s="46">
        <f>SUM(H91*I91)</f>
        <v>0</v>
      </c>
      <c r="K91" s="45"/>
      <c r="L91" s="46">
        <f>SUM(J91*K91)</f>
        <v>0</v>
      </c>
      <c r="M91" s="48"/>
      <c r="N91" s="49"/>
      <c r="O91" s="50">
        <f t="shared" si="8"/>
        <v>0</v>
      </c>
    </row>
    <row r="92" spans="1:15" ht="35.25" customHeight="1" x14ac:dyDescent="0.15">
      <c r="A92" s="42"/>
      <c r="B92" s="65"/>
      <c r="C92" s="66"/>
      <c r="D92" s="66"/>
      <c r="E92" s="66"/>
      <c r="F92" s="67"/>
      <c r="G92" s="43"/>
      <c r="H92" s="44"/>
      <c r="I92" s="45"/>
      <c r="J92" s="46">
        <f t="shared" si="6"/>
        <v>0</v>
      </c>
      <c r="K92" s="45"/>
      <c r="L92" s="46">
        <f t="shared" si="7"/>
        <v>0</v>
      </c>
      <c r="M92" s="48"/>
      <c r="N92" s="49"/>
      <c r="O92" s="50">
        <f t="shared" si="8"/>
        <v>0</v>
      </c>
    </row>
    <row r="93" spans="1:15" ht="35.25" customHeight="1" x14ac:dyDescent="0.15">
      <c r="A93" s="42"/>
      <c r="B93" s="65"/>
      <c r="C93" s="66"/>
      <c r="D93" s="66"/>
      <c r="E93" s="66"/>
      <c r="F93" s="67"/>
      <c r="G93" s="43"/>
      <c r="H93" s="44"/>
      <c r="I93" s="45"/>
      <c r="J93" s="46">
        <f t="shared" si="6"/>
        <v>0</v>
      </c>
      <c r="K93" s="45"/>
      <c r="L93" s="46">
        <f t="shared" si="7"/>
        <v>0</v>
      </c>
      <c r="M93" s="48"/>
      <c r="N93" s="49"/>
      <c r="O93" s="50">
        <f t="shared" si="8"/>
        <v>0</v>
      </c>
    </row>
    <row r="94" spans="1:15" ht="20.25" customHeight="1" thickBot="1" x14ac:dyDescent="0.2">
      <c r="A94" s="51"/>
      <c r="B94" s="71" t="s">
        <v>43</v>
      </c>
      <c r="C94" s="72"/>
      <c r="D94" s="72"/>
      <c r="E94" s="72"/>
      <c r="F94" s="73"/>
      <c r="G94" s="52"/>
      <c r="H94" s="53">
        <f>SUM(H88:H93)</f>
        <v>18</v>
      </c>
      <c r="I94" s="54"/>
      <c r="J94" s="55">
        <f>SUM(J88:J93)</f>
        <v>18</v>
      </c>
      <c r="K94" s="54"/>
      <c r="L94" s="55">
        <f>SUM(L88:L93)</f>
        <v>0.9</v>
      </c>
      <c r="M94" s="55">
        <f>SUM(M88:M93)</f>
        <v>0</v>
      </c>
      <c r="N94" s="54"/>
      <c r="O94" s="55">
        <f>SUM(O88:O93)</f>
        <v>0</v>
      </c>
    </row>
    <row r="95" spans="1:15" ht="20.25" customHeight="1" thickBot="1" x14ac:dyDescent="0.2">
      <c r="A95" s="56"/>
      <c r="B95" s="74" t="s">
        <v>47</v>
      </c>
      <c r="C95" s="75"/>
      <c r="D95" s="75"/>
      <c r="E95" s="75"/>
      <c r="F95" s="76"/>
      <c r="G95" s="57"/>
      <c r="H95" s="58">
        <v>993</v>
      </c>
      <c r="I95" s="59"/>
      <c r="J95" s="60">
        <f>SUM(J29,J61,J94)</f>
        <v>1902</v>
      </c>
      <c r="K95" s="59"/>
      <c r="L95" s="60">
        <f>SUM(L29,L61,L94)</f>
        <v>144.40170000000001</v>
      </c>
      <c r="M95" s="60">
        <f>SUM(M94)</f>
        <v>0</v>
      </c>
      <c r="N95" s="59"/>
      <c r="O95" s="60">
        <f>SUM(O94)</f>
        <v>0</v>
      </c>
    </row>
    <row r="96" spans="1:15" ht="50.25" customHeight="1" thickBot="1" x14ac:dyDescent="0.2">
      <c r="A96" s="68" t="s">
        <v>48</v>
      </c>
      <c r="B96" s="69"/>
      <c r="C96" s="69"/>
      <c r="D96" s="69"/>
      <c r="E96" s="69"/>
      <c r="F96" s="70"/>
      <c r="G96" s="57"/>
      <c r="H96" s="58"/>
      <c r="I96" s="59"/>
      <c r="J96" s="61">
        <f>SUM(J95+M95)</f>
        <v>1902</v>
      </c>
      <c r="K96" s="59"/>
      <c r="L96" s="61">
        <f>SUM(L95+O95)</f>
        <v>144.40170000000001</v>
      </c>
      <c r="M96" s="60"/>
      <c r="N96" s="59"/>
      <c r="O96" s="59"/>
    </row>
  </sheetData>
  <mergeCells count="57">
    <mergeCell ref="B27:F27"/>
    <mergeCell ref="H13:O14"/>
    <mergeCell ref="I6:M12"/>
    <mergeCell ref="B19:F19"/>
    <mergeCell ref="A31:F31"/>
    <mergeCell ref="B28:F28"/>
    <mergeCell ref="B25:F25"/>
    <mergeCell ref="B24:F24"/>
    <mergeCell ref="B26:F26"/>
    <mergeCell ref="B30:F30"/>
    <mergeCell ref="B29:F29"/>
    <mergeCell ref="A63:F63"/>
    <mergeCell ref="A69:H77"/>
    <mergeCell ref="I4:M4"/>
    <mergeCell ref="A4:H12"/>
    <mergeCell ref="B23:F23"/>
    <mergeCell ref="B22:F22"/>
    <mergeCell ref="H15:L16"/>
    <mergeCell ref="M15:O16"/>
    <mergeCell ref="A13:F14"/>
    <mergeCell ref="N11:O12"/>
    <mergeCell ref="B57:F57"/>
    <mergeCell ref="B58:F58"/>
    <mergeCell ref="B59:F59"/>
    <mergeCell ref="B60:F60"/>
    <mergeCell ref="B61:F61"/>
    <mergeCell ref="A36:H44"/>
    <mergeCell ref="I36:M36"/>
    <mergeCell ref="I38:M44"/>
    <mergeCell ref="N43:O44"/>
    <mergeCell ref="B62:F62"/>
    <mergeCell ref="H47:L48"/>
    <mergeCell ref="M47:O48"/>
    <mergeCell ref="B51:F51"/>
    <mergeCell ref="B54:F54"/>
    <mergeCell ref="B55:F55"/>
    <mergeCell ref="B56:F56"/>
    <mergeCell ref="A45:F46"/>
    <mergeCell ref="H45:O46"/>
    <mergeCell ref="H80:L81"/>
    <mergeCell ref="M80:O81"/>
    <mergeCell ref="B84:F84"/>
    <mergeCell ref="B87:F87"/>
    <mergeCell ref="I69:M69"/>
    <mergeCell ref="I71:M77"/>
    <mergeCell ref="N76:O77"/>
    <mergeCell ref="A78:F79"/>
    <mergeCell ref="H78:O79"/>
    <mergeCell ref="B88:F88"/>
    <mergeCell ref="B89:F89"/>
    <mergeCell ref="B90:F90"/>
    <mergeCell ref="B91:F91"/>
    <mergeCell ref="A96:F96"/>
    <mergeCell ref="B92:F92"/>
    <mergeCell ref="B93:F93"/>
    <mergeCell ref="B94:F94"/>
    <mergeCell ref="B95:F95"/>
  </mergeCells>
  <phoneticPr fontId="3" type="noConversion"/>
  <printOptions horizontalCentered="1"/>
  <pageMargins left="0.25" right="0.25" top="0.4" bottom="0.75" header="0.5" footer="0.5"/>
  <pageSetup scale="95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2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2010-04-19T18:06:28Z</cp:lastPrinted>
  <dcterms:created xsi:type="dcterms:W3CDTF">2000-01-10T18:54:20Z</dcterms:created>
  <dcterms:modified xsi:type="dcterms:W3CDTF">2017-02-05T15:00:00Z</dcterms:modified>
</cp:coreProperties>
</file>