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195" yWindow="0" windowWidth="14745" windowHeight="10125"/>
  </bookViews>
  <sheets>
    <sheet name="Sheet1" sheetId="19" r:id="rId1"/>
  </sheets>
  <definedNames>
    <definedName name="_xlnm.Print_Area" localSheetId="0">Sheet1!$A$1:$O$32</definedName>
  </definedNames>
  <calcPr calcId="152511"/>
</workbook>
</file>

<file path=xl/calcChain.xml><?xml version="1.0" encoding="utf-8"?>
<calcChain xmlns="http://schemas.openxmlformats.org/spreadsheetml/2006/main">
  <c r="O29" i="19" l="1"/>
  <c r="O25" i="19"/>
  <c r="J27" i="19"/>
  <c r="J23" i="19"/>
  <c r="O30" i="19" l="1"/>
  <c r="J30" i="19"/>
  <c r="O23" i="19" l="1"/>
  <c r="O27" i="19"/>
  <c r="M30" i="19"/>
  <c r="M31" i="19"/>
  <c r="L23" i="19"/>
  <c r="J25" i="19"/>
  <c r="L29" i="19"/>
  <c r="L27" i="19" l="1"/>
  <c r="J31" i="19"/>
  <c r="J32" i="19" s="1"/>
  <c r="L25" i="19"/>
  <c r="O31" i="19" s="1"/>
  <c r="L30" i="19" l="1"/>
  <c r="L31" i="19" s="1"/>
  <c r="L32" i="19" s="1"/>
</calcChain>
</file>

<file path=xl/sharedStrings.xml><?xml version="1.0" encoding="utf-8"?>
<sst xmlns="http://schemas.openxmlformats.org/spreadsheetml/2006/main" count="68" uniqueCount="61">
  <si>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</si>
  <si>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</si>
  <si>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</si>
  <si>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</si>
  <si>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</si>
  <si>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</si>
  <si>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</si>
  <si>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</si>
  <si>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</si>
  <si>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</si>
  <si>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</si>
  <si>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</si>
  <si>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</si>
  <si>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</si>
  <si>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</si>
  <si>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</si>
  <si>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</si>
  <si>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</si>
  <si>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</si>
  <si>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</si>
  <si>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</si>
  <si>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</si>
  <si>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</si>
  <si>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</si>
  <si>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</si>
  <si>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</si>
  <si>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</si>
  <si>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</si>
  <si>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</si>
  <si>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</si>
  <si>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</si>
  <si>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</si>
  <si>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</si>
  <si>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</si>
  <si>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</si>
  <si>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</si>
  <si>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</si>
  <si>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</si>
  <si>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</si>
  <si>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</si>
  <si>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</si>
  <si>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</si>
  <si>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</si>
  <si>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</si>
  <si>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</si>
  <si>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</si>
  <si>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</si>
  <si>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</si>
  <si>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 xml:space="preserve">OMB NO.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</si>
  <si>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</si>
  <si>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Export Fruit Acts (7 USC 581-590 and 7 USC 591-599)</t>
  </si>
  <si>
    <t>0581-0143</t>
  </si>
  <si>
    <t>33.11(a)</t>
  </si>
  <si>
    <t>35.11(c)</t>
  </si>
  <si>
    <t>35.12(c)</t>
  </si>
  <si>
    <r>
      <t xml:space="preserve">APPLES 
</t>
    </r>
    <r>
      <rPr>
        <sz val="9"/>
        <rFont val="Arial"/>
        <family val="2"/>
      </rPr>
      <t>Request for inspection
(telephone call, no burden)</t>
    </r>
  </si>
  <si>
    <t>7 CFR 
33.10(e)</t>
  </si>
  <si>
    <r>
      <t xml:space="preserve">GRAPES 
</t>
    </r>
    <r>
      <rPr>
        <sz val="9"/>
        <rFont val="Arial"/>
        <family val="2"/>
      </rPr>
      <t>Request for inspection 
(telephone call, no burden)</t>
    </r>
  </si>
  <si>
    <t>Recordkeeping
(est. 14 exporters and 5 carriers)</t>
  </si>
  <si>
    <t>Recordkeeping 
(est. 60 exporters and 15 carriers)</t>
  </si>
  <si>
    <t>FV-205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</si>
</sst>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7.5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vertic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2" fontId="5" fillId="0" borderId="3" xfId="0" applyNumberFormat="1" applyFont="1" applyBorder="1" applyAlignment="1" applyProtection="1">
      <alignment vertical="center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top" wrapText="1"/>
    </xf>
    <xf numFmtId="0" fontId="0" fillId="0" borderId="6" xfId="0" applyBorder="1" applyAlignment="1" applyProtection="1"/>
    <xf numFmtId="0" fontId="0" fillId="0" borderId="0" xfId="0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0" fontId="5" fillId="0" borderId="2" xfId="0" applyFont="1" applyBorder="1"/>
    <xf numFmtId="0" fontId="5" fillId="0" borderId="4" xfId="0" applyFont="1" applyBorder="1"/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0" xfId="0"/>
    <xf numFmtId="0" fontId="0" fillId="0" borderId="3" xfId="0" applyBorder="1"/>
    <xf numFmtId="0" fontId="5" fillId="0" borderId="4" xfId="0" applyFont="1" applyBorder="1" applyAlignment="1"/>
    <xf numFmtId="0" fontId="5" fillId="0" borderId="0" xfId="0" applyFont="1" applyBorder="1" applyAlignment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6" fillId="0" borderId="10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2" fontId="9" fillId="0" borderId="15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90"/>
  <sheetViews>
    <sheetView tabSelected="1" topLeftCell="B2" zoomScale="90" zoomScaleNormal="90" workbookViewId="0">
      <selection activeCell="I6" sqref="I6:M1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3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9.42578125" style="1" bestFit="1" customWidth="1"/>
    <col min="13" max="14" width="9.140625" style="6"/>
    <col min="15" max="15" width="10.85546875" style="54" bestFit="1" customWidth="1"/>
    <col min="16" max="16384" width="9.140625" style="1"/>
  </cols>
  <sheetData>
    <row r="1" spans="1:18" x14ac:dyDescent="0.15">
      <c r="O1" s="52"/>
    </row>
    <row r="2" spans="1:18" x14ac:dyDescent="0.15">
      <c r="O2" s="52"/>
    </row>
    <row r="3" spans="1:18" x14ac:dyDescent="0.15">
      <c r="A3" s="2"/>
      <c r="B3" s="2"/>
      <c r="C3" s="2"/>
      <c r="D3" s="2"/>
      <c r="E3" s="2"/>
      <c r="F3" s="2"/>
      <c r="G3" s="44"/>
      <c r="H3" s="7"/>
      <c r="I3" s="7"/>
      <c r="J3" s="27"/>
      <c r="K3" s="7"/>
      <c r="L3" s="2"/>
      <c r="M3" s="7"/>
      <c r="N3" s="7"/>
      <c r="O3" s="53"/>
    </row>
    <row r="4" spans="1:18" ht="9" customHeight="1" x14ac:dyDescent="0.2">
      <c r="A4" s="96" t="s">
        <v>49</v>
      </c>
      <c r="B4" s="97"/>
      <c r="C4" s="97"/>
      <c r="D4" s="97"/>
      <c r="E4" s="97"/>
      <c r="F4" s="97"/>
      <c r="G4" s="97"/>
      <c r="H4" s="98"/>
      <c r="I4" s="129" t="s">
        <v>45</v>
      </c>
      <c r="J4" s="130"/>
      <c r="K4" s="130"/>
      <c r="L4" s="130"/>
      <c r="M4" s="131"/>
      <c r="N4" s="64" t="s">
        <v>48</v>
      </c>
      <c r="O4" s="65"/>
      <c r="P4" s="66"/>
      <c r="Q4" s="66"/>
      <c r="R4" s="66"/>
    </row>
    <row r="5" spans="1:18" ht="8.25" customHeight="1" x14ac:dyDescent="0.15">
      <c r="A5" s="99"/>
      <c r="B5" s="100"/>
      <c r="C5" s="100"/>
      <c r="D5" s="100"/>
      <c r="E5" s="100"/>
      <c r="F5" s="100"/>
      <c r="G5" s="100"/>
      <c r="H5" s="101"/>
      <c r="I5" s="24"/>
      <c r="K5" s="25"/>
      <c r="L5" s="25"/>
      <c r="M5" s="16"/>
      <c r="N5" s="25"/>
      <c r="O5" s="60"/>
    </row>
    <row r="6" spans="1:18" ht="12.75" customHeight="1" x14ac:dyDescent="0.2">
      <c r="A6" s="99"/>
      <c r="B6" s="100"/>
      <c r="C6" s="100"/>
      <c r="D6" s="100"/>
      <c r="E6" s="100"/>
      <c r="F6" s="100"/>
      <c r="G6" s="100"/>
      <c r="H6" s="101"/>
      <c r="I6" s="83" t="s">
        <v>50</v>
      </c>
      <c r="J6" s="84"/>
      <c r="K6" s="84"/>
      <c r="L6" s="84"/>
      <c r="M6" s="85"/>
      <c r="N6" s="26" t="s">
        <v>51</v>
      </c>
      <c r="O6" s="60"/>
    </row>
    <row r="7" spans="1:18" ht="8.25" customHeight="1" x14ac:dyDescent="0.15">
      <c r="A7" s="99"/>
      <c r="B7" s="100"/>
      <c r="C7" s="100"/>
      <c r="D7" s="100"/>
      <c r="E7" s="100"/>
      <c r="F7" s="100"/>
      <c r="G7" s="100"/>
      <c r="H7" s="101"/>
      <c r="I7" s="86"/>
      <c r="J7" s="84"/>
      <c r="K7" s="84"/>
      <c r="L7" s="84"/>
      <c r="M7" s="85"/>
      <c r="N7" s="25"/>
      <c r="O7" s="60"/>
    </row>
    <row r="8" spans="1:18" ht="8.25" customHeight="1" x14ac:dyDescent="0.15">
      <c r="A8" s="99"/>
      <c r="B8" s="100"/>
      <c r="C8" s="100"/>
      <c r="D8" s="100"/>
      <c r="E8" s="100"/>
      <c r="F8" s="100"/>
      <c r="G8" s="100"/>
      <c r="H8" s="101"/>
      <c r="I8" s="86"/>
      <c r="J8" s="84"/>
      <c r="K8" s="84"/>
      <c r="L8" s="84"/>
      <c r="M8" s="85"/>
      <c r="N8" s="27"/>
      <c r="O8" s="61"/>
    </row>
    <row r="9" spans="1:18" ht="9" customHeight="1" x14ac:dyDescent="0.15">
      <c r="A9" s="99"/>
      <c r="B9" s="100"/>
      <c r="C9" s="100"/>
      <c r="D9" s="100"/>
      <c r="E9" s="100"/>
      <c r="F9" s="100"/>
      <c r="G9" s="100"/>
      <c r="H9" s="101"/>
      <c r="I9" s="86"/>
      <c r="J9" s="84"/>
      <c r="K9" s="84"/>
      <c r="L9" s="84"/>
      <c r="M9" s="85"/>
      <c r="N9" s="13" t="s">
        <v>1</v>
      </c>
      <c r="O9" s="60"/>
    </row>
    <row r="10" spans="1:18" ht="8.25" customHeight="1" x14ac:dyDescent="0.15">
      <c r="A10" s="99"/>
      <c r="B10" s="100"/>
      <c r="C10" s="100"/>
      <c r="D10" s="100"/>
      <c r="E10" s="100"/>
      <c r="F10" s="100"/>
      <c r="G10" s="100"/>
      <c r="H10" s="101"/>
      <c r="I10" s="86"/>
      <c r="J10" s="84"/>
      <c r="K10" s="84"/>
      <c r="L10" s="84"/>
      <c r="M10" s="85"/>
      <c r="N10" s="25"/>
      <c r="O10" s="60"/>
    </row>
    <row r="11" spans="1:18" ht="8.25" customHeight="1" x14ac:dyDescent="0.15">
      <c r="A11" s="99"/>
      <c r="B11" s="100"/>
      <c r="C11" s="100"/>
      <c r="D11" s="100"/>
      <c r="E11" s="100"/>
      <c r="F11" s="100"/>
      <c r="G11" s="100"/>
      <c r="H11" s="101"/>
      <c r="I11" s="86"/>
      <c r="J11" s="84"/>
      <c r="K11" s="84"/>
      <c r="L11" s="84"/>
      <c r="M11" s="85"/>
      <c r="N11" s="133">
        <v>42537</v>
      </c>
      <c r="O11" s="134"/>
    </row>
    <row r="12" spans="1:18" ht="8.25" customHeight="1" x14ac:dyDescent="0.15">
      <c r="A12" s="102"/>
      <c r="B12" s="103"/>
      <c r="C12" s="103"/>
      <c r="D12" s="103"/>
      <c r="E12" s="103"/>
      <c r="F12" s="103"/>
      <c r="G12" s="103"/>
      <c r="H12" s="104"/>
      <c r="I12" s="87"/>
      <c r="J12" s="88"/>
      <c r="K12" s="88"/>
      <c r="L12" s="88"/>
      <c r="M12" s="89"/>
      <c r="N12" s="135"/>
      <c r="O12" s="136"/>
    </row>
    <row r="13" spans="1:18" x14ac:dyDescent="0.15">
      <c r="A13" s="117" t="s">
        <v>0</v>
      </c>
      <c r="B13" s="118"/>
      <c r="C13" s="118"/>
      <c r="D13" s="118"/>
      <c r="E13" s="118"/>
      <c r="F13" s="119"/>
      <c r="G13" s="45"/>
      <c r="H13" s="123" t="s">
        <v>2</v>
      </c>
      <c r="I13" s="124"/>
      <c r="J13" s="124"/>
      <c r="K13" s="124"/>
      <c r="L13" s="124"/>
      <c r="M13" s="124"/>
      <c r="N13" s="124"/>
      <c r="O13" s="125"/>
    </row>
    <row r="14" spans="1:18" x14ac:dyDescent="0.15">
      <c r="A14" s="120"/>
      <c r="B14" s="121"/>
      <c r="C14" s="121"/>
      <c r="D14" s="121"/>
      <c r="E14" s="121"/>
      <c r="F14" s="122"/>
      <c r="G14" s="45"/>
      <c r="H14" s="126"/>
      <c r="I14" s="127"/>
      <c r="J14" s="127"/>
      <c r="K14" s="127"/>
      <c r="L14" s="127"/>
      <c r="M14" s="127"/>
      <c r="N14" s="127"/>
      <c r="O14" s="128"/>
    </row>
    <row r="15" spans="1:18" x14ac:dyDescent="0.15">
      <c r="A15" s="14"/>
      <c r="B15" s="15"/>
      <c r="C15" s="15"/>
      <c r="D15" s="15"/>
      <c r="E15" s="15"/>
      <c r="F15" s="16"/>
      <c r="G15" s="45"/>
      <c r="H15" s="111" t="s">
        <v>3</v>
      </c>
      <c r="I15" s="112"/>
      <c r="J15" s="112"/>
      <c r="K15" s="112"/>
      <c r="L15" s="113"/>
      <c r="M15" s="132" t="s">
        <v>4</v>
      </c>
      <c r="N15" s="124"/>
      <c r="O15" s="125"/>
    </row>
    <row r="16" spans="1:18" x14ac:dyDescent="0.15">
      <c r="A16" s="17"/>
      <c r="B16" s="15"/>
      <c r="C16" s="15"/>
      <c r="D16" s="15"/>
      <c r="E16" s="15"/>
      <c r="F16" s="16"/>
      <c r="G16" s="45"/>
      <c r="H16" s="114"/>
      <c r="I16" s="115"/>
      <c r="J16" s="115"/>
      <c r="K16" s="115"/>
      <c r="L16" s="116"/>
      <c r="M16" s="126"/>
      <c r="N16" s="127"/>
      <c r="O16" s="128"/>
    </row>
    <row r="17" spans="1:256" x14ac:dyDescent="0.15">
      <c r="A17" s="17"/>
      <c r="B17" s="15"/>
      <c r="C17" s="15"/>
      <c r="D17" s="15"/>
      <c r="E17" s="15"/>
      <c r="F17" s="16"/>
      <c r="G17" s="46"/>
      <c r="H17" s="18"/>
      <c r="I17" s="14"/>
      <c r="J17" s="14"/>
      <c r="K17" s="14"/>
      <c r="L17" s="19"/>
      <c r="M17" s="14"/>
      <c r="N17" s="14"/>
      <c r="O17" s="55" t="s">
        <v>38</v>
      </c>
    </row>
    <row r="18" spans="1:256" x14ac:dyDescent="0.15">
      <c r="A18" s="17"/>
      <c r="B18" s="15"/>
      <c r="C18" s="15"/>
      <c r="D18" s="15"/>
      <c r="E18" s="15"/>
      <c r="F18" s="16"/>
      <c r="G18" s="47" t="s">
        <v>5</v>
      </c>
      <c r="H18" s="21" t="s">
        <v>15</v>
      </c>
      <c r="I18" s="20" t="s">
        <v>17</v>
      </c>
      <c r="J18" s="20" t="s">
        <v>21</v>
      </c>
      <c r="K18" s="20" t="s">
        <v>24</v>
      </c>
      <c r="L18" s="20" t="s">
        <v>26</v>
      </c>
      <c r="M18" s="20" t="s">
        <v>30</v>
      </c>
      <c r="N18" s="20" t="s">
        <v>34</v>
      </c>
      <c r="O18" s="55" t="s">
        <v>31</v>
      </c>
    </row>
    <row r="19" spans="1:256" x14ac:dyDescent="0.15">
      <c r="A19" s="20" t="s">
        <v>12</v>
      </c>
      <c r="B19" s="108" t="s">
        <v>11</v>
      </c>
      <c r="C19" s="109"/>
      <c r="D19" s="109"/>
      <c r="E19" s="109"/>
      <c r="F19" s="110"/>
      <c r="G19" s="47" t="s">
        <v>7</v>
      </c>
      <c r="H19" s="21" t="s">
        <v>16</v>
      </c>
      <c r="I19" s="20" t="s">
        <v>22</v>
      </c>
      <c r="J19" s="20" t="s">
        <v>22</v>
      </c>
      <c r="K19" s="20" t="s">
        <v>43</v>
      </c>
      <c r="L19" s="20" t="s">
        <v>24</v>
      </c>
      <c r="M19" s="20" t="s">
        <v>31</v>
      </c>
      <c r="N19" s="20" t="s">
        <v>35</v>
      </c>
      <c r="O19" s="55" t="s">
        <v>39</v>
      </c>
    </row>
    <row r="20" spans="1:256" ht="8.25" customHeight="1" x14ac:dyDescent="0.15">
      <c r="A20" s="20" t="s">
        <v>13</v>
      </c>
      <c r="B20" s="15"/>
      <c r="C20" s="15"/>
      <c r="D20" s="15"/>
      <c r="E20" s="15"/>
      <c r="F20" s="16"/>
      <c r="G20" s="47" t="s">
        <v>6</v>
      </c>
      <c r="H20" s="16"/>
      <c r="I20" s="20" t="s">
        <v>18</v>
      </c>
      <c r="J20" s="20" t="s">
        <v>28</v>
      </c>
      <c r="K20" s="20" t="s">
        <v>44</v>
      </c>
      <c r="L20" s="20" t="s">
        <v>27</v>
      </c>
      <c r="M20" s="20" t="s">
        <v>32</v>
      </c>
      <c r="N20" s="20" t="s">
        <v>31</v>
      </c>
      <c r="O20" s="56" t="s">
        <v>40</v>
      </c>
      <c r="V20" s="5"/>
    </row>
    <row r="21" spans="1:256" ht="12.75" customHeight="1" x14ac:dyDescent="0.15">
      <c r="A21" s="17"/>
      <c r="B21" s="15"/>
      <c r="C21" s="15"/>
      <c r="D21" s="15"/>
      <c r="E21" s="15"/>
      <c r="F21" s="16"/>
      <c r="G21" s="48"/>
      <c r="H21" s="16"/>
      <c r="I21" s="20" t="s">
        <v>19</v>
      </c>
      <c r="J21" s="20"/>
      <c r="K21" s="20"/>
      <c r="L21" s="20"/>
      <c r="M21" s="20"/>
      <c r="N21" s="20" t="s">
        <v>36</v>
      </c>
      <c r="O21" s="55"/>
      <c r="V21" s="5"/>
    </row>
    <row r="22" spans="1:256" ht="12.75" customHeight="1" x14ac:dyDescent="0.15">
      <c r="A22" s="22" t="s">
        <v>9</v>
      </c>
      <c r="B22" s="108" t="s">
        <v>10</v>
      </c>
      <c r="C22" s="109"/>
      <c r="D22" s="109"/>
      <c r="E22" s="109"/>
      <c r="F22" s="110"/>
      <c r="G22" s="49" t="s">
        <v>8</v>
      </c>
      <c r="H22" s="23" t="s">
        <v>14</v>
      </c>
      <c r="I22" s="22" t="s">
        <v>20</v>
      </c>
      <c r="J22" s="22" t="s">
        <v>23</v>
      </c>
      <c r="K22" s="22" t="s">
        <v>25</v>
      </c>
      <c r="L22" s="22" t="s">
        <v>29</v>
      </c>
      <c r="M22" s="22" t="s">
        <v>33</v>
      </c>
      <c r="N22" s="22" t="s">
        <v>41</v>
      </c>
      <c r="O22" s="57" t="s">
        <v>37</v>
      </c>
      <c r="V22" s="5"/>
    </row>
    <row r="23" spans="1:256" s="3" customFormat="1" ht="37.5" customHeight="1" x14ac:dyDescent="0.2">
      <c r="A23" s="12" t="s">
        <v>56</v>
      </c>
      <c r="B23" s="105" t="s">
        <v>55</v>
      </c>
      <c r="C23" s="106"/>
      <c r="D23" s="106"/>
      <c r="E23" s="106"/>
      <c r="F23" s="107"/>
      <c r="G23" s="28" t="s">
        <v>60</v>
      </c>
      <c r="H23" s="8">
        <v>60</v>
      </c>
      <c r="I23" s="9">
        <v>705.43330000000003</v>
      </c>
      <c r="J23" s="29">
        <f>H23*I23</f>
        <v>42325.998</v>
      </c>
      <c r="K23" s="9">
        <v>0</v>
      </c>
      <c r="L23" s="4">
        <f>SUM(J23*K23)</f>
        <v>0</v>
      </c>
      <c r="M23" s="10"/>
      <c r="N23" s="11"/>
      <c r="O23" s="62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 x14ac:dyDescent="0.2">
      <c r="A24" s="68"/>
      <c r="B24" s="81"/>
      <c r="C24" s="82"/>
      <c r="D24" s="82"/>
      <c r="E24" s="82"/>
      <c r="F24" s="82"/>
      <c r="G24" s="69"/>
      <c r="H24" s="68"/>
      <c r="J24" s="68"/>
      <c r="L24" s="68"/>
      <c r="N24" s="68"/>
      <c r="O24" s="68"/>
      <c r="Q24" s="1"/>
      <c r="R24" s="1"/>
      <c r="S24" s="1"/>
      <c r="T24" s="1"/>
      <c r="U24" s="1"/>
      <c r="V24" s="5"/>
      <c r="W24" s="1"/>
      <c r="X24" s="1"/>
    </row>
    <row r="25" spans="1:256" s="3" customFormat="1" ht="35.1" customHeight="1" x14ac:dyDescent="0.2">
      <c r="A25" s="12" t="s">
        <v>52</v>
      </c>
      <c r="B25" s="70" t="s">
        <v>59</v>
      </c>
      <c r="C25" s="71"/>
      <c r="D25" s="71"/>
      <c r="E25" s="71"/>
      <c r="F25" s="72"/>
      <c r="G25" s="28" t="s">
        <v>60</v>
      </c>
      <c r="H25" s="8">
        <v>0</v>
      </c>
      <c r="I25" s="9">
        <v>0</v>
      </c>
      <c r="J25" s="29">
        <f>SUM(H25*I25)</f>
        <v>0</v>
      </c>
      <c r="K25" s="9">
        <v>0</v>
      </c>
      <c r="L25" s="4">
        <f>SUM(J25*K25)</f>
        <v>0</v>
      </c>
      <c r="M25" s="10">
        <v>75</v>
      </c>
      <c r="N25" s="11">
        <v>46.841000000000001</v>
      </c>
      <c r="O25" s="62">
        <f>M25*N25</f>
        <v>3513.0750000000003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 x14ac:dyDescent="0.2">
      <c r="A26" s="68"/>
      <c r="B26" s="81"/>
      <c r="C26" s="82"/>
      <c r="D26" s="82"/>
      <c r="E26" s="82"/>
      <c r="F26" s="82"/>
      <c r="G26" s="69"/>
      <c r="H26" s="68"/>
      <c r="J26" s="68"/>
      <c r="L26" s="68"/>
      <c r="N26" s="68"/>
      <c r="O26" s="68"/>
      <c r="Q26" s="1"/>
      <c r="R26" s="1"/>
      <c r="S26" s="1"/>
      <c r="T26" s="1"/>
      <c r="U26" s="1"/>
      <c r="V26" s="5"/>
      <c r="W26" s="1"/>
      <c r="X26" s="1"/>
    </row>
    <row r="27" spans="1:256" s="3" customFormat="1" ht="39" customHeight="1" x14ac:dyDescent="0.2">
      <c r="A27" s="12" t="s">
        <v>53</v>
      </c>
      <c r="B27" s="90" t="s">
        <v>57</v>
      </c>
      <c r="C27" s="91"/>
      <c r="D27" s="91"/>
      <c r="E27" s="91"/>
      <c r="F27" s="92"/>
      <c r="G27" s="28" t="s">
        <v>60</v>
      </c>
      <c r="H27" s="8">
        <v>14</v>
      </c>
      <c r="I27" s="9">
        <v>747.28599999999994</v>
      </c>
      <c r="J27" s="29">
        <f>H27*I27</f>
        <v>10462.003999999999</v>
      </c>
      <c r="K27" s="9">
        <v>0</v>
      </c>
      <c r="L27" s="4">
        <f>SUM(J27*K27)</f>
        <v>0</v>
      </c>
      <c r="M27" s="10"/>
      <c r="N27" s="11"/>
      <c r="O27" s="62">
        <f>SUM(M27*N27)</f>
        <v>0</v>
      </c>
      <c r="Q27" s="1"/>
      <c r="R27" s="1"/>
      <c r="S27" s="1"/>
      <c r="T27" s="1"/>
      <c r="U27" s="1"/>
      <c r="V27" s="5"/>
      <c r="W27" s="1"/>
      <c r="X27" s="1"/>
    </row>
    <row r="28" spans="1:256" s="3" customFormat="1" ht="35.1" customHeight="1" x14ac:dyDescent="0.2">
      <c r="A28" s="63"/>
      <c r="B28" s="70"/>
      <c r="C28" s="79"/>
      <c r="D28" s="79"/>
      <c r="E28" s="79"/>
      <c r="F28" s="80"/>
      <c r="G28" s="28"/>
      <c r="H28" s="8"/>
      <c r="I28" s="9"/>
      <c r="J28" s="29"/>
      <c r="K28" s="9"/>
      <c r="L28" s="4"/>
      <c r="M28" s="10"/>
      <c r="N28" s="11"/>
      <c r="O28" s="62"/>
      <c r="Q28" s="1"/>
      <c r="R28" s="1"/>
      <c r="S28" s="1"/>
      <c r="T28" s="1"/>
      <c r="U28" s="1"/>
      <c r="V28" s="5"/>
      <c r="W28" s="1"/>
      <c r="X28" s="1"/>
    </row>
    <row r="29" spans="1:256" s="3" customFormat="1" ht="35.1" customHeight="1" x14ac:dyDescent="0.2">
      <c r="A29" s="12" t="s">
        <v>54</v>
      </c>
      <c r="B29" s="70" t="s">
        <v>58</v>
      </c>
      <c r="C29" s="71"/>
      <c r="D29" s="71"/>
      <c r="E29" s="71"/>
      <c r="F29" s="72"/>
      <c r="G29" s="28" t="s">
        <v>60</v>
      </c>
      <c r="H29" s="8">
        <v>0</v>
      </c>
      <c r="I29" s="9">
        <v>0</v>
      </c>
      <c r="J29" s="29">
        <v>0</v>
      </c>
      <c r="K29" s="9">
        <v>0</v>
      </c>
      <c r="L29" s="4">
        <f>SUM(J29*K29)</f>
        <v>0</v>
      </c>
      <c r="M29" s="10">
        <v>19</v>
      </c>
      <c r="N29" s="11">
        <v>45.701999999999998</v>
      </c>
      <c r="O29" s="62">
        <f>M29*N29</f>
        <v>868.33799999999997</v>
      </c>
      <c r="Q29" s="1"/>
      <c r="R29" s="1"/>
      <c r="S29" s="1"/>
      <c r="T29" s="1"/>
      <c r="U29" s="1"/>
      <c r="V29" s="5"/>
      <c r="W29" s="1"/>
      <c r="X29" s="1"/>
    </row>
    <row r="30" spans="1:256" s="36" customFormat="1" ht="20.100000000000001" customHeight="1" thickBot="1" x14ac:dyDescent="0.25">
      <c r="A30" s="32"/>
      <c r="B30" s="76" t="s">
        <v>42</v>
      </c>
      <c r="C30" s="77"/>
      <c r="D30" s="77"/>
      <c r="E30" s="77"/>
      <c r="F30" s="78"/>
      <c r="G30" s="50"/>
      <c r="H30" s="33"/>
      <c r="I30" s="34"/>
      <c r="J30" s="30">
        <f>SUM(J23,J27)</f>
        <v>52788.002</v>
      </c>
      <c r="K30" s="34"/>
      <c r="L30" s="35">
        <f>SUM(L25,L29)</f>
        <v>0</v>
      </c>
      <c r="M30" s="30">
        <f>SUM(M23:M29)</f>
        <v>94</v>
      </c>
      <c r="N30" s="34"/>
      <c r="O30" s="58">
        <f>O29+O25</f>
        <v>4381.4130000000005</v>
      </c>
      <c r="P30" s="25"/>
      <c r="Q30" s="26"/>
      <c r="R30" s="26"/>
      <c r="S30" s="26"/>
      <c r="T30" s="26"/>
      <c r="U30" s="1"/>
      <c r="V30" s="5"/>
      <c r="W30" s="1"/>
      <c r="X30" s="1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42" customFormat="1" ht="19.5" customHeight="1" thickBot="1" x14ac:dyDescent="0.25">
      <c r="A31" s="37"/>
      <c r="B31" s="73" t="s">
        <v>46</v>
      </c>
      <c r="C31" s="74"/>
      <c r="D31" s="74"/>
      <c r="E31" s="74"/>
      <c r="F31" s="75"/>
      <c r="G31" s="51"/>
      <c r="H31" s="38"/>
      <c r="I31" s="39"/>
      <c r="J31" s="31">
        <f>SUM(J30)</f>
        <v>52788.002</v>
      </c>
      <c r="K31" s="39"/>
      <c r="L31" s="31">
        <f>SUM(L30)</f>
        <v>0</v>
      </c>
      <c r="M31" s="31">
        <f>SUM(M30)</f>
        <v>94</v>
      </c>
      <c r="N31" s="39"/>
      <c r="O31" s="31">
        <f>SUM(O30)</f>
        <v>4381.4130000000005</v>
      </c>
      <c r="P31" s="25"/>
      <c r="Q31" s="25"/>
      <c r="R31" s="25"/>
      <c r="S31" s="25"/>
      <c r="T31" s="25"/>
      <c r="U31" s="1"/>
      <c r="V31" s="5"/>
      <c r="W31" s="1"/>
      <c r="X31" s="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s="36" customFormat="1" ht="50.1" customHeight="1" thickBot="1" x14ac:dyDescent="0.25">
      <c r="A32" s="93" t="s">
        <v>47</v>
      </c>
      <c r="B32" s="94"/>
      <c r="C32" s="94"/>
      <c r="D32" s="94"/>
      <c r="E32" s="94"/>
      <c r="F32" s="95"/>
      <c r="G32" s="51"/>
      <c r="H32" s="38"/>
      <c r="I32" s="39"/>
      <c r="J32" s="67">
        <f>SUM(J31+M31)</f>
        <v>52882.002</v>
      </c>
      <c r="K32" s="67"/>
      <c r="L32" s="67">
        <f>SUM(L31+O31)</f>
        <v>4381.4130000000005</v>
      </c>
      <c r="M32" s="31"/>
      <c r="N32" s="39"/>
      <c r="O32" s="59"/>
      <c r="P32" s="25"/>
      <c r="Q32" s="26"/>
      <c r="R32" s="26"/>
      <c r="S32" s="26"/>
      <c r="T32" s="26"/>
      <c r="U32" s="1"/>
      <c r="V32" s="5"/>
      <c r="W32" s="1"/>
      <c r="X32" s="1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41" s="25" customFormat="1" ht="12.75" x14ac:dyDescent="0.2">
      <c r="F33" s="1"/>
      <c r="G33" s="5"/>
      <c r="H33" s="1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</row>
    <row r="34" spans="1:241" s="25" customFormat="1" ht="12.75" x14ac:dyDescent="0.2">
      <c r="F34" s="1"/>
      <c r="G34" s="5"/>
      <c r="H34" s="1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</row>
    <row r="35" spans="1:241" s="25" customFormat="1" ht="12.75" x14ac:dyDescent="0.2">
      <c r="F35" s="1"/>
      <c r="G35" s="5"/>
      <c r="H35" s="1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</row>
    <row r="36" spans="1:241" s="25" customFormat="1" ht="9" customHeight="1" thickBot="1" x14ac:dyDescent="0.25">
      <c r="A36" s="66"/>
      <c r="B36" s="66"/>
      <c r="C36" s="66"/>
      <c r="G36" s="40"/>
      <c r="IG36" s="41"/>
    </row>
    <row r="37" spans="1:241" s="25" customFormat="1" ht="8.25" customHeight="1" x14ac:dyDescent="0.1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</row>
    <row r="38" spans="1:241" s="25" customFormat="1" ht="12.75" customHeight="1" x14ac:dyDescent="0.1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</row>
    <row r="39" spans="1:241" s="25" customFormat="1" ht="8.25" customHeight="1" x14ac:dyDescent="0.1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</row>
    <row r="40" spans="1:241" s="25" customFormat="1" ht="8.25" customHeight="1" x14ac:dyDescent="0.1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</row>
    <row r="41" spans="1:241" s="25" customFormat="1" ht="9" customHeight="1" x14ac:dyDescent="0.1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</row>
    <row r="42" spans="1:241" s="25" customFormat="1" ht="8.25" customHeight="1" x14ac:dyDescent="0.1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</row>
    <row r="43" spans="1:241" s="25" customFormat="1" ht="8.25" customHeight="1" x14ac:dyDescent="0.1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</row>
    <row r="44" spans="1:241" s="25" customFormat="1" ht="8.25" customHeight="1" x14ac:dyDescent="0.1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</row>
    <row r="45" spans="1:241" s="25" customFormat="1" ht="8.25" customHeight="1" x14ac:dyDescent="0.1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</row>
    <row r="46" spans="1:241" s="25" customFormat="1" x14ac:dyDescent="0.1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</row>
    <row r="47" spans="1:241" s="25" customFormat="1" ht="12.75" x14ac:dyDescent="0.2">
      <c r="B47" s="26"/>
      <c r="C47" s="26"/>
      <c r="D47" s="26"/>
      <c r="E47" s="2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</row>
    <row r="48" spans="1:241" s="25" customFormat="1" ht="12.75" x14ac:dyDescent="0.2">
      <c r="B48" s="26"/>
      <c r="C48" s="26"/>
      <c r="D48" s="26"/>
      <c r="E48" s="2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</row>
    <row r="49" spans="1:241" s="25" customFormat="1" ht="12.75" x14ac:dyDescent="0.2">
      <c r="B49" s="26"/>
      <c r="C49" s="26"/>
      <c r="D49" s="26"/>
      <c r="E49" s="2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</row>
    <row r="50" spans="1:241" s="25" customFormat="1" ht="12.75" x14ac:dyDescent="0.2">
      <c r="B50" s="26"/>
      <c r="C50" s="26"/>
      <c r="D50" s="26"/>
      <c r="E50" s="2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</row>
    <row r="51" spans="1:241" s="25" customFormat="1" ht="12.75" x14ac:dyDescent="0.2">
      <c r="A51" s="26"/>
      <c r="B51" s="26"/>
      <c r="C51" s="26"/>
      <c r="D51" s="26"/>
      <c r="E51" s="2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</row>
    <row r="52" spans="1:241" s="25" customFormat="1" ht="12.75" x14ac:dyDescent="0.2">
      <c r="A52" s="26"/>
      <c r="B52" s="26"/>
      <c r="C52" s="26"/>
      <c r="D52" s="26"/>
      <c r="E52" s="2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</row>
    <row r="53" spans="1:241" s="25" customFormat="1" ht="12.75" x14ac:dyDescent="0.2">
      <c r="A53" s="26"/>
      <c r="B53" s="26"/>
      <c r="C53" s="26"/>
      <c r="D53" s="26"/>
      <c r="E53" s="2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</row>
    <row r="54" spans="1:241" s="25" customFormat="1" ht="12.75" x14ac:dyDescent="0.2">
      <c r="A54" s="26"/>
      <c r="B54" s="26"/>
      <c r="C54" s="26"/>
      <c r="D54" s="26"/>
      <c r="E54" s="2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</row>
    <row r="55" spans="1:241" s="3" customFormat="1" ht="50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</row>
    <row r="56" spans="1:241" s="3" customFormat="1" ht="50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</row>
    <row r="57" spans="1:241" s="3" customFormat="1" ht="50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</row>
    <row r="58" spans="1:241" s="3" customFormat="1" ht="50.1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</row>
    <row r="59" spans="1:241" s="3" customFormat="1" ht="50.1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</row>
    <row r="60" spans="1:241" s="3" customFormat="1" ht="50.1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</row>
    <row r="61" spans="1:241" s="41" customFormat="1" ht="20.100000000000001" customHeight="1" thickBot="1" x14ac:dyDescent="0.2">
      <c r="A61" s="25"/>
      <c r="B61" s="25"/>
      <c r="C61" s="25"/>
      <c r="D61" s="25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</row>
    <row r="62" spans="1:241" s="25" customFormat="1" x14ac:dyDescent="0.1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spans="1:241" s="25" customFormat="1" x14ac:dyDescent="0.1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</row>
    <row r="64" spans="1:241" s="25" customFormat="1" x14ac:dyDescent="0.1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</row>
    <row r="65" spans="1:241" s="25" customFormat="1" ht="9" customHeight="1" x14ac:dyDescent="0.2">
      <c r="A65" s="66"/>
      <c r="B65" s="66"/>
      <c r="C65" s="6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</row>
    <row r="66" spans="1:241" s="25" customFormat="1" ht="8.25" customHeight="1" x14ac:dyDescent="0.1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</row>
    <row r="67" spans="1:241" s="25" customFormat="1" ht="12.75" customHeight="1" x14ac:dyDescent="0.1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</row>
    <row r="68" spans="1:241" s="25" customFormat="1" ht="8.25" customHeight="1" x14ac:dyDescent="0.1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</row>
    <row r="69" spans="1:241" s="25" customFormat="1" ht="8.25" customHeight="1" x14ac:dyDescent="0.1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</row>
    <row r="70" spans="1:241" s="25" customFormat="1" ht="9" customHeight="1" x14ac:dyDescent="0.1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</row>
    <row r="71" spans="1:241" s="25" customFormat="1" ht="8.25" customHeight="1" x14ac:dyDescent="0.1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</row>
    <row r="72" spans="1:241" s="25" customFormat="1" ht="8.25" customHeight="1" x14ac:dyDescent="0.1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</row>
    <row r="73" spans="1:241" s="25" customFormat="1" ht="8.25" customHeight="1" x14ac:dyDescent="0.1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</row>
    <row r="74" spans="1:241" s="25" customFormat="1" ht="8.25" customHeight="1" x14ac:dyDescent="0.1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</row>
    <row r="75" spans="1:241" s="25" customFormat="1" x14ac:dyDescent="0.1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</row>
    <row r="76" spans="1:241" s="25" customFormat="1" ht="12.75" x14ac:dyDescent="0.2">
      <c r="B76" s="26"/>
      <c r="C76" s="26"/>
      <c r="D76" s="26"/>
      <c r="E76" s="2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</row>
    <row r="77" spans="1:241" s="25" customFormat="1" ht="12.75" x14ac:dyDescent="0.2">
      <c r="B77" s="26"/>
      <c r="C77" s="26"/>
      <c r="D77" s="26"/>
      <c r="E77" s="2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</row>
    <row r="78" spans="1:241" s="25" customFormat="1" ht="12.75" x14ac:dyDescent="0.2">
      <c r="B78" s="26"/>
      <c r="C78" s="26"/>
      <c r="D78" s="26"/>
      <c r="E78" s="2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</row>
    <row r="79" spans="1:241" s="25" customFormat="1" ht="12.75" x14ac:dyDescent="0.2">
      <c r="B79" s="26"/>
      <c r="C79" s="26"/>
      <c r="D79" s="26"/>
      <c r="E79" s="2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</row>
    <row r="80" spans="1:241" s="25" customFormat="1" ht="12.75" x14ac:dyDescent="0.2">
      <c r="A80" s="26"/>
      <c r="B80" s="26"/>
      <c r="C80" s="26"/>
      <c r="D80" s="26"/>
      <c r="E80" s="2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</row>
    <row r="81" spans="1:241" s="25" customFormat="1" ht="12.75" x14ac:dyDescent="0.2">
      <c r="A81" s="26"/>
      <c r="B81" s="26"/>
      <c r="C81" s="26"/>
      <c r="D81" s="26"/>
      <c r="E81" s="2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</row>
    <row r="82" spans="1:241" s="25" customFormat="1" ht="12.75" x14ac:dyDescent="0.2">
      <c r="A82" s="26"/>
      <c r="B82" s="26"/>
      <c r="C82" s="26"/>
      <c r="D82" s="26"/>
      <c r="E82" s="2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</row>
    <row r="83" spans="1:241" s="25" customFormat="1" ht="12.75" x14ac:dyDescent="0.2">
      <c r="A83" s="26"/>
      <c r="B83" s="26"/>
      <c r="C83" s="26"/>
      <c r="D83" s="26"/>
      <c r="E83" s="2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</row>
    <row r="84" spans="1:241" s="3" customFormat="1" ht="50.1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</row>
    <row r="85" spans="1:241" s="3" customFormat="1" ht="50.1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</row>
    <row r="86" spans="1:241" s="3" customFormat="1" ht="50.1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</row>
    <row r="87" spans="1:241" s="3" customFormat="1" ht="50.1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</row>
    <row r="88" spans="1:241" s="3" customFormat="1" ht="50.1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</row>
    <row r="89" spans="1:241" s="3" customFormat="1" ht="50.1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</row>
    <row r="90" spans="1:241" s="41" customFormat="1" ht="20.100000000000001" customHeight="1" thickBot="1" x14ac:dyDescent="0.2">
      <c r="A90" s="25"/>
      <c r="B90" s="25"/>
      <c r="C90" s="25"/>
      <c r="D90" s="25"/>
      <c r="E90" s="2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</row>
  </sheetData>
  <mergeCells count="20">
    <mergeCell ref="I6:M12"/>
    <mergeCell ref="B27:F27"/>
    <mergeCell ref="A32:F32"/>
    <mergeCell ref="A4:H12"/>
    <mergeCell ref="B23:F23"/>
    <mergeCell ref="B22:F22"/>
    <mergeCell ref="H15:L16"/>
    <mergeCell ref="A13:F14"/>
    <mergeCell ref="H13:O14"/>
    <mergeCell ref="B19:F19"/>
    <mergeCell ref="B29:F29"/>
    <mergeCell ref="I4:M4"/>
    <mergeCell ref="M15:O16"/>
    <mergeCell ref="N11:O12"/>
    <mergeCell ref="B25:F25"/>
    <mergeCell ref="B31:F31"/>
    <mergeCell ref="B30:F30"/>
    <mergeCell ref="B28:F28"/>
    <mergeCell ref="B24:F24"/>
    <mergeCell ref="B26:F26"/>
  </mergeCells>
  <phoneticPr fontId="0" type="noConversion"/>
  <printOptions horizontalCentered="1"/>
  <pageMargins left="0.25" right="0.25" top="0.4" bottom="0.75" header="0.5" footer="0.5"/>
  <pageSetup scale="91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2" max="16383" man="1"/>
    <brk id="61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2010-09-30T20:00:46Z</cp:lastPrinted>
  <dcterms:created xsi:type="dcterms:W3CDTF">2000-01-10T18:54:20Z</dcterms:created>
  <dcterms:modified xsi:type="dcterms:W3CDTF">2016-07-01T13:35:09Z</dcterms:modified>
</cp:coreProperties>
</file>