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OMB\0143 Export Fruit Regulations-Apple, Grape and Plum Acts\2017 actions\SC-205 2-17\"/>
    </mc:Choice>
  </mc:AlternateContent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Sheet1!$A$1:$O$29</definedName>
  </definedNames>
  <calcPr calcId="152511"/>
</workbook>
</file>

<file path=xl/calcChain.xml><?xml version="1.0" encoding="utf-8"?>
<calcChain xmlns="http://schemas.openxmlformats.org/spreadsheetml/2006/main">
  <c r="L26" i="19" l="1"/>
  <c r="I27" i="19" l="1"/>
  <c r="M27" i="19" l="1"/>
  <c r="J26" i="19"/>
  <c r="J25" i="19"/>
  <c r="J23" i="19"/>
  <c r="J24" i="19"/>
  <c r="J27" i="19" l="1"/>
  <c r="O26" i="19"/>
  <c r="O24" i="19"/>
  <c r="O23" i="19" l="1"/>
  <c r="O25" i="19"/>
  <c r="M28" i="19"/>
  <c r="L23" i="19"/>
  <c r="O27" i="19" l="1"/>
  <c r="L25" i="19"/>
  <c r="J28" i="19"/>
  <c r="J29" i="19" s="1"/>
  <c r="L24" i="19"/>
  <c r="O28" i="19" l="1"/>
  <c r="L27" i="19"/>
  <c r="L28" i="19" s="1"/>
  <c r="L29" i="19" l="1"/>
</calcChain>
</file>

<file path=xl/sharedStrings.xml><?xml version="1.0" encoding="utf-8"?>
<sst xmlns="http://schemas.openxmlformats.org/spreadsheetml/2006/main" count="68" uniqueCount="60">
  <si>
    <t>IDENTIFICATION OF REPORTING OR RECORDKEEPING REQUIREMENT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</si>
  <si>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</si>
  <si>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</si>
  <si>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</si>
  <si>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</si>
  <si>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</si>
  <si>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</si>
  <si>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</si>
  <si>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</si>
  <si>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</si>
  <si>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</si>
  <si>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</si>
  <si>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</si>
  <si>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</si>
  <si>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</si>
  <si>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</si>
  <si>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</si>
  <si>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</si>
  <si>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</si>
  <si>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</si>
  <si>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</si>
  <si>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</si>
  <si>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</si>
  <si>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</si>
  <si>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</si>
  <si>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</si>
  <si>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</si>
  <si>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</si>
  <si>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</si>
  <si>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</si>
  <si>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</si>
  <si>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</si>
  <si>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</si>
  <si>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</si>
  <si>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</si>
  <si>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</si>
  <si>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</si>
  <si>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</si>
  <si>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</si>
  <si>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</si>
  <si>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</si>
  <si>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</si>
  <si>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</si>
  <si>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</si>
  <si>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</si>
  <si>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</si>
  <si>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</si>
  <si>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</si>
  <si>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 xml:space="preserve">OMB NO.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</si>
  <si>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</si>
  <si>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Export Fruit Acts (7 USC 581-590 and 7 USC 591-599)</t>
  </si>
  <si>
    <t>0581-0143</t>
  </si>
  <si>
    <t>33.11(a)</t>
  </si>
  <si>
    <t>35.11(c)</t>
  </si>
  <si>
    <t>35.12(c)</t>
  </si>
  <si>
    <t>7 CFR 
33.10(e)</t>
  </si>
  <si>
    <t>Recordkeeping</t>
  </si>
  <si>
    <r>
      <t xml:space="preserve">APPLES 
</t>
    </r>
    <r>
      <rPr>
        <sz val="9"/>
        <rFont val="Arial"/>
        <family val="2"/>
      </rPr>
      <t>Export Forms Certificate</t>
    </r>
  </si>
  <si>
    <r>
      <t xml:space="preserve">GRAPES 
</t>
    </r>
    <r>
      <rPr>
        <sz val="9"/>
        <rFont val="Arial"/>
        <family val="2"/>
      </rPr>
      <t>Export Forms Certificate</t>
    </r>
  </si>
  <si>
    <t>SC-205, 205-1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</si>
</sst>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0.0000"/>
    <numFmt numFmtId="166" formatCode="mmmm\ d\,\ yyyy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2" fontId="5" fillId="0" borderId="3" xfId="0" applyNumberFormat="1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horizontal="left" vertical="top" wrapText="1"/>
    </xf>
    <xf numFmtId="0" fontId="0" fillId="0" borderId="6" xfId="0" applyBorder="1" applyAlignment="1" applyProtection="1"/>
    <xf numFmtId="0" fontId="0" fillId="0" borderId="0" xfId="0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3" fontId="5" fillId="0" borderId="5" xfId="1" applyFont="1" applyBorder="1" applyAlignment="1" applyProtection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5" xfId="0" applyNumberFormat="1" applyFont="1" applyBorder="1" applyAlignment="1" applyProtection="1">
      <alignment horizontal="left" vertical="center" wrapText="1"/>
      <protection locked="0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2" fontId="9" fillId="0" borderId="15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87"/>
  <sheetViews>
    <sheetView tabSelected="1" topLeftCell="B10" zoomScale="80" zoomScaleNormal="80" workbookViewId="0">
      <selection activeCell="G27" sqref="G27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1" customWidth="1"/>
    <col min="8" max="8" width="9.140625" style="6"/>
    <col min="9" max="9" width="11.5703125" style="6" bestFit="1" customWidth="1"/>
    <col min="10" max="10" width="14" style="24" customWidth="1"/>
    <col min="11" max="11" width="9.140625" style="6"/>
    <col min="12" max="12" width="9.42578125" style="1" bestFit="1" customWidth="1"/>
    <col min="13" max="14" width="9.140625" style="6"/>
    <col min="15" max="15" width="10.85546875" style="52" bestFit="1" customWidth="1"/>
    <col min="16" max="16384" width="9.140625" style="1"/>
  </cols>
  <sheetData>
    <row r="1" spans="1:18" x14ac:dyDescent="0.15">
      <c r="O1" s="50"/>
    </row>
    <row r="2" spans="1:18" x14ac:dyDescent="0.15">
      <c r="O2" s="50"/>
    </row>
    <row r="3" spans="1:18" x14ac:dyDescent="0.15">
      <c r="A3" s="2"/>
      <c r="B3" s="2"/>
      <c r="C3" s="2"/>
      <c r="D3" s="2"/>
      <c r="E3" s="2"/>
      <c r="F3" s="2"/>
      <c r="G3" s="42"/>
      <c r="H3" s="7"/>
      <c r="I3" s="7"/>
      <c r="J3" s="26"/>
      <c r="K3" s="7"/>
      <c r="L3" s="2"/>
      <c r="M3" s="7"/>
      <c r="N3" s="7"/>
      <c r="O3" s="51"/>
    </row>
    <row r="4" spans="1:18" ht="9" customHeight="1" x14ac:dyDescent="0.2">
      <c r="A4" s="72" t="s">
        <v>49</v>
      </c>
      <c r="B4" s="73"/>
      <c r="C4" s="73"/>
      <c r="D4" s="73"/>
      <c r="E4" s="73"/>
      <c r="F4" s="73"/>
      <c r="G4" s="73"/>
      <c r="H4" s="74"/>
      <c r="I4" s="108" t="s">
        <v>45</v>
      </c>
      <c r="J4" s="109"/>
      <c r="K4" s="109"/>
      <c r="L4" s="109"/>
      <c r="M4" s="110"/>
      <c r="N4" s="60" t="s">
        <v>48</v>
      </c>
      <c r="O4" s="61"/>
      <c r="P4" s="62"/>
      <c r="Q4" s="62"/>
      <c r="R4" s="62"/>
    </row>
    <row r="5" spans="1:18" ht="8.25" customHeight="1" x14ac:dyDescent="0.15">
      <c r="A5" s="75"/>
      <c r="B5" s="76"/>
      <c r="C5" s="76"/>
      <c r="D5" s="76"/>
      <c r="E5" s="76"/>
      <c r="F5" s="76"/>
      <c r="G5" s="76"/>
      <c r="H5" s="77"/>
      <c r="I5" s="23"/>
      <c r="K5" s="24"/>
      <c r="L5" s="24"/>
      <c r="M5" s="15"/>
      <c r="N5" s="24"/>
      <c r="O5" s="57"/>
    </row>
    <row r="6" spans="1:18" ht="12.75" customHeight="1" x14ac:dyDescent="0.2">
      <c r="A6" s="75"/>
      <c r="B6" s="76"/>
      <c r="C6" s="76"/>
      <c r="D6" s="76"/>
      <c r="E6" s="76"/>
      <c r="F6" s="76"/>
      <c r="G6" s="76"/>
      <c r="H6" s="77"/>
      <c r="I6" s="122" t="s">
        <v>50</v>
      </c>
      <c r="J6" s="123"/>
      <c r="K6" s="123"/>
      <c r="L6" s="123"/>
      <c r="M6" s="124"/>
      <c r="N6" s="25" t="s">
        <v>51</v>
      </c>
      <c r="O6" s="57"/>
    </row>
    <row r="7" spans="1:18" ht="8.25" customHeight="1" x14ac:dyDescent="0.15">
      <c r="A7" s="75"/>
      <c r="B7" s="76"/>
      <c r="C7" s="76"/>
      <c r="D7" s="76"/>
      <c r="E7" s="76"/>
      <c r="F7" s="76"/>
      <c r="G7" s="76"/>
      <c r="H7" s="77"/>
      <c r="I7" s="125"/>
      <c r="J7" s="123"/>
      <c r="K7" s="123"/>
      <c r="L7" s="123"/>
      <c r="M7" s="124"/>
      <c r="N7" s="24"/>
      <c r="O7" s="57"/>
    </row>
    <row r="8" spans="1:18" ht="8.25" customHeight="1" x14ac:dyDescent="0.15">
      <c r="A8" s="75"/>
      <c r="B8" s="76"/>
      <c r="C8" s="76"/>
      <c r="D8" s="76"/>
      <c r="E8" s="76"/>
      <c r="F8" s="76"/>
      <c r="G8" s="76"/>
      <c r="H8" s="77"/>
      <c r="I8" s="125"/>
      <c r="J8" s="123"/>
      <c r="K8" s="123"/>
      <c r="L8" s="123"/>
      <c r="M8" s="124"/>
      <c r="N8" s="26"/>
      <c r="O8" s="58"/>
    </row>
    <row r="9" spans="1:18" ht="9" customHeight="1" x14ac:dyDescent="0.15">
      <c r="A9" s="75"/>
      <c r="B9" s="76"/>
      <c r="C9" s="76"/>
      <c r="D9" s="76"/>
      <c r="E9" s="76"/>
      <c r="F9" s="76"/>
      <c r="G9" s="76"/>
      <c r="H9" s="77"/>
      <c r="I9" s="125"/>
      <c r="J9" s="123"/>
      <c r="K9" s="123"/>
      <c r="L9" s="123"/>
      <c r="M9" s="124"/>
      <c r="N9" s="12" t="s">
        <v>1</v>
      </c>
      <c r="O9" s="57"/>
    </row>
    <row r="10" spans="1:18" ht="8.25" customHeight="1" x14ac:dyDescent="0.15">
      <c r="A10" s="75"/>
      <c r="B10" s="76"/>
      <c r="C10" s="76"/>
      <c r="D10" s="76"/>
      <c r="E10" s="76"/>
      <c r="F10" s="76"/>
      <c r="G10" s="76"/>
      <c r="H10" s="77"/>
      <c r="I10" s="125"/>
      <c r="J10" s="123"/>
      <c r="K10" s="123"/>
      <c r="L10" s="123"/>
      <c r="M10" s="124"/>
      <c r="N10" s="24"/>
      <c r="O10" s="57"/>
    </row>
    <row r="11" spans="1:18" ht="8.25" customHeight="1" x14ac:dyDescent="0.15">
      <c r="A11" s="75"/>
      <c r="B11" s="76"/>
      <c r="C11" s="76"/>
      <c r="D11" s="76"/>
      <c r="E11" s="76"/>
      <c r="F11" s="76"/>
      <c r="G11" s="76"/>
      <c r="H11" s="77"/>
      <c r="I11" s="125"/>
      <c r="J11" s="123"/>
      <c r="K11" s="123"/>
      <c r="L11" s="123"/>
      <c r="M11" s="124"/>
      <c r="N11" s="112">
        <v>42773</v>
      </c>
      <c r="O11" s="113"/>
    </row>
    <row r="12" spans="1:18" ht="8.25" customHeight="1" x14ac:dyDescent="0.15">
      <c r="A12" s="78"/>
      <c r="B12" s="79"/>
      <c r="C12" s="79"/>
      <c r="D12" s="79"/>
      <c r="E12" s="79"/>
      <c r="F12" s="79"/>
      <c r="G12" s="79"/>
      <c r="H12" s="80"/>
      <c r="I12" s="126"/>
      <c r="J12" s="127"/>
      <c r="K12" s="127"/>
      <c r="L12" s="127"/>
      <c r="M12" s="128"/>
      <c r="N12" s="114"/>
      <c r="O12" s="115"/>
    </row>
    <row r="13" spans="1:18" x14ac:dyDescent="0.15">
      <c r="A13" s="93" t="s">
        <v>0</v>
      </c>
      <c r="B13" s="94"/>
      <c r="C13" s="94"/>
      <c r="D13" s="94"/>
      <c r="E13" s="94"/>
      <c r="F13" s="95"/>
      <c r="G13" s="43"/>
      <c r="H13" s="99" t="s">
        <v>2</v>
      </c>
      <c r="I13" s="100"/>
      <c r="J13" s="100"/>
      <c r="K13" s="100"/>
      <c r="L13" s="100"/>
      <c r="M13" s="100"/>
      <c r="N13" s="100"/>
      <c r="O13" s="101"/>
    </row>
    <row r="14" spans="1:18" x14ac:dyDescent="0.15">
      <c r="A14" s="96"/>
      <c r="B14" s="97"/>
      <c r="C14" s="97"/>
      <c r="D14" s="97"/>
      <c r="E14" s="97"/>
      <c r="F14" s="98"/>
      <c r="G14" s="43"/>
      <c r="H14" s="102"/>
      <c r="I14" s="103"/>
      <c r="J14" s="103"/>
      <c r="K14" s="103"/>
      <c r="L14" s="103"/>
      <c r="M14" s="103"/>
      <c r="N14" s="103"/>
      <c r="O14" s="104"/>
    </row>
    <row r="15" spans="1:18" x14ac:dyDescent="0.15">
      <c r="A15" s="13"/>
      <c r="B15" s="14"/>
      <c r="C15" s="14"/>
      <c r="D15" s="14"/>
      <c r="E15" s="14"/>
      <c r="F15" s="15"/>
      <c r="G15" s="43"/>
      <c r="H15" s="87" t="s">
        <v>3</v>
      </c>
      <c r="I15" s="88"/>
      <c r="J15" s="88"/>
      <c r="K15" s="88"/>
      <c r="L15" s="89"/>
      <c r="M15" s="111" t="s">
        <v>4</v>
      </c>
      <c r="N15" s="100"/>
      <c r="O15" s="101"/>
    </row>
    <row r="16" spans="1:18" x14ac:dyDescent="0.15">
      <c r="A16" s="16"/>
      <c r="B16" s="14"/>
      <c r="C16" s="14"/>
      <c r="D16" s="14"/>
      <c r="E16" s="14"/>
      <c r="F16" s="15"/>
      <c r="G16" s="43"/>
      <c r="H16" s="90"/>
      <c r="I16" s="91"/>
      <c r="J16" s="91"/>
      <c r="K16" s="91"/>
      <c r="L16" s="92"/>
      <c r="M16" s="102"/>
      <c r="N16" s="103"/>
      <c r="O16" s="104"/>
    </row>
    <row r="17" spans="1:256" x14ac:dyDescent="0.15">
      <c r="A17" s="16"/>
      <c r="B17" s="14"/>
      <c r="C17" s="14"/>
      <c r="D17" s="14"/>
      <c r="E17" s="14"/>
      <c r="F17" s="15"/>
      <c r="G17" s="44"/>
      <c r="H17" s="17"/>
      <c r="I17" s="13"/>
      <c r="J17" s="13"/>
      <c r="K17" s="13"/>
      <c r="L17" s="18"/>
      <c r="M17" s="13"/>
      <c r="N17" s="13"/>
      <c r="O17" s="53" t="s">
        <v>38</v>
      </c>
    </row>
    <row r="18" spans="1:256" x14ac:dyDescent="0.15">
      <c r="A18" s="16"/>
      <c r="B18" s="14"/>
      <c r="C18" s="14"/>
      <c r="D18" s="14"/>
      <c r="E18" s="14"/>
      <c r="F18" s="15"/>
      <c r="G18" s="45" t="s">
        <v>5</v>
      </c>
      <c r="H18" s="20" t="s">
        <v>15</v>
      </c>
      <c r="I18" s="19" t="s">
        <v>17</v>
      </c>
      <c r="J18" s="19" t="s">
        <v>21</v>
      </c>
      <c r="K18" s="19" t="s">
        <v>24</v>
      </c>
      <c r="L18" s="19" t="s">
        <v>26</v>
      </c>
      <c r="M18" s="19" t="s">
        <v>30</v>
      </c>
      <c r="N18" s="19" t="s">
        <v>34</v>
      </c>
      <c r="O18" s="53" t="s">
        <v>31</v>
      </c>
    </row>
    <row r="19" spans="1:256" x14ac:dyDescent="0.15">
      <c r="A19" s="19" t="s">
        <v>12</v>
      </c>
      <c r="B19" s="84" t="s">
        <v>11</v>
      </c>
      <c r="C19" s="85"/>
      <c r="D19" s="85"/>
      <c r="E19" s="85"/>
      <c r="F19" s="86"/>
      <c r="G19" s="45" t="s">
        <v>7</v>
      </c>
      <c r="H19" s="20" t="s">
        <v>16</v>
      </c>
      <c r="I19" s="19" t="s">
        <v>22</v>
      </c>
      <c r="J19" s="19" t="s">
        <v>22</v>
      </c>
      <c r="K19" s="19" t="s">
        <v>43</v>
      </c>
      <c r="L19" s="19" t="s">
        <v>24</v>
      </c>
      <c r="M19" s="19" t="s">
        <v>31</v>
      </c>
      <c r="N19" s="19" t="s">
        <v>35</v>
      </c>
      <c r="O19" s="53" t="s">
        <v>39</v>
      </c>
    </row>
    <row r="20" spans="1:256" ht="8.25" customHeight="1" x14ac:dyDescent="0.15">
      <c r="A20" s="19" t="s">
        <v>13</v>
      </c>
      <c r="B20" s="14"/>
      <c r="C20" s="14"/>
      <c r="D20" s="14"/>
      <c r="E20" s="14"/>
      <c r="F20" s="15"/>
      <c r="G20" s="45" t="s">
        <v>6</v>
      </c>
      <c r="H20" s="15"/>
      <c r="I20" s="19" t="s">
        <v>18</v>
      </c>
      <c r="J20" s="19" t="s">
        <v>28</v>
      </c>
      <c r="K20" s="19" t="s">
        <v>44</v>
      </c>
      <c r="L20" s="19" t="s">
        <v>27</v>
      </c>
      <c r="M20" s="19" t="s">
        <v>32</v>
      </c>
      <c r="N20" s="19" t="s">
        <v>31</v>
      </c>
      <c r="O20" s="54" t="s">
        <v>40</v>
      </c>
      <c r="V20" s="5"/>
    </row>
    <row r="21" spans="1:256" ht="12.75" customHeight="1" x14ac:dyDescent="0.15">
      <c r="A21" s="16"/>
      <c r="B21" s="14"/>
      <c r="C21" s="14"/>
      <c r="D21" s="14"/>
      <c r="E21" s="14"/>
      <c r="F21" s="15"/>
      <c r="G21" s="46"/>
      <c r="H21" s="15"/>
      <c r="I21" s="19" t="s">
        <v>19</v>
      </c>
      <c r="J21" s="19"/>
      <c r="K21" s="19"/>
      <c r="L21" s="19"/>
      <c r="M21" s="19"/>
      <c r="N21" s="19" t="s">
        <v>36</v>
      </c>
      <c r="O21" s="53"/>
      <c r="V21" s="5"/>
    </row>
    <row r="22" spans="1:256" ht="12.75" customHeight="1" x14ac:dyDescent="0.15">
      <c r="A22" s="21" t="s">
        <v>9</v>
      </c>
      <c r="B22" s="84" t="s">
        <v>10</v>
      </c>
      <c r="C22" s="85"/>
      <c r="D22" s="85"/>
      <c r="E22" s="85"/>
      <c r="F22" s="86"/>
      <c r="G22" s="47" t="s">
        <v>8</v>
      </c>
      <c r="H22" s="22" t="s">
        <v>14</v>
      </c>
      <c r="I22" s="21" t="s">
        <v>20</v>
      </c>
      <c r="J22" s="21" t="s">
        <v>23</v>
      </c>
      <c r="K22" s="21" t="s">
        <v>25</v>
      </c>
      <c r="L22" s="21" t="s">
        <v>29</v>
      </c>
      <c r="M22" s="21" t="s">
        <v>33</v>
      </c>
      <c r="N22" s="21" t="s">
        <v>41</v>
      </c>
      <c r="O22" s="55" t="s">
        <v>37</v>
      </c>
      <c r="V22" s="5"/>
    </row>
    <row r="23" spans="1:256" s="3" customFormat="1" ht="37.5" customHeight="1" x14ac:dyDescent="0.2">
      <c r="A23" s="11" t="s">
        <v>55</v>
      </c>
      <c r="B23" s="81" t="s">
        <v>57</v>
      </c>
      <c r="C23" s="82"/>
      <c r="D23" s="82"/>
      <c r="E23" s="82"/>
      <c r="F23" s="83"/>
      <c r="G23" s="27" t="s">
        <v>59</v>
      </c>
      <c r="H23" s="8">
        <v>150</v>
      </c>
      <c r="I23" s="64">
        <v>775</v>
      </c>
      <c r="J23" s="28">
        <f t="shared" ref="J23:J26" si="0">SUM(H23*I23)</f>
        <v>116250</v>
      </c>
      <c r="K23" s="10">
        <v>0.05</v>
      </c>
      <c r="L23" s="4">
        <f t="shared" ref="L23:L25" si="1">SUM(J23*K23)</f>
        <v>5812.5</v>
      </c>
      <c r="M23" s="9"/>
      <c r="N23" s="64"/>
      <c r="O23" s="59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1" customHeight="1" x14ac:dyDescent="0.2">
      <c r="A24" s="11" t="s">
        <v>52</v>
      </c>
      <c r="B24" s="105" t="s">
        <v>56</v>
      </c>
      <c r="C24" s="106"/>
      <c r="D24" s="106"/>
      <c r="E24" s="106"/>
      <c r="F24" s="107"/>
      <c r="G24" s="27" t="s">
        <v>59</v>
      </c>
      <c r="H24" s="8">
        <v>0</v>
      </c>
      <c r="I24" s="64">
        <v>0</v>
      </c>
      <c r="J24" s="28">
        <f t="shared" si="0"/>
        <v>0</v>
      </c>
      <c r="K24" s="10">
        <v>0</v>
      </c>
      <c r="L24" s="4">
        <f t="shared" si="1"/>
        <v>0</v>
      </c>
      <c r="M24" s="9">
        <v>150</v>
      </c>
      <c r="N24" s="64">
        <v>46.841000000000001</v>
      </c>
      <c r="O24" s="59">
        <f>M24*N24</f>
        <v>7026.1500000000005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39" customHeight="1" x14ac:dyDescent="0.2">
      <c r="A25" s="11" t="s">
        <v>53</v>
      </c>
      <c r="B25" s="66" t="s">
        <v>58</v>
      </c>
      <c r="C25" s="67"/>
      <c r="D25" s="67"/>
      <c r="E25" s="67"/>
      <c r="F25" s="68"/>
      <c r="G25" s="27" t="s">
        <v>59</v>
      </c>
      <c r="H25" s="8">
        <v>50</v>
      </c>
      <c r="I25" s="64">
        <v>882</v>
      </c>
      <c r="J25" s="28">
        <f t="shared" si="0"/>
        <v>44100</v>
      </c>
      <c r="K25" s="10">
        <v>0.05</v>
      </c>
      <c r="L25" s="4">
        <f t="shared" si="1"/>
        <v>2205</v>
      </c>
      <c r="M25" s="9"/>
      <c r="N25" s="64"/>
      <c r="O25" s="59">
        <f>SUM(M25*N25)</f>
        <v>0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35.1" customHeight="1" x14ac:dyDescent="0.2">
      <c r="A26" s="11" t="s">
        <v>54</v>
      </c>
      <c r="B26" s="105" t="s">
        <v>56</v>
      </c>
      <c r="C26" s="106"/>
      <c r="D26" s="106"/>
      <c r="E26" s="106"/>
      <c r="F26" s="107"/>
      <c r="G26" s="27" t="s">
        <v>59</v>
      </c>
      <c r="H26" s="8">
        <v>0</v>
      </c>
      <c r="I26" s="64">
        <v>0</v>
      </c>
      <c r="J26" s="28">
        <f t="shared" si="0"/>
        <v>0</v>
      </c>
      <c r="K26" s="10">
        <v>0</v>
      </c>
      <c r="L26" s="4">
        <f>SUM(J26*K26)</f>
        <v>0</v>
      </c>
      <c r="M26" s="9">
        <v>50</v>
      </c>
      <c r="N26" s="64">
        <v>45.701999999999998</v>
      </c>
      <c r="O26" s="59">
        <f>M26*N26</f>
        <v>2285.1</v>
      </c>
      <c r="Q26" s="1"/>
      <c r="R26" s="1"/>
      <c r="S26" s="1"/>
      <c r="T26" s="1"/>
      <c r="U26" s="1"/>
      <c r="V26" s="5"/>
      <c r="W26" s="1"/>
      <c r="X26" s="1"/>
    </row>
    <row r="27" spans="1:256" s="34" customFormat="1" ht="20.100000000000001" customHeight="1" thickBot="1" x14ac:dyDescent="0.25">
      <c r="A27" s="31"/>
      <c r="B27" s="119" t="s">
        <v>42</v>
      </c>
      <c r="C27" s="120"/>
      <c r="D27" s="120"/>
      <c r="E27" s="120"/>
      <c r="F27" s="121"/>
      <c r="G27" s="48"/>
      <c r="H27" s="32"/>
      <c r="I27" s="65">
        <f>SUM(I23:I26)</f>
        <v>1657</v>
      </c>
      <c r="J27" s="29">
        <f>SUM(J23:J26)</f>
        <v>160350</v>
      </c>
      <c r="K27" s="33"/>
      <c r="L27" s="29">
        <f>SUM(L23:L26)</f>
        <v>8017.5</v>
      </c>
      <c r="M27" s="29">
        <f>SUM(M23:M26)</f>
        <v>200</v>
      </c>
      <c r="N27" s="33"/>
      <c r="O27" s="65">
        <f>SUM(O23:O26)</f>
        <v>9311.25</v>
      </c>
      <c r="P27" s="24"/>
      <c r="Q27" s="25"/>
      <c r="R27" s="25"/>
      <c r="S27" s="25"/>
      <c r="T27" s="25"/>
      <c r="U27" s="1"/>
      <c r="V27" s="5"/>
      <c r="W27" s="1"/>
      <c r="X27" s="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s="40" customFormat="1" ht="19.5" customHeight="1" thickBot="1" x14ac:dyDescent="0.25">
      <c r="A28" s="35"/>
      <c r="B28" s="116" t="s">
        <v>46</v>
      </c>
      <c r="C28" s="117"/>
      <c r="D28" s="117"/>
      <c r="E28" s="117"/>
      <c r="F28" s="118"/>
      <c r="G28" s="49"/>
      <c r="H28" s="36"/>
      <c r="I28" s="37"/>
      <c r="J28" s="30">
        <f>SUM(J27)</f>
        <v>160350</v>
      </c>
      <c r="K28" s="37"/>
      <c r="L28" s="30">
        <f>SUM(L27)</f>
        <v>8017.5</v>
      </c>
      <c r="M28" s="30">
        <f>SUM(M27)</f>
        <v>200</v>
      </c>
      <c r="N28" s="37"/>
      <c r="O28" s="30">
        <f>SUM(O27)</f>
        <v>9311.25</v>
      </c>
      <c r="P28" s="24"/>
      <c r="Q28" s="24"/>
      <c r="R28" s="24"/>
      <c r="S28" s="24"/>
      <c r="T28" s="24"/>
      <c r="U28" s="1"/>
      <c r="V28" s="5"/>
      <c r="W28" s="1"/>
      <c r="X28" s="1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s="34" customFormat="1" ht="50.1" customHeight="1" thickBot="1" x14ac:dyDescent="0.25">
      <c r="A29" s="69" t="s">
        <v>47</v>
      </c>
      <c r="B29" s="70"/>
      <c r="C29" s="70"/>
      <c r="D29" s="70"/>
      <c r="E29" s="70"/>
      <c r="F29" s="71"/>
      <c r="G29" s="49"/>
      <c r="H29" s="36"/>
      <c r="I29" s="37"/>
      <c r="J29" s="63">
        <f>SUM(J28+M28)</f>
        <v>160550</v>
      </c>
      <c r="K29" s="63"/>
      <c r="L29" s="63">
        <f>SUM(L28+O28)</f>
        <v>17328.75</v>
      </c>
      <c r="M29" s="30"/>
      <c r="N29" s="37"/>
      <c r="O29" s="56"/>
      <c r="P29" s="24"/>
      <c r="Q29" s="25"/>
      <c r="R29" s="25"/>
      <c r="S29" s="25"/>
      <c r="T29" s="25"/>
      <c r="U29" s="1"/>
      <c r="V29" s="5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s="24" customFormat="1" ht="12.75" x14ac:dyDescent="0.2">
      <c r="F30" s="1"/>
      <c r="G30" s="5"/>
      <c r="H30" s="1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</row>
    <row r="31" spans="1:256" s="24" customFormat="1" ht="12.75" x14ac:dyDescent="0.2">
      <c r="F31" s="1"/>
      <c r="G31" s="5"/>
      <c r="H31" s="1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</row>
    <row r="32" spans="1:256" s="24" customFormat="1" ht="12.75" x14ac:dyDescent="0.2">
      <c r="F32" s="1"/>
      <c r="G32" s="5"/>
      <c r="H32" s="1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</row>
    <row r="33" spans="1:241" s="24" customFormat="1" ht="9" customHeight="1" thickBot="1" x14ac:dyDescent="0.25">
      <c r="A33" s="62"/>
      <c r="B33" s="62"/>
      <c r="C33" s="62"/>
      <c r="G33" s="38"/>
      <c r="IG33" s="39"/>
    </row>
    <row r="34" spans="1:241" s="24" customFormat="1" ht="8.25" customHeight="1" x14ac:dyDescent="0.1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</row>
    <row r="35" spans="1:241" s="24" customFormat="1" ht="12.75" customHeight="1" x14ac:dyDescent="0.1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</row>
    <row r="36" spans="1:241" s="24" customFormat="1" ht="8.25" customHeight="1" x14ac:dyDescent="0.1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</row>
    <row r="37" spans="1:241" s="24" customFormat="1" ht="8.25" customHeight="1" x14ac:dyDescent="0.1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</row>
    <row r="38" spans="1:241" s="24" customFormat="1" ht="9" customHeight="1" x14ac:dyDescent="0.1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</row>
    <row r="39" spans="1:241" s="24" customFormat="1" ht="8.25" customHeight="1" x14ac:dyDescent="0.1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</row>
    <row r="40" spans="1:241" s="24" customFormat="1" ht="8.25" customHeight="1" x14ac:dyDescent="0.1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</row>
    <row r="41" spans="1:241" s="24" customFormat="1" ht="8.25" customHeight="1" x14ac:dyDescent="0.1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</row>
    <row r="42" spans="1:241" s="24" customFormat="1" ht="8.25" customHeight="1" x14ac:dyDescent="0.1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</row>
    <row r="43" spans="1:241" s="24" customFormat="1" x14ac:dyDescent="0.1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</row>
    <row r="44" spans="1:241" s="24" customFormat="1" ht="12.75" x14ac:dyDescent="0.2">
      <c r="B44" s="25"/>
      <c r="C44" s="25"/>
      <c r="D44" s="25"/>
      <c r="E44" s="2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</row>
    <row r="45" spans="1:241" s="24" customFormat="1" ht="12.75" x14ac:dyDescent="0.2">
      <c r="B45" s="25"/>
      <c r="C45" s="25"/>
      <c r="D45" s="25"/>
      <c r="E45" s="2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</row>
    <row r="46" spans="1:241" s="24" customFormat="1" ht="12.75" x14ac:dyDescent="0.2">
      <c r="B46" s="25"/>
      <c r="C46" s="25"/>
      <c r="D46" s="25"/>
      <c r="E46" s="2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</row>
    <row r="47" spans="1:241" s="24" customFormat="1" ht="12.75" x14ac:dyDescent="0.2">
      <c r="B47" s="25"/>
      <c r="C47" s="25"/>
      <c r="D47" s="25"/>
      <c r="E47" s="2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</row>
    <row r="48" spans="1:241" s="24" customFormat="1" ht="12.75" x14ac:dyDescent="0.2">
      <c r="A48" s="25"/>
      <c r="B48" s="25"/>
      <c r="C48" s="25"/>
      <c r="D48" s="25"/>
      <c r="E48" s="2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</row>
    <row r="49" spans="1:241" s="24" customFormat="1" ht="12.75" x14ac:dyDescent="0.2">
      <c r="A49" s="25"/>
      <c r="B49" s="25"/>
      <c r="C49" s="25"/>
      <c r="D49" s="25"/>
      <c r="E49" s="2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</row>
    <row r="50" spans="1:241" s="24" customFormat="1" ht="12.75" x14ac:dyDescent="0.2">
      <c r="A50" s="25"/>
      <c r="B50" s="25"/>
      <c r="C50" s="25"/>
      <c r="D50" s="25"/>
      <c r="E50" s="2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</row>
    <row r="51" spans="1:241" s="24" customFormat="1" ht="12.75" x14ac:dyDescent="0.2">
      <c r="A51" s="25"/>
      <c r="B51" s="25"/>
      <c r="C51" s="25"/>
      <c r="D51" s="25"/>
      <c r="E51" s="2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</row>
    <row r="52" spans="1:241" s="3" customFormat="1" ht="50.1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</row>
    <row r="53" spans="1:241" s="3" customFormat="1" ht="50.1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</row>
    <row r="54" spans="1:241" s="3" customFormat="1" ht="50.1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</row>
    <row r="55" spans="1:241" s="3" customFormat="1" ht="50.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</row>
    <row r="56" spans="1:241" s="3" customFormat="1" ht="50.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</row>
    <row r="57" spans="1:241" s="3" customFormat="1" ht="50.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</row>
    <row r="58" spans="1:241" s="39" customFormat="1" ht="20.100000000000001" customHeight="1" thickBot="1" x14ac:dyDescent="0.2">
      <c r="A58" s="24"/>
      <c r="B58" s="24"/>
      <c r="C58" s="24"/>
      <c r="D58" s="24"/>
      <c r="E58" s="2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</row>
    <row r="59" spans="1:241" s="24" customFormat="1" x14ac:dyDescent="0.1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</row>
    <row r="60" spans="1:241" s="24" customFormat="1" x14ac:dyDescent="0.1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</row>
    <row r="61" spans="1:241" s="24" customFormat="1" x14ac:dyDescent="0.1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</row>
    <row r="62" spans="1:241" s="24" customFormat="1" ht="9" customHeight="1" x14ac:dyDescent="0.2">
      <c r="A62" s="62"/>
      <c r="B62" s="62"/>
      <c r="C62" s="6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</row>
    <row r="63" spans="1:241" s="24" customFormat="1" ht="8.25" customHeight="1" x14ac:dyDescent="0.1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</row>
    <row r="64" spans="1:241" s="24" customFormat="1" ht="12.75" customHeight="1" x14ac:dyDescent="0.1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</row>
    <row r="65" spans="1:241" s="24" customFormat="1" ht="8.25" customHeight="1" x14ac:dyDescent="0.1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</row>
    <row r="66" spans="1:241" s="24" customFormat="1" ht="8.25" customHeight="1" x14ac:dyDescent="0.1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</row>
    <row r="67" spans="1:241" s="24" customFormat="1" ht="9" customHeight="1" x14ac:dyDescent="0.1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</row>
    <row r="68" spans="1:241" s="24" customFormat="1" ht="8.25" customHeight="1" x14ac:dyDescent="0.1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</row>
    <row r="69" spans="1:241" s="24" customFormat="1" ht="8.25" customHeight="1" x14ac:dyDescent="0.1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</row>
    <row r="70" spans="1:241" s="24" customFormat="1" ht="8.25" customHeight="1" x14ac:dyDescent="0.1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</row>
    <row r="71" spans="1:241" s="24" customFormat="1" ht="8.25" customHeight="1" x14ac:dyDescent="0.1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</row>
    <row r="72" spans="1:241" s="24" customFormat="1" x14ac:dyDescent="0.1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</row>
    <row r="73" spans="1:241" s="24" customFormat="1" ht="12.75" x14ac:dyDescent="0.2">
      <c r="B73" s="25"/>
      <c r="C73" s="25"/>
      <c r="D73" s="25"/>
      <c r="E73" s="2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</row>
    <row r="74" spans="1:241" s="24" customFormat="1" ht="12.75" x14ac:dyDescent="0.2">
      <c r="B74" s="25"/>
      <c r="C74" s="25"/>
      <c r="D74" s="25"/>
      <c r="E74" s="2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</row>
    <row r="75" spans="1:241" s="24" customFormat="1" ht="12.75" x14ac:dyDescent="0.2">
      <c r="B75" s="25"/>
      <c r="C75" s="25"/>
      <c r="D75" s="25"/>
      <c r="E75" s="2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</row>
    <row r="76" spans="1:241" s="24" customFormat="1" ht="12.75" x14ac:dyDescent="0.2">
      <c r="B76" s="25"/>
      <c r="C76" s="25"/>
      <c r="D76" s="25"/>
      <c r="E76" s="2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</row>
    <row r="77" spans="1:241" s="24" customFormat="1" ht="12.75" x14ac:dyDescent="0.2">
      <c r="A77" s="25"/>
      <c r="B77" s="25"/>
      <c r="C77" s="25"/>
      <c r="D77" s="25"/>
      <c r="E77" s="2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</row>
    <row r="78" spans="1:241" s="24" customFormat="1" ht="12.75" x14ac:dyDescent="0.2">
      <c r="A78" s="25"/>
      <c r="B78" s="25"/>
      <c r="C78" s="25"/>
      <c r="D78" s="25"/>
      <c r="E78" s="2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</row>
    <row r="79" spans="1:241" s="24" customFormat="1" ht="12.75" x14ac:dyDescent="0.2">
      <c r="A79" s="25"/>
      <c r="B79" s="25"/>
      <c r="C79" s="25"/>
      <c r="D79" s="25"/>
      <c r="E79" s="2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</row>
    <row r="80" spans="1:241" s="24" customFormat="1" ht="12.75" x14ac:dyDescent="0.2">
      <c r="A80" s="25"/>
      <c r="B80" s="25"/>
      <c r="C80" s="25"/>
      <c r="D80" s="25"/>
      <c r="E80" s="2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</row>
    <row r="81" spans="1:241" s="3" customFormat="1" ht="50.1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</row>
    <row r="82" spans="1:241" s="3" customFormat="1" ht="50.1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</row>
    <row r="83" spans="1:241" s="3" customFormat="1" ht="50.1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</row>
    <row r="84" spans="1:241" s="3" customFormat="1" ht="50.1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</row>
    <row r="85" spans="1:241" s="3" customFormat="1" ht="50.1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</row>
    <row r="86" spans="1:241" s="3" customFormat="1" ht="50.1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</row>
    <row r="87" spans="1:241" s="39" customFormat="1" ht="20.100000000000001" customHeight="1" thickBot="1" x14ac:dyDescent="0.2">
      <c r="A87" s="24"/>
      <c r="B87" s="24"/>
      <c r="C87" s="24"/>
      <c r="D87" s="24"/>
      <c r="E87" s="2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</row>
  </sheetData>
  <mergeCells count="17">
    <mergeCell ref="I6:M12"/>
    <mergeCell ref="B25:F25"/>
    <mergeCell ref="A29:F29"/>
    <mergeCell ref="A4:H12"/>
    <mergeCell ref="B23:F23"/>
    <mergeCell ref="B22:F22"/>
    <mergeCell ref="H15:L16"/>
    <mergeCell ref="A13:F14"/>
    <mergeCell ref="H13:O14"/>
    <mergeCell ref="B19:F19"/>
    <mergeCell ref="B26:F26"/>
    <mergeCell ref="I4:M4"/>
    <mergeCell ref="M15:O16"/>
    <mergeCell ref="N11:O12"/>
    <mergeCell ref="B24:F24"/>
    <mergeCell ref="B28:F28"/>
    <mergeCell ref="B27:F27"/>
  </mergeCells>
  <phoneticPr fontId="0" type="noConversion"/>
  <printOptions horizontalCentered="1"/>
  <pageMargins left="0.25" right="0.25" top="0.4" bottom="0.75" header="0.5" footer="0.5"/>
  <pageSetup scale="91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29" max="16383" man="1"/>
    <brk id="58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2017-02-07T20:32:43Z</cp:lastPrinted>
  <dcterms:created xsi:type="dcterms:W3CDTF">2000-01-10T18:54:20Z</dcterms:created>
  <dcterms:modified xsi:type="dcterms:W3CDTF">2017-02-09T19:05:55Z</dcterms:modified>
</cp:coreProperties>
</file>