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230\2017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79'!$A$1:$K$23</definedName>
    <definedName name="_xlnm.Print_Titles" localSheetId="0">'APHIS Form 79'!$1:$6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9" i="2"/>
  <c r="H9" i="2" s="1"/>
  <c r="E7" i="2"/>
  <c r="H7" i="2" s="1"/>
  <c r="E20" i="2"/>
  <c r="H20" i="2" s="1"/>
  <c r="I20" i="2" s="1"/>
  <c r="E19" i="2"/>
  <c r="H19" i="2" s="1"/>
  <c r="I19" i="2" s="1"/>
  <c r="J19" i="2" s="1"/>
  <c r="E17" i="2"/>
  <c r="H17" i="2" s="1"/>
  <c r="I17" i="2" s="1"/>
  <c r="E10" i="2"/>
  <c r="H10" i="2" s="1"/>
  <c r="I10" i="2" s="1"/>
  <c r="J10" i="2" s="1"/>
  <c r="E12" i="2"/>
  <c r="H12" i="2" s="1"/>
  <c r="I12" i="2" s="1"/>
  <c r="J12" i="2" s="1"/>
  <c r="E11" i="2"/>
  <c r="H11" i="2" s="1"/>
  <c r="E16" i="2"/>
  <c r="H16" i="2" s="1"/>
  <c r="E8" i="2"/>
  <c r="H8" i="2" s="1"/>
  <c r="E13" i="2"/>
  <c r="H13" i="2" s="1"/>
  <c r="I13" i="2" s="1"/>
  <c r="J13" i="2" s="1"/>
  <c r="E18" i="2"/>
  <c r="H18" i="2" s="1"/>
  <c r="E15" i="2"/>
  <c r="H15" i="2" s="1"/>
  <c r="I15" i="2" s="1"/>
  <c r="J15" i="2" s="1"/>
  <c r="I14" i="2" l="1"/>
  <c r="J14" i="2" s="1"/>
  <c r="I16" i="2"/>
  <c r="J16" i="2" s="1"/>
  <c r="I8" i="2"/>
  <c r="J8" i="2" s="1"/>
  <c r="I18" i="2"/>
  <c r="J18" i="2" s="1"/>
  <c r="J17" i="2"/>
  <c r="I9" i="2"/>
  <c r="J9" i="2" s="1"/>
  <c r="I11" i="2"/>
  <c r="J11" i="2" s="1"/>
  <c r="I7" i="2"/>
  <c r="J7" i="2" s="1"/>
  <c r="H21" i="2"/>
  <c r="J20" i="2"/>
  <c r="E21" i="2"/>
  <c r="J21" i="2" l="1"/>
  <c r="I21" i="2"/>
</calcChain>
</file>

<file path=xl/sharedStrings.xml><?xml version="1.0" encoding="utf-8"?>
<sst xmlns="http://schemas.openxmlformats.org/spreadsheetml/2006/main" count="43" uniqueCount="39">
  <si>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</si>
  <si>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</si>
  <si>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</si>
  <si>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</si>
  <si>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</si>
  <si>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</si>
  <si>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</si>
  <si>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</si>
  <si>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</si>
  <si>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</si>
  <si>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</si>
  <si>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</si>
  <si>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</si>
  <si>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</si>
  <si>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</si>
  <si>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</si>
  <si>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</si>
  <si>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</si>
  <si>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</si>
  <si>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</si>
  <si>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</si>
  <si>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</si>
  <si>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</si>
  <si>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</si>
  <si>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</si>
  <si>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</si>
  <si>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</si>
  <si>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</si>
  <si>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</si>
  <si>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</si>
  <si>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</si>
  <si>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GS-14</t>
  </si>
  <si>
    <t>CERTIFICATION FOR LIVE SWINE, PORK, AND PORK PRODUCTS (MEXICO/Pork, Pork Products)</t>
  </si>
  <si>
    <t>CERTIFICATION FOR LIVE SWINE, PORK, AND PORK PRODUCTS (CHILE/Pork, Pork Products)</t>
  </si>
  <si>
    <t>CERTIFICATION FOR LIVE SWINE, PORK, AND PORK PRODUCTS (Brazil/Live Swine)</t>
  </si>
  <si>
    <t>COMPLIANCE AGREEMENT</t>
  </si>
  <si>
    <t>COOPERATIVE SERVICE AGREEMENT</t>
  </si>
  <si>
    <t>IMPORTATION OF LIVE SWINE, PORK, AND PORK PRODUCTS FROM CERTAIN REGIONS FREE OF CLASSICAL SWINE FEVER (CSF) IN CHILE, MEXICO, AND BRAZIL</t>
  </si>
  <si>
    <t>0579-0230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</si>
</sst>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Fill="1" applyBorder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K3" sqref="K3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18.75" customHeight="1" x14ac:dyDescent="0.2">
      <c r="A2" s="42"/>
      <c r="B2" s="43"/>
      <c r="C2" s="43"/>
      <c r="D2" s="43"/>
      <c r="E2" s="43"/>
      <c r="F2" s="43"/>
      <c r="G2" s="43"/>
      <c r="H2" s="52" t="s">
        <v>29</v>
      </c>
      <c r="I2" s="53"/>
      <c r="J2" s="16"/>
      <c r="K2" s="1" t="s">
        <v>30</v>
      </c>
    </row>
    <row r="3" spans="1:11" ht="24.95" customHeight="1" x14ac:dyDescent="0.2">
      <c r="A3" s="45" t="s">
        <v>37</v>
      </c>
      <c r="B3" s="46"/>
      <c r="C3" s="46"/>
      <c r="D3" s="46"/>
      <c r="E3" s="46"/>
      <c r="F3" s="46"/>
      <c r="G3" s="46"/>
      <c r="H3" s="54" t="s">
        <v>38</v>
      </c>
      <c r="I3" s="54"/>
      <c r="J3" s="16"/>
      <c r="K3" s="8">
        <v>42927</v>
      </c>
    </row>
    <row r="4" spans="1:11" ht="33.950000000000003" customHeight="1" x14ac:dyDescent="0.2">
      <c r="A4" s="49" t="s">
        <v>15</v>
      </c>
      <c r="B4" s="49"/>
      <c r="C4" s="17" t="s">
        <v>0</v>
      </c>
      <c r="D4" s="18" t="s">
        <v>16</v>
      </c>
      <c r="E4" s="19" t="s">
        <v>17</v>
      </c>
      <c r="F4" s="51" t="s">
        <v>18</v>
      </c>
      <c r="G4" s="51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0" t="s">
        <v>1</v>
      </c>
      <c r="B6" s="50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ht="22.5" x14ac:dyDescent="0.2">
      <c r="A7" s="2"/>
      <c r="B7" s="44" t="s">
        <v>32</v>
      </c>
      <c r="C7" s="31">
        <v>2672</v>
      </c>
      <c r="D7" s="32">
        <v>1</v>
      </c>
      <c r="E7" s="31">
        <f t="shared" ref="E7:E13" si="0">+C7*D7</f>
        <v>2672</v>
      </c>
      <c r="F7" s="33" t="s">
        <v>31</v>
      </c>
      <c r="G7" s="25">
        <v>59.04</v>
      </c>
      <c r="H7" s="26">
        <f t="shared" ref="H7:H13" si="1">+E7*G7</f>
        <v>157754.88</v>
      </c>
      <c r="I7" s="26">
        <f t="shared" ref="I7:I13" si="2">+H7*0.139</f>
        <v>21927.928320000003</v>
      </c>
      <c r="J7" s="26">
        <f t="shared" ref="J7:J13" si="3">+H7+I7</f>
        <v>179682.80832000001</v>
      </c>
      <c r="K7" s="2"/>
    </row>
    <row r="8" spans="1:11" ht="22.5" x14ac:dyDescent="0.2">
      <c r="A8" s="2"/>
      <c r="B8" s="44" t="s">
        <v>33</v>
      </c>
      <c r="C8" s="31">
        <v>219</v>
      </c>
      <c r="D8" s="32">
        <v>1</v>
      </c>
      <c r="E8" s="31">
        <f t="shared" si="0"/>
        <v>219</v>
      </c>
      <c r="F8" s="33" t="s">
        <v>31</v>
      </c>
      <c r="G8" s="25">
        <v>59.04</v>
      </c>
      <c r="H8" s="26">
        <f t="shared" si="1"/>
        <v>12929.76</v>
      </c>
      <c r="I8" s="26">
        <f t="shared" si="2"/>
        <v>1797.2366400000001</v>
      </c>
      <c r="J8" s="26">
        <f t="shared" si="3"/>
        <v>14726.996640000001</v>
      </c>
      <c r="K8" s="2"/>
    </row>
    <row r="9" spans="1:11" s="30" customFormat="1" ht="22.5" x14ac:dyDescent="0.2">
      <c r="A9" s="29"/>
      <c r="B9" s="44" t="s">
        <v>34</v>
      </c>
      <c r="C9" s="31">
        <v>116</v>
      </c>
      <c r="D9" s="32">
        <v>1</v>
      </c>
      <c r="E9" s="31">
        <f t="shared" ref="E9" si="4">+C9*D9</f>
        <v>116</v>
      </c>
      <c r="F9" s="33" t="s">
        <v>31</v>
      </c>
      <c r="G9" s="25">
        <v>59.04</v>
      </c>
      <c r="H9" s="35">
        <f t="shared" ref="H9" si="5">+E9*G9</f>
        <v>6848.64</v>
      </c>
      <c r="I9" s="35">
        <f t="shared" ref="I9" si="6">+H9*0.139</f>
        <v>951.96096000000011</v>
      </c>
      <c r="J9" s="35">
        <f t="shared" ref="J9" si="7">+H9+I9</f>
        <v>7800.6009600000007</v>
      </c>
      <c r="K9" s="29"/>
    </row>
    <row r="10" spans="1:11" s="30" customFormat="1" x14ac:dyDescent="0.2">
      <c r="A10" s="29"/>
      <c r="B10" s="29" t="s">
        <v>35</v>
      </c>
      <c r="C10" s="31">
        <v>1</v>
      </c>
      <c r="D10" s="32">
        <v>1</v>
      </c>
      <c r="E10" s="31">
        <f t="shared" si="0"/>
        <v>1</v>
      </c>
      <c r="F10" s="33" t="s">
        <v>31</v>
      </c>
      <c r="G10" s="25">
        <v>59.04</v>
      </c>
      <c r="H10" s="35">
        <f t="shared" si="1"/>
        <v>59.04</v>
      </c>
      <c r="I10" s="35">
        <f t="shared" si="2"/>
        <v>8.2065600000000014</v>
      </c>
      <c r="J10" s="35">
        <f t="shared" si="3"/>
        <v>67.246560000000002</v>
      </c>
      <c r="K10" s="29"/>
    </row>
    <row r="11" spans="1:11" s="30" customFormat="1" x14ac:dyDescent="0.2">
      <c r="A11" s="29"/>
      <c r="B11" s="29" t="s">
        <v>36</v>
      </c>
      <c r="C11" s="31">
        <v>1</v>
      </c>
      <c r="D11" s="32">
        <v>1</v>
      </c>
      <c r="E11" s="31">
        <f t="shared" si="0"/>
        <v>1</v>
      </c>
      <c r="F11" s="33" t="s">
        <v>31</v>
      </c>
      <c r="G11" s="25">
        <v>59.04</v>
      </c>
      <c r="H11" s="26">
        <f t="shared" si="1"/>
        <v>59.04</v>
      </c>
      <c r="I11" s="26">
        <f t="shared" si="2"/>
        <v>8.2065600000000014</v>
      </c>
      <c r="J11" s="26">
        <f t="shared" si="3"/>
        <v>67.246560000000002</v>
      </c>
      <c r="K11" s="2"/>
    </row>
    <row r="12" spans="1:11" s="30" customFormat="1" x14ac:dyDescent="0.2">
      <c r="A12" s="29"/>
      <c r="B12" s="29"/>
      <c r="C12" s="31"/>
      <c r="D12" s="32"/>
      <c r="E12" s="31">
        <f t="shared" si="0"/>
        <v>0</v>
      </c>
      <c r="F12" s="33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9"/>
      <c r="C13" s="31"/>
      <c r="D13" s="32"/>
      <c r="E13" s="31">
        <f t="shared" si="0"/>
        <v>0</v>
      </c>
      <c r="F13" s="33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0" customFormat="1" x14ac:dyDescent="0.2">
      <c r="A14" s="29"/>
      <c r="B14" s="44"/>
      <c r="C14" s="31"/>
      <c r="D14" s="32"/>
      <c r="E14" s="31">
        <f t="shared" ref="E14" si="8">+C14*D14</f>
        <v>0</v>
      </c>
      <c r="F14" s="33"/>
      <c r="G14" s="25"/>
      <c r="H14" s="35">
        <f t="shared" ref="H14" si="9">+E14*G14</f>
        <v>0</v>
      </c>
      <c r="I14" s="35">
        <f t="shared" ref="I14" si="10">+H14*0.139</f>
        <v>0</v>
      </c>
      <c r="J14" s="35">
        <f t="shared" ref="J14" si="11">+H14+I14</f>
        <v>0</v>
      </c>
      <c r="K14" s="29"/>
    </row>
    <row r="15" spans="1:11" x14ac:dyDescent="0.2">
      <c r="A15" s="29"/>
      <c r="B15" s="29"/>
      <c r="C15" s="31"/>
      <c r="D15" s="32"/>
      <c r="E15" s="31">
        <f t="shared" ref="E15:E20" si="12">+C15*D15</f>
        <v>0</v>
      </c>
      <c r="F15" s="33"/>
      <c r="G15" s="34"/>
      <c r="H15" s="35">
        <f t="shared" ref="H15:H20" si="13">+E15*G15</f>
        <v>0</v>
      </c>
      <c r="I15" s="35">
        <f t="shared" ref="I15:I20" si="14">+H15*0.139</f>
        <v>0</v>
      </c>
      <c r="J15" s="35">
        <f t="shared" ref="J15:J20" si="15">+H15+I15</f>
        <v>0</v>
      </c>
      <c r="K15" s="29"/>
    </row>
    <row r="16" spans="1:11" x14ac:dyDescent="0.2">
      <c r="A16" s="29"/>
      <c r="B16" s="29"/>
      <c r="C16" s="36"/>
      <c r="D16" s="37"/>
      <c r="E16" s="36">
        <f t="shared" si="12"/>
        <v>0</v>
      </c>
      <c r="F16" s="38"/>
      <c r="G16" s="34"/>
      <c r="H16" s="39">
        <f t="shared" si="13"/>
        <v>0</v>
      </c>
      <c r="I16" s="39">
        <f t="shared" si="14"/>
        <v>0</v>
      </c>
      <c r="J16" s="39">
        <f t="shared" si="15"/>
        <v>0</v>
      </c>
      <c r="K16" s="29"/>
    </row>
    <row r="17" spans="1:11" x14ac:dyDescent="0.2">
      <c r="A17" s="29"/>
      <c r="B17" s="40"/>
      <c r="C17" s="31"/>
      <c r="D17" s="32"/>
      <c r="E17" s="31">
        <f t="shared" si="12"/>
        <v>0</v>
      </c>
      <c r="F17" s="33"/>
      <c r="G17" s="34"/>
      <c r="H17" s="35">
        <f t="shared" si="13"/>
        <v>0</v>
      </c>
      <c r="I17" s="35">
        <f t="shared" si="14"/>
        <v>0</v>
      </c>
      <c r="J17" s="35">
        <f t="shared" si="15"/>
        <v>0</v>
      </c>
      <c r="K17" s="29"/>
    </row>
    <row r="18" spans="1:11" x14ac:dyDescent="0.2">
      <c r="A18" s="29"/>
      <c r="B18" s="29"/>
      <c r="C18" s="31"/>
      <c r="D18" s="32"/>
      <c r="E18" s="31">
        <f t="shared" si="12"/>
        <v>0</v>
      </c>
      <c r="F18" s="33"/>
      <c r="G18" s="34"/>
      <c r="H18" s="35">
        <f t="shared" si="13"/>
        <v>0</v>
      </c>
      <c r="I18" s="35">
        <f t="shared" si="14"/>
        <v>0</v>
      </c>
      <c r="J18" s="35">
        <f t="shared" si="15"/>
        <v>0</v>
      </c>
      <c r="K18" s="29"/>
    </row>
    <row r="19" spans="1:11" x14ac:dyDescent="0.2">
      <c r="A19" s="29"/>
      <c r="B19" s="29"/>
      <c r="C19" s="31"/>
      <c r="D19" s="32"/>
      <c r="E19" s="31">
        <f t="shared" si="12"/>
        <v>0</v>
      </c>
      <c r="F19" s="33"/>
      <c r="G19" s="34"/>
      <c r="H19" s="35">
        <f t="shared" si="13"/>
        <v>0</v>
      </c>
      <c r="I19" s="35">
        <f t="shared" si="14"/>
        <v>0</v>
      </c>
      <c r="J19" s="35">
        <f t="shared" si="15"/>
        <v>0</v>
      </c>
      <c r="K19" s="29"/>
    </row>
    <row r="20" spans="1:11" s="30" customFormat="1" x14ac:dyDescent="0.2">
      <c r="A20" s="29"/>
      <c r="B20" s="29"/>
      <c r="C20" s="31"/>
      <c r="D20" s="32"/>
      <c r="E20" s="31">
        <f t="shared" si="12"/>
        <v>0</v>
      </c>
      <c r="F20" s="33"/>
      <c r="G20" s="34"/>
      <c r="H20" s="35">
        <f t="shared" si="13"/>
        <v>0</v>
      </c>
      <c r="I20" s="35">
        <f t="shared" si="14"/>
        <v>0</v>
      </c>
      <c r="J20" s="35">
        <f t="shared" si="15"/>
        <v>0</v>
      </c>
      <c r="K20" s="29"/>
    </row>
    <row r="21" spans="1:11" x14ac:dyDescent="0.2">
      <c r="A21" s="28" t="s">
        <v>25</v>
      </c>
      <c r="B21" s="2"/>
      <c r="C21" s="5"/>
      <c r="D21" s="24"/>
      <c r="E21" s="5">
        <f>SUM(E7:E20)</f>
        <v>3009</v>
      </c>
      <c r="F21" s="27"/>
      <c r="G21" s="25"/>
      <c r="H21" s="26">
        <f>SUM(H7:H20)</f>
        <v>177651.36000000004</v>
      </c>
      <c r="I21" s="26">
        <f>SUM(I7:I20)</f>
        <v>24693.53904</v>
      </c>
      <c r="J21" s="26">
        <f>SUM(J7:J20)</f>
        <v>202344.89904000002</v>
      </c>
      <c r="K21" s="2"/>
    </row>
    <row r="22" spans="1:11" s="30" customFormat="1" x14ac:dyDescent="0.2">
      <c r="A22" s="1" t="s">
        <v>28</v>
      </c>
      <c r="B22" s="1"/>
      <c r="C22" s="1"/>
      <c r="D22" s="10"/>
      <c r="E22" s="11"/>
      <c r="F22" s="13"/>
      <c r="G22" s="14"/>
      <c r="H22" s="11"/>
      <c r="I22" s="16"/>
      <c r="J22" s="16"/>
      <c r="K22" s="1"/>
    </row>
    <row r="23" spans="1:11" s="30" customFormat="1" x14ac:dyDescent="0.2">
      <c r="A23" s="1" t="s">
        <v>27</v>
      </c>
      <c r="B23" s="1"/>
      <c r="C23" s="1"/>
      <c r="D23" s="10"/>
      <c r="E23" s="11"/>
      <c r="F23" s="13"/>
      <c r="G23" s="14"/>
      <c r="H23" s="11"/>
      <c r="I23" s="16"/>
      <c r="J23" s="16"/>
      <c r="K23" s="1"/>
    </row>
    <row r="24" spans="1:11" s="30" customFormat="1" x14ac:dyDescent="0.2">
      <c r="A24" s="1"/>
      <c r="B24" s="1"/>
      <c r="C24" s="1"/>
      <c r="D24" s="10"/>
      <c r="E24" s="11"/>
      <c r="F24" s="13"/>
      <c r="G24" s="14"/>
      <c r="H24" s="11"/>
      <c r="I24" s="16"/>
      <c r="J24" s="16"/>
      <c r="K24" s="1"/>
    </row>
    <row r="25" spans="1:11" s="30" customFormat="1" x14ac:dyDescent="0.2">
      <c r="A25" s="1"/>
      <c r="B25" s="1"/>
      <c r="C25" s="1"/>
      <c r="D25" s="10"/>
      <c r="E25" s="11"/>
      <c r="F25" s="13"/>
      <c r="G25" s="14"/>
      <c r="H25" s="11"/>
      <c r="I25" s="16"/>
      <c r="J25" s="16"/>
      <c r="K25" s="1"/>
    </row>
    <row r="26" spans="1:11" s="30" customFormat="1" x14ac:dyDescent="0.2">
      <c r="A26" s="1"/>
      <c r="B26" s="1"/>
      <c r="C26" s="1"/>
      <c r="D26" s="10"/>
      <c r="E26" s="11"/>
      <c r="F26" s="13"/>
      <c r="G26" s="14"/>
      <c r="H26" s="11"/>
      <c r="I26" s="16"/>
      <c r="J26" s="16"/>
      <c r="K26" s="1"/>
    </row>
    <row r="27" spans="1:11" s="30" customFormat="1" x14ac:dyDescent="0.2">
      <c r="A27" s="1"/>
      <c r="B27" s="1"/>
      <c r="C27" s="1"/>
      <c r="D27" s="10"/>
      <c r="E27" s="11"/>
      <c r="F27" s="13"/>
      <c r="G27" s="14"/>
      <c r="H27" s="11"/>
      <c r="I27" s="16"/>
      <c r="J27" s="16"/>
      <c r="K27" s="1"/>
    </row>
    <row r="28" spans="1:11" s="30" customFormat="1" x14ac:dyDescent="0.2">
      <c r="A28" s="1"/>
      <c r="B28" s="1"/>
      <c r="C28" s="1"/>
      <c r="D28" s="10"/>
      <c r="E28" s="11"/>
      <c r="F28" s="13"/>
      <c r="G28" s="14"/>
      <c r="H28" s="11"/>
      <c r="I28" s="16"/>
      <c r="J28" s="16"/>
      <c r="K28" s="1"/>
    </row>
    <row r="29" spans="1:11" s="30" customFormat="1" x14ac:dyDescent="0.2">
      <c r="A29"/>
      <c r="B29"/>
      <c r="C29"/>
      <c r="D29" s="9"/>
      <c r="E29" s="7"/>
      <c r="F29" s="12"/>
      <c r="G29" s="4"/>
      <c r="H29" s="7"/>
      <c r="I29" s="15"/>
      <c r="J29" s="15"/>
      <c r="K29"/>
    </row>
    <row r="30" spans="1:11" s="30" customFormat="1" x14ac:dyDescent="0.2">
      <c r="A30"/>
      <c r="B30"/>
      <c r="C30"/>
      <c r="D30" s="9"/>
      <c r="E30" s="7"/>
      <c r="F30" s="12"/>
      <c r="G30" s="4"/>
      <c r="H30" s="7"/>
      <c r="I30" s="15"/>
      <c r="J30" s="15"/>
      <c r="K30"/>
    </row>
    <row r="38" spans="1:11" s="1" customFormat="1" x14ac:dyDescent="0.2">
      <c r="A38"/>
      <c r="B38"/>
      <c r="C38"/>
      <c r="D38" s="9"/>
      <c r="E38" s="7"/>
      <c r="F38" s="12"/>
      <c r="G38" s="4"/>
      <c r="H38" s="7"/>
      <c r="I38" s="15"/>
      <c r="J38" s="15"/>
      <c r="K38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2009-05-15T17:00:03Z</cp:lastPrinted>
  <dcterms:created xsi:type="dcterms:W3CDTF">2001-05-15T11:23:39Z</dcterms:created>
  <dcterms:modified xsi:type="dcterms:W3CDTF">2017-07-11T16:46:22Z</dcterms:modified>
</cp:coreProperties>
</file>