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11 Beetle Busters 2012\0311 (2016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79'!$A$1:$K$38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3" i="2" l="1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E6" i="2"/>
  <c r="H6" i="2" s="1"/>
  <c r="E35" i="2"/>
  <c r="H35" i="2" s="1"/>
  <c r="E34" i="2"/>
  <c r="E32" i="2"/>
  <c r="H32" i="2" s="1"/>
  <c r="E15" i="2"/>
  <c r="H15" i="2" s="1"/>
  <c r="E14" i="2"/>
  <c r="H14" i="2" s="1"/>
  <c r="E18" i="2"/>
  <c r="H18" i="2" s="1"/>
  <c r="I18" i="2" s="1"/>
  <c r="E21" i="2"/>
  <c r="H21" i="2" s="1"/>
  <c r="H34" i="2"/>
  <c r="I34" i="2" s="1"/>
  <c r="J34" i="2" s="1"/>
  <c r="E31" i="2"/>
  <c r="H31" i="2" s="1"/>
  <c r="E16" i="2"/>
  <c r="H16" i="2" s="1"/>
  <c r="E20" i="2"/>
  <c r="H20" i="2" s="1"/>
  <c r="E17" i="2"/>
  <c r="H17" i="2" s="1"/>
  <c r="E19" i="2"/>
  <c r="H19" i="2" s="1"/>
  <c r="E30" i="2"/>
  <c r="H30" i="2" s="1"/>
  <c r="E25" i="2"/>
  <c r="H25" i="2" s="1"/>
  <c r="E28" i="2"/>
  <c r="H28" i="2" s="1"/>
  <c r="E26" i="2"/>
  <c r="H26" i="2" s="1"/>
  <c r="E27" i="2"/>
  <c r="H27" i="2" s="1"/>
  <c r="E29" i="2"/>
  <c r="H29" i="2" s="1"/>
  <c r="E33" i="2"/>
  <c r="H33" i="2" s="1"/>
  <c r="E22" i="2"/>
  <c r="H22" i="2" s="1"/>
  <c r="E23" i="2"/>
  <c r="H23" i="2" s="1"/>
  <c r="E24" i="2"/>
  <c r="H24" i="2" s="1"/>
  <c r="E36" i="2" l="1"/>
  <c r="J21" i="2"/>
  <c r="I21" i="2"/>
  <c r="I32" i="2"/>
  <c r="J32" i="2" s="1"/>
  <c r="I22" i="2"/>
  <c r="J22" i="2" s="1"/>
  <c r="I9" i="2"/>
  <c r="J9" i="2" s="1"/>
  <c r="I13" i="2"/>
  <c r="J13" i="2" s="1"/>
  <c r="I23" i="2"/>
  <c r="J23" i="2" s="1"/>
  <c r="I27" i="2"/>
  <c r="J27" i="2" s="1"/>
  <c r="I30" i="2"/>
  <c r="J30" i="2" s="1"/>
  <c r="I16" i="2"/>
  <c r="J16" i="2" s="1"/>
  <c r="I14" i="2"/>
  <c r="J14" i="2" s="1"/>
  <c r="I8" i="2"/>
  <c r="J8" i="2" s="1"/>
  <c r="I12" i="2"/>
  <c r="J12" i="2" s="1"/>
  <c r="I26" i="2"/>
  <c r="J26" i="2" s="1"/>
  <c r="I19" i="2"/>
  <c r="J19" i="2" s="1"/>
  <c r="I31" i="2"/>
  <c r="J31" i="2" s="1"/>
  <c r="I15" i="2"/>
  <c r="J15" i="2" s="1"/>
  <c r="I35" i="2"/>
  <c r="J35" i="2" s="1"/>
  <c r="J24" i="2"/>
  <c r="I24" i="2"/>
  <c r="I29" i="2"/>
  <c r="J29" i="2" s="1"/>
  <c r="I25" i="2"/>
  <c r="J25" i="2" s="1"/>
  <c r="I11" i="2"/>
  <c r="J11" i="2" s="1"/>
  <c r="I20" i="2"/>
  <c r="J20" i="2" s="1"/>
  <c r="I7" i="2"/>
  <c r="J7" i="2" s="1"/>
  <c r="I33" i="2"/>
  <c r="J33" i="2" s="1"/>
  <c r="I28" i="2"/>
  <c r="J28" i="2" s="1"/>
  <c r="I17" i="2"/>
  <c r="J17" i="2" s="1"/>
  <c r="H36" i="2"/>
  <c r="I6" i="2"/>
  <c r="J6" i="2" s="1"/>
  <c r="I10" i="2"/>
  <c r="J10" i="2" s="1"/>
  <c r="J18" i="2"/>
  <c r="I36" i="2" l="1"/>
  <c r="J36" i="2"/>
</calcChain>
</file>

<file path=xl/sharedStrings.xml><?xml version="1.0" encoding="utf-8"?>
<sst xmlns="http://schemas.openxmlformats.org/spreadsheetml/2006/main" count="59" uniqueCount="50">
  <si>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</si>
  <si>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</si>
  <si>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</si>
  <si>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</si>
  <si>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</si>
  <si>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</si>
  <si>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</si>
  <si>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</si>
  <si>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</si>
  <si>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</si>
  <si>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</si>
  <si>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</si>
  <si>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</si>
  <si>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</si>
  <si>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</si>
  <si>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</si>
  <si>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</si>
  <si>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</si>
  <si>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</si>
  <si>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</si>
  <si>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</si>
  <si>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</si>
  <si>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</si>
  <si>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</si>
  <si>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</si>
  <si>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</si>
  <si>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</si>
  <si>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</si>
  <si>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</si>
  <si>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0579-0311</t>
  </si>
  <si>
    <t>APHIS Online Pest Reporting Form</t>
  </si>
  <si>
    <t>GS-12</t>
  </si>
  <si>
    <t>Inspections/Asian Longhorned Beetle Unified Survey (State)</t>
  </si>
  <si>
    <t xml:space="preserve">          "                               '                   (Business)</t>
  </si>
  <si>
    <t>Cooerative Agreement for Inspection</t>
  </si>
  <si>
    <t>GS-13</t>
  </si>
  <si>
    <t>Contract for Inspection</t>
  </si>
  <si>
    <t xml:space="preserve">Removal/Disposal (Business) </t>
  </si>
  <si>
    <t>GS--12</t>
  </si>
  <si>
    <t>Permission to Inspect from Homeowner</t>
  </si>
  <si>
    <t>GS-11</t>
  </si>
  <si>
    <t>Removal/Monitoring (State)</t>
  </si>
  <si>
    <t>Refusal to Inspect from Homeowner</t>
  </si>
  <si>
    <t>Tree Warrant (State)</t>
  </si>
  <si>
    <t>Homeowner to sign for Free Removal</t>
  </si>
  <si>
    <t>GS-9</t>
  </si>
  <si>
    <t>Treatment Template (Homeowner)</t>
  </si>
  <si>
    <t>Contract for Treatment</t>
  </si>
  <si>
    <t>Certificate/Permit Cancellation Appeal</t>
  </si>
  <si>
    <t>APHIS Pest Reporting and Asian Longhorned Beetle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</si>
</sst>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&quot;$&quot;#,##0"/>
    <numFmt numFmtId="166" formatCode="&quot;$&quot;#,##0.00"/>
    <numFmt numFmtId="167" formatCode="0.0000%"/>
    <numFmt numFmtId="168" formatCode="0.00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167" fontId="1" fillId="0" borderId="1" xfId="0" applyNumberFormat="1" applyFont="1" applyBorder="1"/>
    <xf numFmtId="167" fontId="1" fillId="0" borderId="1" xfId="0" applyNumberFormat="1" applyFont="1" applyFill="1" applyBorder="1"/>
    <xf numFmtId="168" fontId="1" fillId="0" borderId="1" xfId="0" applyNumberFormat="1" applyFont="1" applyBorder="1"/>
    <xf numFmtId="168" fontId="1" fillId="0" borderId="1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120" zoomScaleNormal="120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16"/>
      <c r="J1" s="16"/>
      <c r="K1" s="1"/>
    </row>
    <row r="2" spans="1:11" ht="24.95" customHeight="1" x14ac:dyDescent="0.2">
      <c r="A2" s="46" t="s">
        <v>49</v>
      </c>
      <c r="B2" s="47"/>
      <c r="C2" s="47"/>
      <c r="D2" s="47"/>
      <c r="E2" s="47"/>
      <c r="F2" s="47"/>
      <c r="G2" s="47"/>
      <c r="H2" s="53" t="s">
        <v>29</v>
      </c>
      <c r="I2" s="54"/>
      <c r="J2" s="16"/>
      <c r="K2" s="8"/>
    </row>
    <row r="3" spans="1:11" ht="33.950000000000003" customHeight="1" x14ac:dyDescent="0.2">
      <c r="A3" s="50" t="s">
        <v>15</v>
      </c>
      <c r="B3" s="50"/>
      <c r="C3" s="17" t="s">
        <v>0</v>
      </c>
      <c r="D3" s="18" t="s">
        <v>16</v>
      </c>
      <c r="E3" s="19" t="s">
        <v>17</v>
      </c>
      <c r="F3" s="52" t="s">
        <v>18</v>
      </c>
      <c r="G3" s="52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51" t="s">
        <v>1</v>
      </c>
      <c r="B5" s="51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5000</v>
      </c>
      <c r="D6" s="44">
        <v>8.3000000000000004E-2</v>
      </c>
      <c r="E6" s="5">
        <f t="shared" ref="E6:E21" si="0">+C6*D6</f>
        <v>415</v>
      </c>
      <c r="F6" s="21" t="s">
        <v>31</v>
      </c>
      <c r="G6" s="25">
        <v>40.840000000000003</v>
      </c>
      <c r="H6" s="25">
        <f t="shared" ref="H6:H21" si="1">+E6*G6</f>
        <v>16948.600000000002</v>
      </c>
      <c r="I6" s="25">
        <f t="shared" ref="I6:I21" si="2">+H6*0.139</f>
        <v>2355.8554000000004</v>
      </c>
      <c r="J6" s="25">
        <f>+H6+I6</f>
        <v>19304.455400000003</v>
      </c>
      <c r="K6" s="2"/>
    </row>
    <row r="7" spans="1:11" s="30" customFormat="1" x14ac:dyDescent="0.2">
      <c r="A7" s="29"/>
      <c r="B7" s="29" t="s">
        <v>32</v>
      </c>
      <c r="C7" s="31">
        <v>420249</v>
      </c>
      <c r="D7" s="45">
        <v>8.3000000000000004E-2</v>
      </c>
      <c r="E7" s="31">
        <f t="shared" ref="E7:E13" si="3">+C7*D7</f>
        <v>34880.667000000001</v>
      </c>
      <c r="F7" s="33" t="s">
        <v>31</v>
      </c>
      <c r="G7" s="34">
        <v>40.840000000000003</v>
      </c>
      <c r="H7" s="35">
        <f t="shared" ref="H7:H13" si="4">+E7*G7</f>
        <v>1424526.4402800002</v>
      </c>
      <c r="I7" s="35">
        <f t="shared" ref="I7:I13" si="5">+H7*0.139</f>
        <v>198009.17519892004</v>
      </c>
      <c r="J7" s="35">
        <f t="shared" ref="J7:J13" si="6">+H7+I7</f>
        <v>1622535.6154789203</v>
      </c>
      <c r="K7" s="29"/>
    </row>
    <row r="8" spans="1:11" s="30" customFormat="1" x14ac:dyDescent="0.2">
      <c r="A8" s="29"/>
      <c r="B8" s="29" t="s">
        <v>33</v>
      </c>
      <c r="C8" s="31">
        <v>240142</v>
      </c>
      <c r="D8" s="45">
        <v>8.3000000000000004E-2</v>
      </c>
      <c r="E8" s="31">
        <f t="shared" si="3"/>
        <v>19931.786</v>
      </c>
      <c r="F8" s="33" t="s">
        <v>31</v>
      </c>
      <c r="G8" s="34">
        <v>40.840000000000003</v>
      </c>
      <c r="H8" s="35">
        <f t="shared" si="4"/>
        <v>814014.1402400001</v>
      </c>
      <c r="I8" s="35">
        <f t="shared" si="5"/>
        <v>113147.96549336002</v>
      </c>
      <c r="J8" s="35">
        <f t="shared" si="6"/>
        <v>927162.10573336016</v>
      </c>
      <c r="K8" s="29"/>
    </row>
    <row r="9" spans="1:11" s="30" customFormat="1" x14ac:dyDescent="0.2">
      <c r="A9" s="29"/>
      <c r="B9" s="29" t="s">
        <v>34</v>
      </c>
      <c r="C9" s="31">
        <v>3</v>
      </c>
      <c r="D9" s="45">
        <v>25</v>
      </c>
      <c r="E9" s="31">
        <f t="shared" si="3"/>
        <v>75</v>
      </c>
      <c r="F9" s="33" t="s">
        <v>35</v>
      </c>
      <c r="G9" s="34">
        <v>48.57</v>
      </c>
      <c r="H9" s="35">
        <f t="shared" si="4"/>
        <v>3642.75</v>
      </c>
      <c r="I9" s="35">
        <f t="shared" si="5"/>
        <v>506.34225000000004</v>
      </c>
      <c r="J9" s="35">
        <f t="shared" si="6"/>
        <v>4149.0922499999997</v>
      </c>
      <c r="K9" s="29"/>
    </row>
    <row r="10" spans="1:11" s="30" customFormat="1" x14ac:dyDescent="0.2">
      <c r="A10" s="29"/>
      <c r="B10" s="29" t="s">
        <v>36</v>
      </c>
      <c r="C10" s="31">
        <v>4</v>
      </c>
      <c r="D10" s="45">
        <v>10</v>
      </c>
      <c r="E10" s="31">
        <f t="shared" si="3"/>
        <v>40</v>
      </c>
      <c r="F10" s="33" t="s">
        <v>35</v>
      </c>
      <c r="G10" s="34">
        <v>48.57</v>
      </c>
      <c r="H10" s="35">
        <f t="shared" si="4"/>
        <v>1942.8</v>
      </c>
      <c r="I10" s="35">
        <f t="shared" si="5"/>
        <v>270.04920000000004</v>
      </c>
      <c r="J10" s="35">
        <f t="shared" si="6"/>
        <v>2212.8492000000001</v>
      </c>
      <c r="K10" s="29"/>
    </row>
    <row r="11" spans="1:11" s="30" customFormat="1" x14ac:dyDescent="0.2">
      <c r="A11" s="29"/>
      <c r="B11" s="29" t="s">
        <v>41</v>
      </c>
      <c r="C11" s="31">
        <v>1</v>
      </c>
      <c r="D11" s="45">
        <v>5</v>
      </c>
      <c r="E11" s="31">
        <f t="shared" si="3"/>
        <v>5</v>
      </c>
      <c r="F11" s="33" t="s">
        <v>31</v>
      </c>
      <c r="G11" s="34">
        <v>40.840000000000003</v>
      </c>
      <c r="H11" s="35">
        <f t="shared" si="4"/>
        <v>204.20000000000002</v>
      </c>
      <c r="I11" s="35">
        <f t="shared" si="5"/>
        <v>28.383800000000004</v>
      </c>
      <c r="J11" s="35">
        <f t="shared" si="6"/>
        <v>232.58380000000002</v>
      </c>
      <c r="K11" s="29"/>
    </row>
    <row r="12" spans="1:11" s="30" customFormat="1" x14ac:dyDescent="0.2">
      <c r="A12" s="29"/>
      <c r="B12" s="29" t="s">
        <v>37</v>
      </c>
      <c r="C12" s="31">
        <v>1</v>
      </c>
      <c r="D12" s="45">
        <v>5</v>
      </c>
      <c r="E12" s="31">
        <f t="shared" si="3"/>
        <v>5</v>
      </c>
      <c r="F12" s="33" t="s">
        <v>38</v>
      </c>
      <c r="G12" s="34">
        <v>40.840000000000003</v>
      </c>
      <c r="H12" s="35">
        <f t="shared" si="4"/>
        <v>204.20000000000002</v>
      </c>
      <c r="I12" s="35">
        <f t="shared" si="5"/>
        <v>28.383800000000004</v>
      </c>
      <c r="J12" s="35">
        <f t="shared" si="6"/>
        <v>232.58380000000002</v>
      </c>
      <c r="K12" s="29"/>
    </row>
    <row r="13" spans="1:11" s="30" customFormat="1" x14ac:dyDescent="0.2">
      <c r="A13" s="29"/>
      <c r="B13" s="29" t="s">
        <v>39</v>
      </c>
      <c r="C13" s="31">
        <v>2000</v>
      </c>
      <c r="D13" s="45">
        <v>8.3000000000000004E-2</v>
      </c>
      <c r="E13" s="31">
        <f t="shared" si="3"/>
        <v>166</v>
      </c>
      <c r="F13" s="33" t="s">
        <v>40</v>
      </c>
      <c r="G13" s="34">
        <v>34.08</v>
      </c>
      <c r="H13" s="35">
        <f t="shared" si="4"/>
        <v>5657.28</v>
      </c>
      <c r="I13" s="35">
        <f t="shared" si="5"/>
        <v>786.36192000000005</v>
      </c>
      <c r="J13" s="35">
        <f t="shared" si="6"/>
        <v>6443.64192</v>
      </c>
      <c r="K13" s="29"/>
    </row>
    <row r="14" spans="1:11" s="30" customFormat="1" x14ac:dyDescent="0.2">
      <c r="A14" s="29"/>
      <c r="B14" s="29" t="s">
        <v>42</v>
      </c>
      <c r="C14" s="31">
        <v>50</v>
      </c>
      <c r="D14" s="45">
        <v>8.3000000000000004E-2</v>
      </c>
      <c r="E14" s="31">
        <f t="shared" si="0"/>
        <v>4.1500000000000004</v>
      </c>
      <c r="F14" s="33" t="s">
        <v>40</v>
      </c>
      <c r="G14" s="34">
        <v>34.08</v>
      </c>
      <c r="H14" s="35">
        <f t="shared" si="1"/>
        <v>141.43200000000002</v>
      </c>
      <c r="I14" s="35">
        <f t="shared" si="2"/>
        <v>19.659048000000006</v>
      </c>
      <c r="J14" s="35">
        <f t="shared" ref="J14:J21" si="7">+H14+I14</f>
        <v>161.09104800000003</v>
      </c>
      <c r="K14" s="29"/>
    </row>
    <row r="15" spans="1:11" s="30" customFormat="1" x14ac:dyDescent="0.2">
      <c r="A15" s="29"/>
      <c r="B15" s="29" t="s">
        <v>43</v>
      </c>
      <c r="C15" s="31">
        <v>1</v>
      </c>
      <c r="D15" s="45">
        <v>10</v>
      </c>
      <c r="E15" s="31">
        <f t="shared" si="0"/>
        <v>10</v>
      </c>
      <c r="F15" s="33" t="s">
        <v>35</v>
      </c>
      <c r="G15" s="34">
        <v>48.57</v>
      </c>
      <c r="H15" s="35">
        <f t="shared" si="1"/>
        <v>485.7</v>
      </c>
      <c r="I15" s="35">
        <f t="shared" si="2"/>
        <v>67.51230000000001</v>
      </c>
      <c r="J15" s="35">
        <f t="shared" si="7"/>
        <v>553.21230000000003</v>
      </c>
      <c r="K15" s="29"/>
    </row>
    <row r="16" spans="1:11" x14ac:dyDescent="0.2">
      <c r="A16" s="2"/>
      <c r="B16" s="2" t="s">
        <v>44</v>
      </c>
      <c r="C16" s="5">
        <v>40</v>
      </c>
      <c r="D16" s="44">
        <v>0.16</v>
      </c>
      <c r="E16" s="5">
        <f t="shared" si="0"/>
        <v>6.4</v>
      </c>
      <c r="F16" s="21" t="s">
        <v>45</v>
      </c>
      <c r="G16" s="25">
        <v>28.16</v>
      </c>
      <c r="H16" s="26">
        <f t="shared" si="1"/>
        <v>180.22400000000002</v>
      </c>
      <c r="I16" s="26">
        <f t="shared" si="2"/>
        <v>25.051136000000003</v>
      </c>
      <c r="J16" s="26">
        <f t="shared" si="7"/>
        <v>205.27513600000003</v>
      </c>
      <c r="K16" s="2"/>
    </row>
    <row r="17" spans="1:11" s="30" customFormat="1" x14ac:dyDescent="0.2">
      <c r="A17" s="29"/>
      <c r="B17" s="29" t="s">
        <v>46</v>
      </c>
      <c r="C17" s="31">
        <v>75</v>
      </c>
      <c r="D17" s="45">
        <v>0.16</v>
      </c>
      <c r="E17" s="31">
        <f t="shared" si="0"/>
        <v>12</v>
      </c>
      <c r="F17" s="33" t="s">
        <v>45</v>
      </c>
      <c r="G17" s="34">
        <v>28.16</v>
      </c>
      <c r="H17" s="35">
        <f t="shared" si="1"/>
        <v>337.92</v>
      </c>
      <c r="I17" s="35">
        <f t="shared" si="2"/>
        <v>46.970880000000008</v>
      </c>
      <c r="J17" s="35">
        <f t="shared" si="7"/>
        <v>384.89088000000004</v>
      </c>
      <c r="K17" s="29"/>
    </row>
    <row r="18" spans="1:11" s="30" customFormat="1" x14ac:dyDescent="0.2">
      <c r="A18" s="29"/>
      <c r="B18" s="29" t="s">
        <v>47</v>
      </c>
      <c r="C18" s="31">
        <v>1</v>
      </c>
      <c r="D18" s="45">
        <v>10</v>
      </c>
      <c r="E18" s="31">
        <f t="shared" si="0"/>
        <v>10</v>
      </c>
      <c r="F18" s="33" t="s">
        <v>35</v>
      </c>
      <c r="G18" s="34">
        <v>48.57</v>
      </c>
      <c r="H18" s="35">
        <f t="shared" si="1"/>
        <v>485.7</v>
      </c>
      <c r="I18" s="35">
        <f t="shared" si="2"/>
        <v>67.51230000000001</v>
      </c>
      <c r="J18" s="35">
        <f t="shared" si="7"/>
        <v>553.21230000000003</v>
      </c>
      <c r="K18" s="29"/>
    </row>
    <row r="19" spans="1:11" s="30" customFormat="1" x14ac:dyDescent="0.2">
      <c r="A19" s="29"/>
      <c r="B19" s="29" t="s">
        <v>48</v>
      </c>
      <c r="C19" s="31">
        <v>1</v>
      </c>
      <c r="D19" s="45">
        <v>1</v>
      </c>
      <c r="E19" s="31">
        <f t="shared" si="0"/>
        <v>1</v>
      </c>
      <c r="F19" s="33" t="s">
        <v>31</v>
      </c>
      <c r="G19" s="34">
        <v>40.840000000000003</v>
      </c>
      <c r="H19" s="35">
        <f t="shared" si="1"/>
        <v>40.840000000000003</v>
      </c>
      <c r="I19" s="35">
        <f t="shared" si="2"/>
        <v>5.6767600000000007</v>
      </c>
      <c r="J19" s="35">
        <f t="shared" si="7"/>
        <v>46.516760000000005</v>
      </c>
      <c r="K19" s="29"/>
    </row>
    <row r="20" spans="1:11" s="30" customFormat="1" x14ac:dyDescent="0.2">
      <c r="A20" s="29"/>
      <c r="B20" s="29"/>
      <c r="C20" s="31"/>
      <c r="D20" s="45"/>
      <c r="E20" s="31">
        <f t="shared" si="0"/>
        <v>0</v>
      </c>
      <c r="F20" s="33"/>
      <c r="G20" s="34"/>
      <c r="H20" s="35">
        <f t="shared" si="1"/>
        <v>0</v>
      </c>
      <c r="I20" s="35">
        <f t="shared" si="2"/>
        <v>0</v>
      </c>
      <c r="J20" s="35">
        <f t="shared" si="7"/>
        <v>0</v>
      </c>
      <c r="K20" s="29"/>
    </row>
    <row r="21" spans="1:11" s="30" customFormat="1" x14ac:dyDescent="0.2">
      <c r="A21" s="29"/>
      <c r="B21" s="29"/>
      <c r="C21" s="31"/>
      <c r="D21" s="43"/>
      <c r="E21" s="31">
        <f t="shared" si="0"/>
        <v>0</v>
      </c>
      <c r="F21" s="33"/>
      <c r="G21" s="34"/>
      <c r="H21" s="35">
        <f t="shared" si="1"/>
        <v>0</v>
      </c>
      <c r="I21" s="35">
        <f t="shared" si="2"/>
        <v>0</v>
      </c>
      <c r="J21" s="35">
        <f t="shared" si="7"/>
        <v>0</v>
      </c>
      <c r="K21" s="29"/>
    </row>
    <row r="22" spans="1:11" s="30" customFormat="1" x14ac:dyDescent="0.2">
      <c r="A22" s="2"/>
      <c r="B22" s="2"/>
      <c r="C22" s="5"/>
      <c r="D22" s="42"/>
      <c r="E22" s="5">
        <f t="shared" ref="E22:E30" si="8">+C22*D22</f>
        <v>0</v>
      </c>
      <c r="F22" s="21"/>
      <c r="G22" s="25"/>
      <c r="H22" s="26">
        <f t="shared" ref="H22:H30" si="9">+E22*G22</f>
        <v>0</v>
      </c>
      <c r="I22" s="26">
        <f t="shared" ref="I22:I30" si="10">+H22*0.139</f>
        <v>0</v>
      </c>
      <c r="J22" s="26">
        <f t="shared" ref="J22:J30" si="11">+H22+I22</f>
        <v>0</v>
      </c>
      <c r="K22" s="2"/>
    </row>
    <row r="23" spans="1:11" s="30" customFormat="1" x14ac:dyDescent="0.2">
      <c r="A23" s="2"/>
      <c r="B23" s="2"/>
      <c r="C23" s="5"/>
      <c r="D23" s="42"/>
      <c r="E23" s="5">
        <f t="shared" si="8"/>
        <v>0</v>
      </c>
      <c r="F23" s="21"/>
      <c r="G23" s="25"/>
      <c r="H23" s="26">
        <f t="shared" si="9"/>
        <v>0</v>
      </c>
      <c r="I23" s="26">
        <f t="shared" si="10"/>
        <v>0</v>
      </c>
      <c r="J23" s="26">
        <f t="shared" si="11"/>
        <v>0</v>
      </c>
      <c r="K23" s="2"/>
    </row>
    <row r="24" spans="1:11" s="30" customFormat="1" x14ac:dyDescent="0.2">
      <c r="A24" s="2"/>
      <c r="B24" s="2"/>
      <c r="C24" s="5"/>
      <c r="D24" s="42"/>
      <c r="E24" s="5">
        <f t="shared" si="8"/>
        <v>0</v>
      </c>
      <c r="F24" s="21"/>
      <c r="G24" s="25"/>
      <c r="H24" s="26">
        <f t="shared" si="9"/>
        <v>0</v>
      </c>
      <c r="I24" s="26">
        <f t="shared" si="10"/>
        <v>0</v>
      </c>
      <c r="J24" s="26">
        <f t="shared" si="11"/>
        <v>0</v>
      </c>
      <c r="K24" s="2"/>
    </row>
    <row r="25" spans="1:11" s="30" customFormat="1" x14ac:dyDescent="0.2">
      <c r="A25" s="2"/>
      <c r="B25" s="2"/>
      <c r="C25" s="5"/>
      <c r="D25" s="42"/>
      <c r="E25" s="5">
        <f t="shared" si="8"/>
        <v>0</v>
      </c>
      <c r="F25" s="21"/>
      <c r="G25" s="25"/>
      <c r="H25" s="26">
        <f t="shared" si="9"/>
        <v>0</v>
      </c>
      <c r="I25" s="26">
        <f t="shared" si="10"/>
        <v>0</v>
      </c>
      <c r="J25" s="26">
        <f t="shared" si="11"/>
        <v>0</v>
      </c>
      <c r="K25" s="2"/>
    </row>
    <row r="26" spans="1:11" x14ac:dyDescent="0.2">
      <c r="A26" s="2"/>
      <c r="B26" s="2"/>
      <c r="C26" s="5"/>
      <c r="D26" s="42"/>
      <c r="E26" s="5">
        <f t="shared" si="8"/>
        <v>0</v>
      </c>
      <c r="F26" s="21"/>
      <c r="G26" s="25"/>
      <c r="H26" s="26">
        <f t="shared" si="9"/>
        <v>0</v>
      </c>
      <c r="I26" s="26">
        <f t="shared" si="10"/>
        <v>0</v>
      </c>
      <c r="J26" s="26">
        <f t="shared" si="11"/>
        <v>0</v>
      </c>
      <c r="K26" s="2"/>
    </row>
    <row r="27" spans="1:11" x14ac:dyDescent="0.2">
      <c r="A27" s="2"/>
      <c r="B27" s="2"/>
      <c r="C27" s="5"/>
      <c r="D27" s="42"/>
      <c r="E27" s="5">
        <f t="shared" si="8"/>
        <v>0</v>
      </c>
      <c r="F27" s="21"/>
      <c r="G27" s="25"/>
      <c r="H27" s="26">
        <f t="shared" si="9"/>
        <v>0</v>
      </c>
      <c r="I27" s="26">
        <f t="shared" si="10"/>
        <v>0</v>
      </c>
      <c r="J27" s="26">
        <f t="shared" si="11"/>
        <v>0</v>
      </c>
      <c r="K27" s="2"/>
    </row>
    <row r="28" spans="1:11" x14ac:dyDescent="0.2">
      <c r="A28" s="2"/>
      <c r="B28" s="2"/>
      <c r="C28" s="5"/>
      <c r="D28" s="42"/>
      <c r="E28" s="5">
        <f t="shared" si="8"/>
        <v>0</v>
      </c>
      <c r="F28" s="21"/>
      <c r="G28" s="25"/>
      <c r="H28" s="26">
        <f t="shared" si="9"/>
        <v>0</v>
      </c>
      <c r="I28" s="26">
        <f t="shared" si="10"/>
        <v>0</v>
      </c>
      <c r="J28" s="26">
        <f t="shared" si="11"/>
        <v>0</v>
      </c>
      <c r="K28" s="2"/>
    </row>
    <row r="29" spans="1:11" x14ac:dyDescent="0.2">
      <c r="A29" s="2"/>
      <c r="B29" s="2"/>
      <c r="C29" s="5"/>
      <c r="D29" s="42"/>
      <c r="E29" s="5">
        <f t="shared" si="8"/>
        <v>0</v>
      </c>
      <c r="F29" s="21"/>
      <c r="G29" s="25"/>
      <c r="H29" s="26">
        <f t="shared" si="9"/>
        <v>0</v>
      </c>
      <c r="I29" s="26">
        <f t="shared" si="10"/>
        <v>0</v>
      </c>
      <c r="J29" s="26">
        <f t="shared" si="11"/>
        <v>0</v>
      </c>
      <c r="K29" s="2"/>
    </row>
    <row r="30" spans="1:11" x14ac:dyDescent="0.2">
      <c r="A30" s="2"/>
      <c r="B30" s="2"/>
      <c r="C30" s="5"/>
      <c r="D30" s="42"/>
      <c r="E30" s="5">
        <f t="shared" si="8"/>
        <v>0</v>
      </c>
      <c r="F30" s="21"/>
      <c r="G30" s="25"/>
      <c r="H30" s="26">
        <f t="shared" si="9"/>
        <v>0</v>
      </c>
      <c r="I30" s="26">
        <f t="shared" si="10"/>
        <v>0</v>
      </c>
      <c r="J30" s="26">
        <f t="shared" si="11"/>
        <v>0</v>
      </c>
      <c r="K30" s="2"/>
    </row>
    <row r="31" spans="1:11" s="30" customFormat="1" x14ac:dyDescent="0.2">
      <c r="A31" s="29"/>
      <c r="B31" s="29"/>
      <c r="C31" s="36"/>
      <c r="D31" s="37"/>
      <c r="E31" s="36">
        <f>+C31*D31</f>
        <v>0</v>
      </c>
      <c r="F31" s="38"/>
      <c r="G31" s="34"/>
      <c r="H31" s="39">
        <f>+E31*G31</f>
        <v>0</v>
      </c>
      <c r="I31" s="39">
        <f>+H31*0.139</f>
        <v>0</v>
      </c>
      <c r="J31" s="39">
        <f>+H31+I31</f>
        <v>0</v>
      </c>
      <c r="K31" s="29"/>
    </row>
    <row r="32" spans="1:11" s="30" customFormat="1" x14ac:dyDescent="0.2">
      <c r="A32" s="29"/>
      <c r="B32" s="40"/>
      <c r="C32" s="31"/>
      <c r="D32" s="32"/>
      <c r="E32" s="31">
        <f>+C32*D32</f>
        <v>0</v>
      </c>
      <c r="F32" s="33"/>
      <c r="G32" s="34"/>
      <c r="H32" s="35">
        <f>+E32*G32</f>
        <v>0</v>
      </c>
      <c r="I32" s="35">
        <f>+H32*0.139</f>
        <v>0</v>
      </c>
      <c r="J32" s="35">
        <f>+H32+I32</f>
        <v>0</v>
      </c>
      <c r="K32" s="29"/>
    </row>
    <row r="33" spans="1:11" s="30" customFormat="1" x14ac:dyDescent="0.2">
      <c r="A33" s="29"/>
      <c r="B33" s="29"/>
      <c r="C33" s="31"/>
      <c r="D33" s="32"/>
      <c r="E33" s="31">
        <f>+C33*D33</f>
        <v>0</v>
      </c>
      <c r="F33" s="33"/>
      <c r="G33" s="34"/>
      <c r="H33" s="35">
        <f>+E33*G33</f>
        <v>0</v>
      </c>
      <c r="I33" s="35">
        <f>+H33*0.139</f>
        <v>0</v>
      </c>
      <c r="J33" s="35">
        <f>+H33+I33</f>
        <v>0</v>
      </c>
      <c r="K33" s="29"/>
    </row>
    <row r="34" spans="1:11" s="30" customFormat="1" x14ac:dyDescent="0.2">
      <c r="A34" s="29"/>
      <c r="B34" s="29"/>
      <c r="C34" s="31"/>
      <c r="D34" s="32"/>
      <c r="E34" s="31">
        <f>+C34*D34</f>
        <v>0</v>
      </c>
      <c r="F34" s="33"/>
      <c r="G34" s="34"/>
      <c r="H34" s="35">
        <f>+E34*G34</f>
        <v>0</v>
      </c>
      <c r="I34" s="35">
        <f>+H34*0.139</f>
        <v>0</v>
      </c>
      <c r="J34" s="35">
        <f>+H34+I34</f>
        <v>0</v>
      </c>
      <c r="K34" s="29"/>
    </row>
    <row r="35" spans="1:11" s="30" customFormat="1" x14ac:dyDescent="0.2">
      <c r="A35" s="29"/>
      <c r="B35" s="29"/>
      <c r="C35" s="31"/>
      <c r="D35" s="32"/>
      <c r="E35" s="31">
        <f>+C35*D35</f>
        <v>0</v>
      </c>
      <c r="F35" s="33"/>
      <c r="G35" s="34"/>
      <c r="H35" s="35">
        <f>+E35*G35</f>
        <v>0</v>
      </c>
      <c r="I35" s="35">
        <f>+H35*0.139</f>
        <v>0</v>
      </c>
      <c r="J35" s="35">
        <f>+H35+I35</f>
        <v>0</v>
      </c>
      <c r="K35" s="29"/>
    </row>
    <row r="36" spans="1:11" s="30" customFormat="1" x14ac:dyDescent="0.2">
      <c r="A36" s="28" t="s">
        <v>25</v>
      </c>
      <c r="B36" s="2"/>
      <c r="C36" s="5"/>
      <c r="D36" s="24"/>
      <c r="E36" s="5">
        <f>SUM(E6:E35)</f>
        <v>55562.003000000004</v>
      </c>
      <c r="F36" s="27"/>
      <c r="G36" s="25"/>
      <c r="H36" s="26">
        <f>SUM(H6:H35)</f>
        <v>2268812.2265200005</v>
      </c>
      <c r="I36" s="26">
        <f>SUM(I6:I35)</f>
        <v>315364.8994862801</v>
      </c>
      <c r="J36" s="26">
        <f>SUM(J6:J35)</f>
        <v>2584177.1260062801</v>
      </c>
      <c r="K36" s="2"/>
    </row>
    <row r="37" spans="1:11" s="30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0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0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7" spans="1:11" s="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  <oddFooter>&amp;L&amp;8APHIS Form 79&amp;C&amp;8Worksheet for Calculating Costs to the Federal Government for Information Collection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Domestic</Prject_x0020_Type>
    <Content_x0020_Type xmlns="64E31D74-685E-46CD-AE51-A264634057B8">New</Content_x0020_Type>
    <APHIS_x0020_docket_x0020__x0023_ xmlns="64E31D74-685E-46CD-AE51-A264634057B8" xsi:nil="true"/>
    <OMB_x0020_control_x0020__x0023_ xmlns="64E31D74-685E-46CD-AE51-A264634057B8">0579-0311</OMB_x0020_control_x0020__x0023_>
    <Project_x0020_Name xmlns="64E31D74-685E-46CD-AE51-A264634057B8">Asian Long-Horned Beetlebusters Survey</Project_x0020_Name>
    <_dlc_DocId xmlns="ed6d8045-9bce-45b8-96e9-ffa15b628daa">A7UXA6N55WET-2455-209</_dlc_DocId>
    <_dlc_DocIdUrl xmlns="ed6d8045-9bce-45b8-96e9-ffa15b628daa">
      <Url>http://sp.we.aphis.gov/PPQ/policy/php/PCC/Paperwork%20Burden/_layouts/DocIdRedir.aspx?ID=A7UXA6N55WET-2455-209</Url>
      <Description>A7UXA6N55WET-2455-209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D66D0ED-CF6E-4111-B2C5-401546781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AAB4AA-D353-42A1-A35E-A778F05C5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3872A-430A-4E35-8459-9294C594B50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ed6d8045-9bce-45b8-96e9-ffa15b628daa"/>
    <ds:schemaRef ds:uri="64E31D74-685E-46CD-AE51-A264634057B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804C6B6-BAC6-415A-9BDD-BB55F233A9C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2017-05-19T16:54:03Z</cp:lastPrinted>
  <dcterms:created xsi:type="dcterms:W3CDTF">2001-05-15T11:23:39Z</dcterms:created>
  <dcterms:modified xsi:type="dcterms:W3CDTF">2017-05-19T16:54:10Z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42a4479c-e39c-4e03-8d73-893bb5d9d6d9</vt:lpwstr>
  </property>
  <property fmtid="{D5CDD505-2E9C-101B-9397-08002B2CF9AE}" pid="4" name="source_item_id">
    <vt:i4>218</vt:i4>
  </property>
</Properties>
</file>