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10 P. Ramorum 2010\0310 (2017)\"/>
    </mc:Choice>
  </mc:AlternateContent>
  <bookViews>
    <workbookView xWindow="0" yWindow="0" windowWidth="13665" windowHeight="423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6" i="2" l="1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I14" i="2" l="1"/>
  <c r="J14" i="2" s="1"/>
  <c r="I16" i="2"/>
  <c r="E6" i="2"/>
  <c r="H6" i="2" s="1"/>
  <c r="I6" i="2" s="1"/>
  <c r="J6" i="2" s="1"/>
  <c r="E38" i="2"/>
  <c r="H38" i="2" s="1"/>
  <c r="E37" i="2"/>
  <c r="E35" i="2"/>
  <c r="H35" i="2" s="1"/>
  <c r="E28" i="2"/>
  <c r="H28" i="2"/>
  <c r="J28" i="2" s="1"/>
  <c r="I28" i="2"/>
  <c r="E17" i="2"/>
  <c r="H17" i="2"/>
  <c r="J17" i="2"/>
  <c r="H37" i="2"/>
  <c r="J9" i="2"/>
  <c r="J8" i="2"/>
  <c r="I8" i="2"/>
  <c r="I11" i="2"/>
  <c r="J11" i="2" s="1"/>
  <c r="E34" i="2"/>
  <c r="H34" i="2"/>
  <c r="J34" i="2" s="1"/>
  <c r="I34" i="2"/>
  <c r="I13" i="2"/>
  <c r="J13" i="2" s="1"/>
  <c r="E7" i="2"/>
  <c r="H7" i="2"/>
  <c r="I7" i="2" s="1"/>
  <c r="I12" i="2"/>
  <c r="J12" i="2" s="1"/>
  <c r="E29" i="2"/>
  <c r="H29" i="2"/>
  <c r="I29" i="2"/>
  <c r="E26" i="2"/>
  <c r="H26" i="2" s="1"/>
  <c r="E21" i="2"/>
  <c r="H21" i="2"/>
  <c r="I21" i="2"/>
  <c r="J21" i="2" s="1"/>
  <c r="E24" i="2"/>
  <c r="H24" i="2"/>
  <c r="E22" i="2"/>
  <c r="H22" i="2"/>
  <c r="I22" i="2" s="1"/>
  <c r="E23" i="2"/>
  <c r="H23" i="2"/>
  <c r="I23" i="2" s="1"/>
  <c r="E25" i="2"/>
  <c r="H25" i="2"/>
  <c r="J25" i="2" s="1"/>
  <c r="E36" i="2"/>
  <c r="H36" i="2"/>
  <c r="J36" i="2" s="1"/>
  <c r="I36" i="2"/>
  <c r="E32" i="2"/>
  <c r="H32" i="2"/>
  <c r="J32" i="2" s="1"/>
  <c r="I32" i="2"/>
  <c r="E33" i="2"/>
  <c r="H33" i="2"/>
  <c r="E30" i="2"/>
  <c r="H30" i="2"/>
  <c r="I30" i="2" s="1"/>
  <c r="E18" i="2"/>
  <c r="H18" i="2"/>
  <c r="I18" i="2" s="1"/>
  <c r="E19" i="2"/>
  <c r="H19" i="2"/>
  <c r="J19" i="2" s="1"/>
  <c r="I19" i="2"/>
  <c r="E20" i="2"/>
  <c r="H20" i="2"/>
  <c r="J20" i="2" s="1"/>
  <c r="E27" i="2"/>
  <c r="H27" i="2"/>
  <c r="I27" i="2" s="1"/>
  <c r="E31" i="2"/>
  <c r="H31" i="2"/>
  <c r="J31" i="2" s="1"/>
  <c r="I31" i="2"/>
  <c r="I24" i="2"/>
  <c r="J24" i="2"/>
  <c r="I25" i="2"/>
  <c r="I33" i="2"/>
  <c r="J33" i="2"/>
  <c r="I17" i="2"/>
  <c r="I20" i="2"/>
  <c r="J16" i="2"/>
  <c r="J29" i="2"/>
  <c r="J37" i="2" l="1"/>
  <c r="I15" i="2"/>
  <c r="J15" i="2" s="1"/>
  <c r="I10" i="2"/>
  <c r="J10" i="2"/>
  <c r="I38" i="2"/>
  <c r="J38" i="2"/>
  <c r="J7" i="2"/>
  <c r="I26" i="2"/>
  <c r="J26" i="2" s="1"/>
  <c r="J35" i="2"/>
  <c r="I35" i="2"/>
  <c r="H39" i="2"/>
  <c r="J27" i="2"/>
  <c r="E39" i="2"/>
  <c r="J18" i="2"/>
  <c r="I37" i="2"/>
  <c r="J30" i="2"/>
  <c r="J23" i="2"/>
  <c r="J22" i="2"/>
  <c r="I39" i="2" l="1"/>
</calcChain>
</file>

<file path=xl/sharedStrings.xml><?xml version="1.0" encoding="utf-8"?>
<sst xmlns="http://schemas.openxmlformats.org/spreadsheetml/2006/main" count="43" uniqueCount="38">
  <si>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</si>
  <si>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</si>
  <si>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</si>
  <si>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</si>
  <si>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</si>
  <si>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</si>
  <si>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</si>
  <si>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</si>
  <si>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</si>
  <si>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</si>
  <si>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</si>
  <si>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</si>
  <si>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</si>
  <si>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</si>
  <si>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</si>
  <si>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</si>
  <si>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</si>
  <si>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</si>
  <si>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</si>
  <si>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</si>
  <si>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</si>
  <si>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</si>
  <si>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</si>
  <si>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</si>
  <si>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</si>
  <si>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</si>
  <si>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</si>
  <si>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</si>
  <si>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</si>
  <si>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Phytopthora Ramorum, Quarantine and Regulations</t>
  </si>
  <si>
    <t>OMB Control No.
0579-0310</t>
  </si>
  <si>
    <t>Compliance Agreements</t>
  </si>
  <si>
    <t>GS-12</t>
  </si>
  <si>
    <t>Recordkeeping for Fungicide applications</t>
  </si>
  <si>
    <t>Recordkeeping of incoming/outgoing plant shipments</t>
  </si>
  <si>
    <t>Cancellation/Appeal  of Compliance Agreements</t>
  </si>
  <si>
    <t>Annual Certification</t>
  </si>
  <si>
    <t>Annual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</si>
</sst>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M38" sqref="M38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29</v>
      </c>
      <c r="B2" s="41"/>
      <c r="C2" s="41"/>
      <c r="D2" s="41"/>
      <c r="E2" s="41"/>
      <c r="F2" s="41"/>
      <c r="G2" s="41"/>
      <c r="H2" s="47" t="s">
        <v>30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24</v>
      </c>
      <c r="D6" s="28">
        <v>1.25</v>
      </c>
      <c r="E6" s="5">
        <f t="shared" ref="E6:E17" si="0">+C6*D6</f>
        <v>30</v>
      </c>
      <c r="F6" s="21" t="s">
        <v>32</v>
      </c>
      <c r="G6" s="25">
        <v>42.02</v>
      </c>
      <c r="H6" s="25">
        <f t="shared" ref="H6:H17" si="1">+E6*G6</f>
        <v>1260.6000000000001</v>
      </c>
      <c r="I6" s="25">
        <f t="shared" ref="I6:I17" si="2">+H6*0.139</f>
        <v>175.22340000000003</v>
      </c>
      <c r="J6" s="25">
        <f t="shared" ref="J6:J17" si="3">+H6+I6</f>
        <v>1435.8234000000002</v>
      </c>
      <c r="K6" s="2"/>
    </row>
    <row r="7" spans="1:11" x14ac:dyDescent="0.2">
      <c r="A7" s="2"/>
      <c r="B7" s="2"/>
      <c r="C7" s="5"/>
      <c r="D7" s="28"/>
      <c r="E7" s="5">
        <f t="shared" si="0"/>
        <v>0</v>
      </c>
      <c r="F7" s="21"/>
      <c r="G7" s="25"/>
      <c r="H7" s="25">
        <f t="shared" si="1"/>
        <v>0</v>
      </c>
      <c r="I7" s="25">
        <f t="shared" si="2"/>
        <v>0</v>
      </c>
      <c r="J7" s="25">
        <f t="shared" si="3"/>
        <v>0</v>
      </c>
      <c r="K7" s="2"/>
    </row>
    <row r="8" spans="1:11" s="30" customFormat="1" x14ac:dyDescent="0.2">
      <c r="A8" s="29"/>
      <c r="B8" s="29" t="s">
        <v>33</v>
      </c>
      <c r="C8" s="5">
        <v>1</v>
      </c>
      <c r="D8" s="28">
        <v>1</v>
      </c>
      <c r="E8" s="5">
        <f t="shared" ref="E8:E16" si="4">+C8*D8</f>
        <v>1</v>
      </c>
      <c r="F8" s="21" t="s">
        <v>32</v>
      </c>
      <c r="G8" s="25">
        <v>42.02</v>
      </c>
      <c r="H8" s="25">
        <f t="shared" ref="H8:H16" si="5">+E8*G8</f>
        <v>42.02</v>
      </c>
      <c r="I8" s="34">
        <f t="shared" si="2"/>
        <v>5.8407800000000005</v>
      </c>
      <c r="J8" s="34">
        <f t="shared" si="3"/>
        <v>47.860780000000005</v>
      </c>
      <c r="K8" s="29"/>
    </row>
    <row r="9" spans="1:11" s="30" customFormat="1" x14ac:dyDescent="0.2">
      <c r="A9" s="29"/>
      <c r="B9" s="2"/>
      <c r="C9" s="5"/>
      <c r="D9" s="28"/>
      <c r="E9" s="5">
        <f t="shared" si="4"/>
        <v>0</v>
      </c>
      <c r="F9" s="21"/>
      <c r="G9" s="25"/>
      <c r="H9" s="25">
        <f t="shared" si="5"/>
        <v>0</v>
      </c>
      <c r="I9" s="34">
        <v>0</v>
      </c>
      <c r="J9" s="34">
        <f t="shared" si="3"/>
        <v>0</v>
      </c>
      <c r="K9" s="29"/>
    </row>
    <row r="10" spans="1:11" s="30" customFormat="1" x14ac:dyDescent="0.2">
      <c r="A10" s="29"/>
      <c r="B10" s="2" t="s">
        <v>34</v>
      </c>
      <c r="C10" s="5">
        <v>1</v>
      </c>
      <c r="D10" s="28">
        <v>1</v>
      </c>
      <c r="E10" s="5">
        <f t="shared" si="4"/>
        <v>1</v>
      </c>
      <c r="F10" s="21" t="s">
        <v>32</v>
      </c>
      <c r="G10" s="25">
        <v>42.02</v>
      </c>
      <c r="H10" s="25">
        <f t="shared" si="5"/>
        <v>42.02</v>
      </c>
      <c r="I10" s="25">
        <f t="shared" si="2"/>
        <v>5.8407800000000005</v>
      </c>
      <c r="J10" s="25">
        <f t="shared" si="3"/>
        <v>47.860780000000005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4"/>
        <v>0</v>
      </c>
      <c r="F11" s="21"/>
      <c r="G11" s="25"/>
      <c r="H11" s="25">
        <f t="shared" si="5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9" t="s">
        <v>35</v>
      </c>
      <c r="C12" s="31">
        <v>24</v>
      </c>
      <c r="D12" s="32">
        <v>1</v>
      </c>
      <c r="E12" s="31">
        <f t="shared" si="4"/>
        <v>24</v>
      </c>
      <c r="F12" s="33" t="s">
        <v>32</v>
      </c>
      <c r="G12" s="25">
        <v>42.02</v>
      </c>
      <c r="H12" s="34">
        <f t="shared" si="5"/>
        <v>1008.48</v>
      </c>
      <c r="I12" s="25">
        <f t="shared" si="2"/>
        <v>140.17872000000003</v>
      </c>
      <c r="J12" s="25">
        <f t="shared" si="3"/>
        <v>1148.6587200000001</v>
      </c>
      <c r="K12" s="2"/>
    </row>
    <row r="13" spans="1:11" x14ac:dyDescent="0.2">
      <c r="A13" s="2"/>
      <c r="B13" s="29"/>
      <c r="C13" s="31"/>
      <c r="D13" s="32"/>
      <c r="E13" s="31">
        <f t="shared" si="4"/>
        <v>0</v>
      </c>
      <c r="F13" s="33"/>
      <c r="G13" s="34"/>
      <c r="H13" s="34">
        <f t="shared" si="5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 t="s">
        <v>36</v>
      </c>
      <c r="C14" s="31">
        <v>24</v>
      </c>
      <c r="D14" s="32">
        <v>1</v>
      </c>
      <c r="E14" s="31">
        <f t="shared" si="4"/>
        <v>24</v>
      </c>
      <c r="F14" s="33" t="s">
        <v>32</v>
      </c>
      <c r="G14" s="25">
        <v>42.02</v>
      </c>
      <c r="H14" s="34">
        <f t="shared" si="5"/>
        <v>1008.48</v>
      </c>
      <c r="I14" s="34">
        <f t="shared" si="2"/>
        <v>140.17872000000003</v>
      </c>
      <c r="J14" s="34">
        <f t="shared" si="3"/>
        <v>1148.6587200000001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4"/>
        <v>0</v>
      </c>
      <c r="F15" s="33"/>
      <c r="G15" s="34"/>
      <c r="H15" s="34">
        <f t="shared" si="5"/>
        <v>0</v>
      </c>
      <c r="I15" s="34">
        <f t="shared" si="2"/>
        <v>0</v>
      </c>
      <c r="J15" s="34">
        <f t="shared" si="3"/>
        <v>0</v>
      </c>
      <c r="K15" s="29"/>
    </row>
    <row r="16" spans="1:11" x14ac:dyDescent="0.2">
      <c r="A16" s="29"/>
      <c r="B16" s="2" t="s">
        <v>37</v>
      </c>
      <c r="C16" s="5">
        <v>24</v>
      </c>
      <c r="D16" s="28">
        <v>1</v>
      </c>
      <c r="E16" s="5">
        <f t="shared" si="4"/>
        <v>24</v>
      </c>
      <c r="F16" s="21" t="s">
        <v>32</v>
      </c>
      <c r="G16" s="25">
        <v>42.02</v>
      </c>
      <c r="H16" s="25">
        <f t="shared" si="5"/>
        <v>1008.48</v>
      </c>
      <c r="I16" s="34">
        <f t="shared" si="2"/>
        <v>140.17872000000003</v>
      </c>
      <c r="J16" s="34">
        <f t="shared" si="3"/>
        <v>1148.6587200000001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6">+C18*D18</f>
        <v>0</v>
      </c>
      <c r="F18" s="21"/>
      <c r="G18" s="25"/>
      <c r="H18" s="25">
        <f t="shared" ref="H18:H27" si="7">+E18*G18</f>
        <v>0</v>
      </c>
      <c r="I18" s="25">
        <f t="shared" ref="I18:I27" si="8">+H18*0.139</f>
        <v>0</v>
      </c>
      <c r="J18" s="25">
        <f t="shared" ref="J18:J27" si="9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6"/>
        <v>0</v>
      </c>
      <c r="F19" s="21"/>
      <c r="G19" s="25"/>
      <c r="H19" s="25">
        <f t="shared" si="7"/>
        <v>0</v>
      </c>
      <c r="I19" s="25">
        <f t="shared" si="8"/>
        <v>0</v>
      </c>
      <c r="J19" s="25">
        <f t="shared" si="9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6"/>
        <v>0</v>
      </c>
      <c r="F20" s="21"/>
      <c r="G20" s="25"/>
      <c r="H20" s="25">
        <f t="shared" si="7"/>
        <v>0</v>
      </c>
      <c r="I20" s="25">
        <f t="shared" si="8"/>
        <v>0</v>
      </c>
      <c r="J20" s="25">
        <f t="shared" si="9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6"/>
        <v>0</v>
      </c>
      <c r="F21" s="21"/>
      <c r="G21" s="25"/>
      <c r="H21" s="25">
        <f t="shared" si="7"/>
        <v>0</v>
      </c>
      <c r="I21" s="25">
        <f t="shared" si="8"/>
        <v>0</v>
      </c>
      <c r="J21" s="25">
        <f t="shared" si="9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6"/>
        <v>0</v>
      </c>
      <c r="F22" s="21"/>
      <c r="G22" s="25"/>
      <c r="H22" s="25">
        <f t="shared" si="7"/>
        <v>0</v>
      </c>
      <c r="I22" s="25">
        <f t="shared" si="8"/>
        <v>0</v>
      </c>
      <c r="J22" s="25">
        <f t="shared" si="9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6"/>
        <v>0</v>
      </c>
      <c r="F23" s="21"/>
      <c r="G23" s="25"/>
      <c r="H23" s="25">
        <f t="shared" si="7"/>
        <v>0</v>
      </c>
      <c r="I23" s="25">
        <f t="shared" si="8"/>
        <v>0</v>
      </c>
      <c r="J23" s="25">
        <f t="shared" si="9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6"/>
        <v>0</v>
      </c>
      <c r="F24" s="21"/>
      <c r="G24" s="25"/>
      <c r="H24" s="25">
        <f t="shared" si="7"/>
        <v>0</v>
      </c>
      <c r="I24" s="25">
        <f t="shared" si="8"/>
        <v>0</v>
      </c>
      <c r="J24" s="25">
        <f t="shared" si="9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6"/>
        <v>0</v>
      </c>
      <c r="F25" s="21"/>
      <c r="G25" s="25"/>
      <c r="H25" s="25">
        <f t="shared" si="7"/>
        <v>0</v>
      </c>
      <c r="I25" s="25">
        <f t="shared" si="8"/>
        <v>0</v>
      </c>
      <c r="J25" s="25">
        <f t="shared" si="9"/>
        <v>0</v>
      </c>
      <c r="K25" s="2"/>
    </row>
    <row r="26" spans="1:11" x14ac:dyDescent="0.2">
      <c r="A26" s="2"/>
      <c r="B26" s="2"/>
      <c r="C26" s="5"/>
      <c r="D26" s="28"/>
      <c r="E26" s="5">
        <f t="shared" si="6"/>
        <v>0</v>
      </c>
      <c r="F26" s="21"/>
      <c r="G26" s="25"/>
      <c r="H26" s="25">
        <f t="shared" si="7"/>
        <v>0</v>
      </c>
      <c r="I26" s="25">
        <f t="shared" si="8"/>
        <v>0</v>
      </c>
      <c r="J26" s="25">
        <f t="shared" si="9"/>
        <v>0</v>
      </c>
      <c r="K26" s="2"/>
    </row>
    <row r="27" spans="1:11" x14ac:dyDescent="0.2">
      <c r="A27" s="2"/>
      <c r="B27" s="2"/>
      <c r="C27" s="5"/>
      <c r="D27" s="28"/>
      <c r="E27" s="5">
        <f t="shared" si="6"/>
        <v>0</v>
      </c>
      <c r="F27" s="21"/>
      <c r="G27" s="25"/>
      <c r="H27" s="25">
        <f t="shared" si="7"/>
        <v>0</v>
      </c>
      <c r="I27" s="25">
        <f t="shared" si="8"/>
        <v>0</v>
      </c>
      <c r="J27" s="25">
        <f t="shared" si="9"/>
        <v>0</v>
      </c>
      <c r="K27" s="2"/>
    </row>
    <row r="28" spans="1:11" x14ac:dyDescent="0.2">
      <c r="A28" s="29"/>
      <c r="B28" s="29"/>
      <c r="C28" s="31"/>
      <c r="D28" s="32"/>
      <c r="E28" s="31">
        <f t="shared" si="6"/>
        <v>0</v>
      </c>
      <c r="F28" s="33"/>
      <c r="G28" s="34"/>
      <c r="H28" s="34">
        <f t="shared" ref="H28:H38" si="10">+E28*G28</f>
        <v>0</v>
      </c>
      <c r="I28" s="34">
        <f t="shared" ref="I28:I38" si="11">+H28*0.139</f>
        <v>0</v>
      </c>
      <c r="J28" s="34">
        <f t="shared" ref="J28:J38" si="12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3">+C30*D30</f>
        <v>0</v>
      </c>
      <c r="F30" s="33"/>
      <c r="G30" s="34"/>
      <c r="H30" s="34">
        <f t="shared" si="10"/>
        <v>0</v>
      </c>
      <c r="I30" s="34">
        <f t="shared" si="11"/>
        <v>0</v>
      </c>
      <c r="J30" s="34">
        <f t="shared" si="12"/>
        <v>0</v>
      </c>
      <c r="K30" s="29"/>
    </row>
    <row r="31" spans="1:11" x14ac:dyDescent="0.2">
      <c r="A31" s="29"/>
      <c r="B31" s="29"/>
      <c r="C31" s="31"/>
      <c r="D31" s="32"/>
      <c r="E31" s="31">
        <f t="shared" si="13"/>
        <v>0</v>
      </c>
      <c r="F31" s="33"/>
      <c r="G31" s="34"/>
      <c r="H31" s="34">
        <f t="shared" si="10"/>
        <v>0</v>
      </c>
      <c r="I31" s="34">
        <f t="shared" si="11"/>
        <v>0</v>
      </c>
      <c r="J31" s="34">
        <f t="shared" si="12"/>
        <v>0</v>
      </c>
      <c r="K31" s="29"/>
    </row>
    <row r="32" spans="1:11" x14ac:dyDescent="0.2">
      <c r="A32" s="29"/>
      <c r="B32" s="29"/>
      <c r="C32" s="31"/>
      <c r="D32" s="32"/>
      <c r="E32" s="31">
        <f t="shared" si="13"/>
        <v>0</v>
      </c>
      <c r="F32" s="33"/>
      <c r="G32" s="34"/>
      <c r="H32" s="34">
        <f t="shared" si="10"/>
        <v>0</v>
      </c>
      <c r="I32" s="34">
        <f t="shared" si="11"/>
        <v>0</v>
      </c>
      <c r="J32" s="34">
        <f t="shared" si="12"/>
        <v>0</v>
      </c>
      <c r="K32" s="29"/>
    </row>
    <row r="33" spans="1:11" x14ac:dyDescent="0.2">
      <c r="A33" s="29"/>
      <c r="B33" s="29"/>
      <c r="C33" s="31"/>
      <c r="D33" s="32"/>
      <c r="E33" s="31">
        <f t="shared" si="13"/>
        <v>0</v>
      </c>
      <c r="F33" s="33"/>
      <c r="G33" s="34"/>
      <c r="H33" s="34">
        <f t="shared" si="10"/>
        <v>0</v>
      </c>
      <c r="I33" s="34">
        <f t="shared" si="11"/>
        <v>0</v>
      </c>
      <c r="J33" s="34">
        <f t="shared" si="12"/>
        <v>0</v>
      </c>
      <c r="K33" s="29"/>
    </row>
    <row r="34" spans="1:11" x14ac:dyDescent="0.2">
      <c r="A34" s="29"/>
      <c r="B34" s="29"/>
      <c r="C34" s="35"/>
      <c r="D34" s="36"/>
      <c r="E34" s="35">
        <f t="shared" si="13"/>
        <v>0</v>
      </c>
      <c r="F34" s="37"/>
      <c r="G34" s="34"/>
      <c r="H34" s="49">
        <f t="shared" si="10"/>
        <v>0</v>
      </c>
      <c r="I34" s="49">
        <f t="shared" si="11"/>
        <v>0</v>
      </c>
      <c r="J34" s="49">
        <f t="shared" si="12"/>
        <v>0</v>
      </c>
      <c r="K34" s="29"/>
    </row>
    <row r="35" spans="1:11" x14ac:dyDescent="0.2">
      <c r="A35" s="29"/>
      <c r="B35" s="38"/>
      <c r="C35" s="31"/>
      <c r="D35" s="32"/>
      <c r="E35" s="31">
        <f t="shared" si="13"/>
        <v>0</v>
      </c>
      <c r="F35" s="33"/>
      <c r="G35" s="34"/>
      <c r="H35" s="34">
        <f t="shared" si="10"/>
        <v>0</v>
      </c>
      <c r="I35" s="34">
        <f t="shared" si="11"/>
        <v>0</v>
      </c>
      <c r="J35" s="34">
        <f t="shared" si="12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3"/>
        <v>0</v>
      </c>
      <c r="F36" s="33"/>
      <c r="G36" s="34"/>
      <c r="H36" s="34">
        <f t="shared" si="10"/>
        <v>0</v>
      </c>
      <c r="I36" s="34">
        <f t="shared" si="11"/>
        <v>0</v>
      </c>
      <c r="J36" s="34">
        <f t="shared" si="12"/>
        <v>0</v>
      </c>
      <c r="K36" s="29"/>
    </row>
    <row r="37" spans="1:11" x14ac:dyDescent="0.2">
      <c r="A37" s="29"/>
      <c r="B37" s="29"/>
      <c r="C37" s="31"/>
      <c r="D37" s="32"/>
      <c r="E37" s="31">
        <f t="shared" si="13"/>
        <v>0</v>
      </c>
      <c r="F37" s="33"/>
      <c r="G37" s="34"/>
      <c r="H37" s="34">
        <f t="shared" si="10"/>
        <v>0</v>
      </c>
      <c r="I37" s="34">
        <f t="shared" si="11"/>
        <v>0</v>
      </c>
      <c r="J37" s="34">
        <f t="shared" si="12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3"/>
        <v>0</v>
      </c>
      <c r="F38" s="33"/>
      <c r="G38" s="34"/>
      <c r="H38" s="34">
        <f t="shared" si="10"/>
        <v>0</v>
      </c>
      <c r="I38" s="34">
        <f t="shared" si="11"/>
        <v>0</v>
      </c>
      <c r="J38" s="34">
        <f t="shared" si="12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104</v>
      </c>
      <c r="F39" s="26"/>
      <c r="G39" s="25"/>
      <c r="H39" s="25">
        <f>SUM(H6:H38)</f>
        <v>4370.08</v>
      </c>
      <c r="I39" s="25">
        <f>SUM(I6:I38)</f>
        <v>607.44112000000007</v>
      </c>
      <c r="J39" s="25">
        <v>5898.36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p.ramorum quarantine and regulations</Project_x0020_Name>
    <OMB_x0020_control_x0020__x0023_ xmlns="64E31D74-685E-46CD-AE51-A264634057B8">0579-0310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A57AD-FF6A-4481-A2B2-40E08A16806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0A16D5-AEFF-4E59-A301-19DD602DA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4AD345-302A-420F-BF97-09F6AF8C866F}">
  <ds:schemaRefs>
    <ds:schemaRef ds:uri="64E31D74-685E-46CD-AE51-A264634057B8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ed6d8045-9bce-45b8-96e9-ffa15b628da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A63DB19-FF6C-4328-B9DE-38DEE196F674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FC651D2F-5E1E-41CB-BC51-B7C627837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2017-06-14T16:23:48Z</cp:lastPrinted>
  <dcterms:created xsi:type="dcterms:W3CDTF">2001-05-15T11:23:39Z</dcterms:created>
  <dcterms:modified xsi:type="dcterms:W3CDTF">2017-06-14T16:23:54Z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A7UXA6N55WET-2455-779</vt:lpwstr>
  </property>
  <property fmtid="{D5CDD505-2E9C-101B-9397-08002B2CF9AE}" pid="3" name="_dlc_DocIdItemGuid">
    <vt:lpwstr>26a81d2b-1d85-40d4-9de8-dc156a42cdd7</vt:lpwstr>
  </property>
  <property fmtid="{D5CDD505-2E9C-101B-9397-08002B2CF9AE}" pid="4" name="_dlc_DocIdUrl">
    <vt:lpwstr>http://sp.we.aphis.gov/PPQ/policy/php/PCC/Paperwork Burden/_layouts/DocIdRedir.aspx?ID=A7UXA6N55WET-2455-779, A7UXA6N55WET-2455-779</vt:lpwstr>
  </property>
</Properties>
</file>