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<sst xmlns="http://schemas.openxmlformats.org/spreadsheetml/2006/main" count="34" uniqueCount="34">
  <si>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</si>
  <si>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</si>
  <si>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</si>
  <si>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</si>
  <si>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</si>
  <si>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</si>
  <si>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</si>
  <si>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</si>
  <si>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</si>
  <si>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</si>
  <si>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</si>
  <si>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</si>
  <si>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</si>
  <si>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</si>
  <si>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</si>
  <si>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</si>
  <si>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</si>
  <si>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</si>
  <si>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</si>
  <si>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</si>
  <si>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</si>
  <si>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</si>
  <si>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</si>
  <si>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</si>
  <si>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</si>
  <si>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</si>
  <si>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</si>
  <si>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</si>
  <si>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</si>
  <si>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Bilateral Workplan</t>
  </si>
  <si>
    <t>GS-13</t>
  </si>
  <si>
    <t>Phytosanitary Certificates</t>
  </si>
  <si>
    <t>GS-11</t>
  </si>
  <si>
    <t>OMB Control No. 0579-
0579-0413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</si>
</sst>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C1">
      <selection activeCell="J2" sqref="J2"/>
    </sheetView>
  </sheetViews>
  <sheetFormatPr defaultColWidth="9.140625" defaultRowHeight="12.75"/>
  <cols>
    <col min="2" max="2" width="41.57421875" style="0" customWidth="1"/>
    <col min="4" max="4" width="9.140625" style="9" customWidth="1"/>
    <col min="5" max="5" width="9.140625" style="7" customWidth="1"/>
    <col min="6" max="6" width="9.140625" style="12" customWidth="1"/>
    <col min="7" max="7" width="12.42187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/>
      <c r="B2" s="44"/>
      <c r="C2" s="44"/>
      <c r="D2" s="44"/>
      <c r="E2" s="44"/>
      <c r="F2" s="44"/>
      <c r="G2" s="44"/>
      <c r="H2" s="50" t="s">
        <v>33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/>
      <c r="C6" s="5"/>
      <c r="D6" s="29"/>
      <c r="E6" s="5">
        <f aca="true" t="shared" si="0" ref="E6:E17">+C6*D6</f>
        <v>0</v>
      </c>
      <c r="F6" s="21"/>
      <c r="G6" s="25"/>
      <c r="H6" s="26">
        <f aca="true" t="shared" si="1" ref="H6:H17">+E6*G6</f>
        <v>0</v>
      </c>
      <c r="I6" s="26">
        <f aca="true" t="shared" si="2" ref="I6:I17">+H6*0.139</f>
        <v>0</v>
      </c>
      <c r="J6" s="26">
        <f aca="true" t="shared" si="3" ref="J6:J17">+H6+I6</f>
        <v>0</v>
      </c>
      <c r="K6" s="2"/>
    </row>
    <row r="7" spans="1:11" ht="12.75">
      <c r="A7" s="2"/>
      <c r="B7" s="2"/>
      <c r="C7" s="5"/>
      <c r="D7" s="29"/>
      <c r="E7" s="5">
        <f t="shared" si="0"/>
        <v>0</v>
      </c>
      <c r="F7" s="21"/>
      <c r="G7" s="25"/>
      <c r="H7" s="26">
        <f t="shared" si="1"/>
        <v>0</v>
      </c>
      <c r="I7" s="26">
        <f t="shared" si="2"/>
        <v>0</v>
      </c>
      <c r="J7" s="26">
        <f t="shared" si="3"/>
        <v>0</v>
      </c>
      <c r="K7" s="2"/>
    </row>
    <row r="8" spans="1:11" s="31" customFormat="1" ht="12.75">
      <c r="A8" s="30"/>
      <c r="B8" s="30"/>
      <c r="C8" s="32"/>
      <c r="D8" s="33"/>
      <c r="E8" s="32">
        <v>0.16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ht="12.75">
      <c r="A9" s="30"/>
      <c r="B9" s="30"/>
      <c r="C9" s="32"/>
      <c r="D9" s="33"/>
      <c r="E9" s="32">
        <v>0.16</v>
      </c>
      <c r="F9" s="34"/>
      <c r="G9" s="35"/>
      <c r="H9" s="36">
        <v>0</v>
      </c>
      <c r="I9" s="36">
        <v>0</v>
      </c>
      <c r="J9" s="36">
        <f t="shared" si="3"/>
        <v>0</v>
      </c>
      <c r="K9" s="30"/>
    </row>
    <row r="10" spans="1:11" s="31" customFormat="1" ht="12.75">
      <c r="A10" s="30"/>
      <c r="B10" s="30" t="s">
        <v>29</v>
      </c>
      <c r="C10" s="5">
        <v>1</v>
      </c>
      <c r="D10" s="29">
        <v>80</v>
      </c>
      <c r="E10" s="5">
        <f t="shared" si="0"/>
        <v>80</v>
      </c>
      <c r="F10" s="21" t="s">
        <v>30</v>
      </c>
      <c r="G10" s="25">
        <v>49.96</v>
      </c>
      <c r="H10" s="26">
        <f t="shared" si="1"/>
        <v>3996.8</v>
      </c>
      <c r="I10" s="26">
        <f t="shared" si="2"/>
        <v>555.5552000000001</v>
      </c>
      <c r="J10" s="26">
        <f t="shared" si="3"/>
        <v>4552.3552</v>
      </c>
      <c r="K10" s="2"/>
    </row>
    <row r="11" spans="1:11" s="31" customFormat="1" ht="12.75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ht="12.75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ht="12.75">
      <c r="A13" s="2"/>
      <c r="B13" s="2" t="s">
        <v>31</v>
      </c>
      <c r="C13" s="5">
        <v>30</v>
      </c>
      <c r="D13" s="29">
        <v>0.5</v>
      </c>
      <c r="E13" s="5">
        <f t="shared" si="0"/>
        <v>15</v>
      </c>
      <c r="F13" s="21" t="s">
        <v>32</v>
      </c>
      <c r="G13" s="25">
        <v>35.06</v>
      </c>
      <c r="H13" s="26">
        <f t="shared" si="1"/>
        <v>525.9000000000001</v>
      </c>
      <c r="I13" s="26">
        <f t="shared" si="2"/>
        <v>73.10010000000003</v>
      </c>
      <c r="J13" s="26">
        <f t="shared" si="3"/>
        <v>599.0001000000001</v>
      </c>
      <c r="K13" s="2"/>
    </row>
    <row r="14" spans="1:11" s="31" customFormat="1" ht="12.75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ht="12.75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95.32</v>
      </c>
      <c r="F39" s="27"/>
      <c r="G39" s="25"/>
      <c r="H39" s="26">
        <f>SUM(H6:H38)</f>
        <v>4522.700000000001</v>
      </c>
      <c r="I39" s="26">
        <f>SUM(I6:I38)</f>
        <v>628.6553000000001</v>
      </c>
      <c r="J39" s="26">
        <f>SUM(J6:J38)</f>
        <v>5151.3553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574218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Stratchko, Karen A - APHIS</cp:lastModifiedBy>
  <cp:lastPrinted>2013-06-26T17:25:36Z</cp:lastPrinted>
  <dcterms:created xsi:type="dcterms:W3CDTF">2001-05-15T11:23:39Z</dcterms:created>
  <dcterms:modified xsi:type="dcterms:W3CDTF">2017-03-30T17:53:44Z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A7UXA6N55WET-2455-351</vt:lpwstr>
  </property>
  <property fmtid="{D5CDD505-2E9C-101B-9397-08002B2CF9AE}" pid="3" name="_dlc_DocIdItemGuid">
    <vt:lpwstr>702b21cd-7546-47e7-afc8-c05df6439436</vt:lpwstr>
  </property>
  <property fmtid="{D5CDD505-2E9C-101B-9397-08002B2CF9AE}" pid="4" name="_dlc_DocIdUrl">
    <vt:lpwstr>http://sp.we.aphis.gov/PPQ/policy/php/rpm/Paperwork Burden/_layouts/DocIdRedir.aspx?ID=A7UXA6N55WET-2455-351, A7UXA6N55WET-2455-351</vt:lpwstr>
  </property>
  <property fmtid="{D5CDD505-2E9C-101B-9397-08002B2CF9AE}" pid="5" name="APHIS docket #">
    <vt:lpwstr>2013-0037</vt:lpwstr>
  </property>
  <property fmtid="{D5CDD505-2E9C-101B-9397-08002B2CF9AE}" pid="6" name="OMB control #">
    <vt:lpwstr/>
  </property>
  <property fmtid="{D5CDD505-2E9C-101B-9397-08002B2CF9AE}" pid="7" name="Document type">
    <vt:lpwstr>APHIS 79</vt:lpwstr>
  </property>
  <property fmtid="{D5CDD505-2E9C-101B-9397-08002B2CF9AE}" pid="8" name="Prject Type">
    <vt:lpwstr>Imports- Q56 and Q37</vt:lpwstr>
  </property>
  <property fmtid="{D5CDD505-2E9C-101B-9397-08002B2CF9AE}" pid="9" name="Content Type">
    <vt:lpwstr>New</vt:lpwstr>
  </property>
  <property fmtid="{D5CDD505-2E9C-101B-9397-08002B2CF9AE}" pid="10" name="Project Name">
    <vt:lpwstr>Mexican Potatoes</vt:lpwstr>
  </property>
</Properties>
</file>