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S:\IMLS Users\Clearance documents\Current Clearances\Digital Inclustion Corps Pilot Project Evalulation\OMB Documents\"/>
    </mc:Choice>
  </mc:AlternateContent>
  <bookViews>
    <workbookView xWindow="0" yWindow="0" windowWidth="19200" windowHeight="7335"/>
  </bookViews>
  <sheets>
    <sheet name="Respondent Cost" sheetId="1" r:id="rId1"/>
    <sheet name="IMLS Cost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1" l="1"/>
  <c r="F8" i="1"/>
  <c r="E9" i="1"/>
  <c r="C9" i="1"/>
  <c r="F7" i="1"/>
  <c r="E7" i="1"/>
  <c r="F5" i="2" l="1"/>
  <c r="F6" i="2" s="1"/>
  <c r="B9" i="1"/>
  <c r="D9" i="1"/>
  <c r="E8" i="1"/>
  <c r="E6" i="1"/>
  <c r="F9" i="1" l="1"/>
</calcChain>
</file>

<file path=xl/sharedStrings.xml><?xml version="1.0" encoding="utf-8"?>
<sst xmlns="http://schemas.openxmlformats.org/spreadsheetml/2006/main" count="27" uniqueCount="25">
  <si>
    <t>Time in hours</t>
  </si>
  <si>
    <t>Total Time (hours)</t>
  </si>
  <si>
    <t>Total Annual Costs</t>
  </si>
  <si>
    <t>OMB Burden Estimate</t>
  </si>
  <si>
    <t xml:space="preserve">Library </t>
  </si>
  <si>
    <t>TOTAL</t>
  </si>
  <si>
    <t>Nonprofit</t>
  </si>
  <si>
    <t>Salary</t>
  </si>
  <si>
    <t>* Average salary of IMLS employees</t>
  </si>
  <si>
    <t>Misc IMLS Staff</t>
  </si>
  <si>
    <t>IMLS Staff</t>
  </si>
  <si>
    <t>Survey Respondents</t>
  </si>
  <si>
    <t>Number of Respondents</t>
  </si>
  <si>
    <t>OIAL Staff 1 (Supervisory Senior Analyst)</t>
  </si>
  <si>
    <t>TOTAL FEDERAL COST FOR IMLS STAFF</t>
  </si>
  <si>
    <t>Annual salary (GS 14-8) for 5%</t>
  </si>
  <si>
    <t>Average salary of other IMLS employees (OGC, CFO, OLS, OCGA, est at GS 14-5) x 10% = $123.406 x 10%</t>
  </si>
  <si>
    <t>Museum</t>
  </si>
  <si>
    <t xml:space="preserve">Librarian: $27.35 </t>
  </si>
  <si>
    <t>https://www.bls.gov/ooh/education-training-and-library/librarians.htm</t>
  </si>
  <si>
    <t>Museum Worker $22.46</t>
  </si>
  <si>
    <t>https://www.bls.gov/ooh/education-training-and-library/curators-museum-technicians-and-conservators.htm</t>
  </si>
  <si>
    <t>Nonprofit: $30.54   https://www.bls.gov/ooh/management/social-and-community-service-managers.htm</t>
  </si>
  <si>
    <t xml:space="preserve">The cost of the evaluation services with Harkin Consulting Services, LLC is $25,000. Most of this cost is for program development, implementation, and management for the evaluation study.  </t>
  </si>
  <si>
    <t>Consequently, the total estimated cost to the Federal Government is $32,798.40.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</si>
</sst>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5" fillId="0" borderId="0" xfId="0" applyFont="1" applyAlignment="1">
      <alignment horizontal="right"/>
    </xf>
    <xf numFmtId="2" fontId="0" fillId="0" borderId="0" xfId="0" applyNumberFormat="1"/>
    <xf numFmtId="2" fontId="5" fillId="0" borderId="0" xfId="0" applyNumberFormat="1" applyFont="1"/>
    <xf numFmtId="2" fontId="0" fillId="0" borderId="1" xfId="0" applyNumberForma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0" fillId="0" borderId="0" xfId="0" applyFill="1"/>
    <xf numFmtId="4" fontId="5" fillId="0" borderId="0" xfId="0" applyNumberFormat="1" applyFont="1"/>
    <xf numFmtId="0" fontId="5" fillId="0" borderId="0" xfId="0" applyFont="1"/>
    <xf numFmtId="164" fontId="0" fillId="0" borderId="0" xfId="0" applyNumberFormat="1"/>
    <xf numFmtId="164" fontId="6" fillId="0" borderId="0" xfId="0" applyNumberFormat="1" applyFont="1" applyFill="1"/>
    <xf numFmtId="164" fontId="8" fillId="0" borderId="0" xfId="0" applyNumberFormat="1" applyFont="1"/>
    <xf numFmtId="0" fontId="3" fillId="0" borderId="2" xfId="0" applyFont="1" applyBorder="1"/>
    <xf numFmtId="0" fontId="7" fillId="2" borderId="2" xfId="0" applyFont="1" applyFill="1" applyBorder="1"/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0" fillId="0" borderId="2" xfId="0" applyFont="1" applyBorder="1"/>
    <xf numFmtId="164" fontId="0" fillId="0" borderId="2" xfId="1" applyNumberFormat="1" applyFont="1" applyBorder="1"/>
    <xf numFmtId="2" fontId="0" fillId="0" borderId="2" xfId="0" applyNumberFormat="1" applyFont="1" applyBorder="1"/>
    <xf numFmtId="0" fontId="5" fillId="0" borderId="2" xfId="0" applyFont="1" applyBorder="1"/>
    <xf numFmtId="0" fontId="9" fillId="0" borderId="2" xfId="0" applyFont="1" applyBorder="1" applyAlignment="1">
      <alignment vertical="center" wrapText="1"/>
    </xf>
    <xf numFmtId="8" fontId="9" fillId="0" borderId="2" xfId="0" applyNumberFormat="1" applyFont="1" applyBorder="1" applyAlignment="1">
      <alignment vertical="center" wrapText="1"/>
    </xf>
    <xf numFmtId="164" fontId="2" fillId="0" borderId="2" xfId="1" applyNumberFormat="1" applyFont="1" applyBorder="1"/>
    <xf numFmtId="0" fontId="5" fillId="0" borderId="2" xfId="0" applyFont="1" applyBorder="1" applyAlignment="1">
      <alignment horizontal="right"/>
    </xf>
    <xf numFmtId="164" fontId="5" fillId="0" borderId="2" xfId="0" applyNumberFormat="1" applyFont="1" applyBorder="1"/>
    <xf numFmtId="0" fontId="11" fillId="0" borderId="0" xfId="0" applyFont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0" applyFont="1"/>
    <xf numFmtId="0" fontId="13" fillId="0" borderId="0" xfId="0" applyFont="1" applyAlignment="1">
      <alignment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ooh/education-training-and-library/librarians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2"/>
  <sheetViews>
    <sheetView tabSelected="1" workbookViewId="0">
      <selection activeCell="F9" sqref="F9"/>
    </sheetView>
  </sheetViews>
  <sheetFormatPr defaultColWidth="8.85546875" defaultRowHeight="15" x14ac:dyDescent="0.25"/>
  <cols>
    <col min="1" max="1" width="27.85546875" customWidth="1"/>
    <col min="2" max="2" width="18.5703125" customWidth="1"/>
    <col min="3" max="3" width="13.42578125" customWidth="1"/>
    <col min="4" max="4" width="17.42578125" customWidth="1"/>
    <col min="5" max="5" width="30.85546875" customWidth="1"/>
    <col min="6" max="6" width="24" customWidth="1"/>
    <col min="7" max="7" width="12" customWidth="1"/>
  </cols>
  <sheetData>
    <row r="3" spans="1:6" x14ac:dyDescent="0.25">
      <c r="A3" s="10" t="s">
        <v>3</v>
      </c>
    </row>
    <row r="4" spans="1:6" x14ac:dyDescent="0.25">
      <c r="A4" s="2"/>
      <c r="F4" s="9"/>
    </row>
    <row r="5" spans="1:6" ht="31.5" x14ac:dyDescent="0.25">
      <c r="A5" s="15" t="s">
        <v>11</v>
      </c>
      <c r="B5" s="16" t="s">
        <v>12</v>
      </c>
      <c r="C5" s="17" t="s">
        <v>0</v>
      </c>
      <c r="D5" s="17" t="s">
        <v>7</v>
      </c>
      <c r="E5" s="18" t="s">
        <v>1</v>
      </c>
      <c r="F5" s="14" t="s">
        <v>2</v>
      </c>
    </row>
    <row r="6" spans="1:6" x14ac:dyDescent="0.25">
      <c r="A6" s="19" t="s">
        <v>4</v>
      </c>
      <c r="B6" s="19">
        <v>3</v>
      </c>
      <c r="C6" s="19">
        <v>1</v>
      </c>
      <c r="D6" s="19">
        <v>27.35</v>
      </c>
      <c r="E6" s="19">
        <f>B6*C6</f>
        <v>3</v>
      </c>
      <c r="F6" s="20">
        <f>SUM(E6*D6)</f>
        <v>82.050000000000011</v>
      </c>
    </row>
    <row r="7" spans="1:6" x14ac:dyDescent="0.25">
      <c r="A7" s="23" t="s">
        <v>17</v>
      </c>
      <c r="B7" s="23">
        <v>2</v>
      </c>
      <c r="C7" s="23">
        <v>1</v>
      </c>
      <c r="D7" s="24">
        <v>22.46</v>
      </c>
      <c r="E7" s="19">
        <f>B7*C7</f>
        <v>2</v>
      </c>
      <c r="F7" s="25">
        <f>SUM(E7*D7)</f>
        <v>44.92</v>
      </c>
    </row>
    <row r="8" spans="1:6" x14ac:dyDescent="0.25">
      <c r="A8" s="19" t="s">
        <v>6</v>
      </c>
      <c r="B8" s="19">
        <v>25</v>
      </c>
      <c r="C8" s="19">
        <v>0.5</v>
      </c>
      <c r="D8" s="21">
        <v>30.54</v>
      </c>
      <c r="E8" s="19">
        <f>B8*C8</f>
        <v>12.5</v>
      </c>
      <c r="F8" s="20">
        <f>SUM(E8*D8)</f>
        <v>381.75</v>
      </c>
    </row>
    <row r="9" spans="1:6" x14ac:dyDescent="0.25">
      <c r="A9" s="26" t="s">
        <v>5</v>
      </c>
      <c r="B9" s="22">
        <f>SUM(B6:B8)</f>
        <v>30</v>
      </c>
      <c r="C9" s="22">
        <f>AVERAGE(C6:C8)</f>
        <v>0.83333333333333337</v>
      </c>
      <c r="D9" s="22">
        <f>AVERAGE(D6:D8)</f>
        <v>26.783333333333331</v>
      </c>
      <c r="E9" s="22">
        <f>SUM(E6:E8)</f>
        <v>17.5</v>
      </c>
      <c r="F9" s="27">
        <f>SUM(F6:F8)</f>
        <v>508.72</v>
      </c>
    </row>
    <row r="10" spans="1:6" ht="15.75" x14ac:dyDescent="0.25">
      <c r="B10" s="1"/>
      <c r="C10" s="1"/>
      <c r="D10" s="1"/>
      <c r="E10" s="1"/>
      <c r="F10" s="1"/>
    </row>
    <row r="12" spans="1:6" x14ac:dyDescent="0.25">
      <c r="A12" s="28" t="s">
        <v>18</v>
      </c>
      <c r="B12" s="29" t="s">
        <v>19</v>
      </c>
      <c r="C12" s="30"/>
      <c r="D12" s="30"/>
    </row>
    <row r="13" spans="1:6" x14ac:dyDescent="0.25">
      <c r="A13" s="28" t="s">
        <v>20</v>
      </c>
      <c r="B13" s="28" t="s">
        <v>21</v>
      </c>
      <c r="C13" s="30"/>
      <c r="D13" s="30"/>
    </row>
    <row r="14" spans="1:6" x14ac:dyDescent="0.25">
      <c r="A14" s="28" t="s">
        <v>22</v>
      </c>
      <c r="B14" s="30"/>
      <c r="C14" s="30"/>
      <c r="D14" s="30"/>
    </row>
    <row r="21" spans="7:7" x14ac:dyDescent="0.25">
      <c r="G21" s="5"/>
    </row>
    <row r="22" spans="7:7" x14ac:dyDescent="0.25">
      <c r="G22" s="4"/>
    </row>
  </sheetData>
  <hyperlinks>
    <hyperlink ref="B12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D16" sqref="D16"/>
    </sheetView>
  </sheetViews>
  <sheetFormatPr defaultColWidth="8.85546875" defaultRowHeight="15" x14ac:dyDescent="0.25"/>
  <cols>
    <col min="1" max="1" width="40.140625" customWidth="1"/>
    <col min="2" max="2" width="36.42578125" customWidth="1"/>
    <col min="3" max="3" width="18" customWidth="1"/>
    <col min="4" max="4" width="10.42578125" customWidth="1"/>
    <col min="5" max="5" width="20.42578125" customWidth="1"/>
    <col min="6" max="6" width="13.85546875" customWidth="1"/>
    <col min="7" max="7" width="24" customWidth="1"/>
  </cols>
  <sheetData>
    <row r="1" spans="1:7" x14ac:dyDescent="0.25">
      <c r="A1" t="s">
        <v>14</v>
      </c>
    </row>
    <row r="3" spans="1:7" x14ac:dyDescent="0.25">
      <c r="A3" s="6" t="s">
        <v>10</v>
      </c>
      <c r="F3" s="7" t="s">
        <v>7</v>
      </c>
    </row>
    <row r="4" spans="1:7" x14ac:dyDescent="0.25">
      <c r="A4" t="s">
        <v>13</v>
      </c>
      <c r="B4" t="s">
        <v>15</v>
      </c>
      <c r="F4" s="11">
        <v>6715</v>
      </c>
    </row>
    <row r="5" spans="1:7" x14ac:dyDescent="0.25">
      <c r="A5" s="8" t="s">
        <v>9</v>
      </c>
      <c r="B5" t="s">
        <v>16</v>
      </c>
      <c r="F5" s="12">
        <f>SUM(1234-6*10%)</f>
        <v>1233.4000000000001</v>
      </c>
    </row>
    <row r="6" spans="1:7" ht="18.75" x14ac:dyDescent="0.3">
      <c r="A6" s="2" t="s">
        <v>5</v>
      </c>
      <c r="F6" s="13">
        <f>SUM(F4:F5)</f>
        <v>7948.4</v>
      </c>
      <c r="G6" s="3"/>
    </row>
    <row r="8" spans="1:7" x14ac:dyDescent="0.25">
      <c r="A8" t="s">
        <v>8</v>
      </c>
    </row>
    <row r="10" spans="1:7" x14ac:dyDescent="0.25">
      <c r="A10" t="s">
        <v>23</v>
      </c>
    </row>
    <row r="11" spans="1:7" x14ac:dyDescent="0.25">
      <c r="A11" s="31" t="s">
        <v>24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Respondent Cost</vt:lpstr>
      <vt:lpstr>IMLS Cost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A. Miller</dc:creator>
  <cp:lastModifiedBy>Kim A. Miller</cp:lastModifiedBy>
  <dcterms:created xsi:type="dcterms:W3CDTF">2016-03-14T17:17:38Z</dcterms:created>
  <dcterms:modified xsi:type="dcterms:W3CDTF">2017-06-20T19:00:51Z</dcterms:modified>
</cp:coreProperties>
</file>