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0455 Persimmons Japan 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38" i="2"/>
  <c r="H38" i="2" s="1"/>
  <c r="E37" i="2"/>
  <c r="E35" i="2"/>
  <c r="H35" i="2"/>
  <c r="E28" i="2"/>
  <c r="H37" i="2"/>
  <c r="I37" i="2" s="1"/>
  <c r="J37" i="2" s="1"/>
  <c r="H28" i="2"/>
  <c r="I28" i="2"/>
  <c r="J28" i="2" s="1"/>
  <c r="J9" i="2"/>
  <c r="H8" i="2"/>
  <c r="I8" i="2"/>
  <c r="J8" i="2" s="1"/>
  <c r="E11" i="2"/>
  <c r="H11" i="2" s="1"/>
  <c r="E10" i="2"/>
  <c r="H10" i="2" s="1"/>
  <c r="E34" i="2"/>
  <c r="H34" i="2" s="1"/>
  <c r="E7" i="2"/>
  <c r="H7" i="2" s="1"/>
  <c r="E12" i="2"/>
  <c r="H12" i="2" s="1"/>
  <c r="E29" i="2"/>
  <c r="H29" i="2" s="1"/>
  <c r="E26" i="2"/>
  <c r="H26" i="2" s="1"/>
  <c r="E36" i="2"/>
  <c r="H36" i="2" s="1"/>
  <c r="E32" i="2"/>
  <c r="H32" i="2" s="1"/>
  <c r="E33" i="2"/>
  <c r="H33" i="2" s="1"/>
  <c r="E30" i="2"/>
  <c r="H30" i="2" s="1"/>
  <c r="E27" i="2"/>
  <c r="H27" i="2" s="1"/>
  <c r="E31" i="2"/>
  <c r="H31" i="2" s="1"/>
  <c r="I35" i="2" l="1"/>
  <c r="J35" i="2" s="1"/>
  <c r="E39" i="2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H39" i="2"/>
  <c r="I34" i="2"/>
  <c r="J34" i="2" s="1"/>
  <c r="I11" i="2"/>
  <c r="J11" i="2" s="1"/>
  <c r="J38" i="2"/>
  <c r="I38" i="2"/>
  <c r="I15" i="2"/>
  <c r="J15" i="2" s="1"/>
  <c r="J6" i="2"/>
  <c r="J39" i="2" l="1"/>
  <c r="I39" i="2"/>
</calcChain>
</file>

<file path=xl/sharedStrings.xml><?xml version="1.0" encoding="utf-8"?>
<sst xmlns="http://schemas.openxmlformats.org/spreadsheetml/2006/main" count="39" uniqueCount="37">
  <si>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</si>
  <si>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</si>
  <si>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</si>
  <si>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</si>
  <si>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</si>
  <si>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</si>
  <si>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</si>
  <si>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</si>
  <si>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</si>
  <si>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</si>
  <si>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</si>
  <si>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</si>
  <si>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</si>
  <si>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</si>
  <si>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</si>
  <si>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</si>
  <si>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</si>
  <si>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</si>
  <si>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</si>
  <si>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</si>
  <si>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</si>
  <si>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</si>
  <si>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</si>
  <si>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</si>
  <si>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</si>
  <si>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</si>
  <si>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</si>
  <si>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</si>
  <si>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</si>
  <si>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12</t>
  </si>
  <si>
    <t>Phytosanitary Certificate</t>
  </si>
  <si>
    <t>14</t>
  </si>
  <si>
    <t>Operational Workplan</t>
  </si>
  <si>
    <t>Remedial Investigations for Production Site</t>
  </si>
  <si>
    <t xml:space="preserve">Remedial Investigations for Packinghouse </t>
  </si>
  <si>
    <t>Import of Fresh Persimmons with Calyxes from Japan into the United States</t>
  </si>
  <si>
    <t>OMB Control No.
0579-0455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</si>
</sst>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36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1</v>
      </c>
      <c r="D6" s="29">
        <v>80</v>
      </c>
      <c r="E6" s="5">
        <v>1</v>
      </c>
      <c r="F6" s="21" t="s">
        <v>31</v>
      </c>
      <c r="G6" s="25">
        <v>59.04</v>
      </c>
      <c r="H6" s="26">
        <f>+E6*G6</f>
        <v>59.04</v>
      </c>
      <c r="I6" s="26">
        <f t="shared" ref="I6:I17" si="0">+H6*0.139</f>
        <v>8.2065600000000014</v>
      </c>
      <c r="J6" s="26">
        <f t="shared" ref="J6:J17" si="1">+H6+I6</f>
        <v>67.246560000000002</v>
      </c>
      <c r="K6" s="2"/>
    </row>
    <row r="7" spans="1:11" x14ac:dyDescent="0.2">
      <c r="A7" s="2"/>
      <c r="B7" s="2" t="s">
        <v>33</v>
      </c>
      <c r="C7" s="5">
        <v>1</v>
      </c>
      <c r="D7" s="29">
        <v>1</v>
      </c>
      <c r="E7" s="5">
        <f t="shared" ref="E7:E14" si="2">+C7*D7</f>
        <v>1</v>
      </c>
      <c r="F7" s="21" t="s">
        <v>29</v>
      </c>
      <c r="G7" s="25">
        <v>42.02</v>
      </c>
      <c r="H7" s="26">
        <f t="shared" ref="H7:H14" si="3">+E7*G7</f>
        <v>42.02</v>
      </c>
      <c r="I7" s="26">
        <f t="shared" si="0"/>
        <v>5.8407800000000005</v>
      </c>
      <c r="J7" s="26">
        <f t="shared" si="1"/>
        <v>47.860780000000005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30" t="s">
        <v>34</v>
      </c>
      <c r="C11" s="5">
        <v>1</v>
      </c>
      <c r="D11" s="29">
        <v>1</v>
      </c>
      <c r="E11" s="5">
        <f t="shared" si="2"/>
        <v>1</v>
      </c>
      <c r="F11" s="21" t="s">
        <v>29</v>
      </c>
      <c r="G11" s="25">
        <v>42.02</v>
      </c>
      <c r="H11" s="26">
        <f t="shared" si="3"/>
        <v>42.02</v>
      </c>
      <c r="I11" s="26">
        <f t="shared" si="0"/>
        <v>5.8407800000000005</v>
      </c>
      <c r="J11" s="26">
        <f t="shared" si="1"/>
        <v>47.860780000000005</v>
      </c>
      <c r="K11" s="2"/>
    </row>
    <row r="12" spans="1:11" x14ac:dyDescent="0.2">
      <c r="A12" s="2"/>
      <c r="B12" s="2" t="s">
        <v>30</v>
      </c>
      <c r="C12" s="5">
        <v>7</v>
      </c>
      <c r="D12" s="29">
        <v>0.5</v>
      </c>
      <c r="E12" s="5">
        <f t="shared" si="2"/>
        <v>3.5</v>
      </c>
      <c r="F12" s="21" t="s">
        <v>29</v>
      </c>
      <c r="G12" s="25">
        <v>42.02</v>
      </c>
      <c r="H12" s="26">
        <f t="shared" si="3"/>
        <v>147.07000000000002</v>
      </c>
      <c r="I12" s="26">
        <f t="shared" si="0"/>
        <v>20.442730000000005</v>
      </c>
      <c r="J12" s="26">
        <f t="shared" si="1"/>
        <v>167.51273000000003</v>
      </c>
      <c r="K12" s="2"/>
    </row>
    <row r="13" spans="1:11" x14ac:dyDescent="0.2">
      <c r="A13" s="2"/>
      <c r="B13" s="2"/>
      <c r="C13" s="5"/>
      <c r="D13" s="29"/>
      <c r="E13" s="5"/>
      <c r="F13" s="21"/>
      <c r="G13" s="25"/>
      <c r="H13" s="26"/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/>
      <c r="F15" s="34"/>
      <c r="G15" s="35"/>
      <c r="H15" s="36"/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/>
      <c r="F16" s="34"/>
      <c r="G16" s="35"/>
      <c r="H16" s="36"/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/>
      <c r="F17" s="34"/>
      <c r="G17" s="35"/>
      <c r="H17" s="36"/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/>
      <c r="F18" s="21"/>
      <c r="G18" s="35"/>
      <c r="H18" s="26"/>
      <c r="I18" s="26">
        <f t="shared" ref="I18:I27" si="4">+H18*0.139</f>
        <v>0</v>
      </c>
      <c r="J18" s="26">
        <f t="shared" ref="J18:J27" si="5">+H18+I18</f>
        <v>0</v>
      </c>
      <c r="K18" s="2"/>
    </row>
    <row r="19" spans="1:11" s="31" customFormat="1" x14ac:dyDescent="0.2">
      <c r="A19" s="2"/>
      <c r="B19" s="2"/>
      <c r="C19" s="5"/>
      <c r="D19" s="29"/>
      <c r="E19" s="5"/>
      <c r="F19" s="21"/>
      <c r="G19" s="25"/>
      <c r="H19" s="26"/>
      <c r="I19" s="26">
        <f t="shared" si="4"/>
        <v>0</v>
      </c>
      <c r="J19" s="26">
        <f t="shared" si="5"/>
        <v>0</v>
      </c>
      <c r="K19" s="2"/>
    </row>
    <row r="20" spans="1:11" s="31" customFormat="1" x14ac:dyDescent="0.2">
      <c r="A20" s="2"/>
      <c r="B20" s="2"/>
      <c r="C20" s="5"/>
      <c r="D20" s="29"/>
      <c r="E20" s="5"/>
      <c r="F20" s="21"/>
      <c r="G20" s="25"/>
      <c r="H20" s="26"/>
      <c r="I20" s="26">
        <f t="shared" si="4"/>
        <v>0</v>
      </c>
      <c r="J20" s="26">
        <f t="shared" si="5"/>
        <v>0</v>
      </c>
      <c r="K20" s="2"/>
    </row>
    <row r="21" spans="1:11" s="31" customFormat="1" x14ac:dyDescent="0.2">
      <c r="A21" s="2"/>
      <c r="B21" s="2"/>
      <c r="C21" s="5"/>
      <c r="D21" s="29"/>
      <c r="E21" s="5"/>
      <c r="F21" s="21"/>
      <c r="G21" s="25"/>
      <c r="H21" s="26"/>
      <c r="I21" s="26">
        <f t="shared" si="4"/>
        <v>0</v>
      </c>
      <c r="J21" s="26">
        <f t="shared" si="5"/>
        <v>0</v>
      </c>
      <c r="K21" s="2"/>
    </row>
    <row r="22" spans="1:11" s="31" customFormat="1" x14ac:dyDescent="0.2">
      <c r="A22" s="2"/>
      <c r="B22" s="2"/>
      <c r="C22" s="5"/>
      <c r="D22" s="29"/>
      <c r="E22" s="5"/>
      <c r="F22" s="21"/>
      <c r="G22" s="25"/>
      <c r="H22" s="26"/>
      <c r="I22" s="26">
        <f t="shared" si="4"/>
        <v>0</v>
      </c>
      <c r="J22" s="26">
        <f t="shared" si="5"/>
        <v>0</v>
      </c>
      <c r="K22" s="2"/>
    </row>
    <row r="23" spans="1:11" s="31" customFormat="1" x14ac:dyDescent="0.2">
      <c r="A23" s="2"/>
      <c r="B23" s="2"/>
      <c r="C23" s="5"/>
      <c r="D23" s="29"/>
      <c r="E23" s="5"/>
      <c r="F23" s="21"/>
      <c r="G23" s="25"/>
      <c r="H23" s="26"/>
      <c r="I23" s="26">
        <f t="shared" si="4"/>
        <v>0</v>
      </c>
      <c r="J23" s="26">
        <f t="shared" si="5"/>
        <v>0</v>
      </c>
      <c r="K23" s="2"/>
    </row>
    <row r="24" spans="1:11" s="31" customFormat="1" x14ac:dyDescent="0.2">
      <c r="A24" s="2"/>
      <c r="B24" s="2"/>
      <c r="C24" s="5"/>
      <c r="D24" s="29"/>
      <c r="E24" s="5"/>
      <c r="F24" s="21"/>
      <c r="G24" s="25"/>
      <c r="H24" s="26"/>
      <c r="I24" s="26">
        <f t="shared" si="4"/>
        <v>0</v>
      </c>
      <c r="J24" s="26">
        <f t="shared" si="5"/>
        <v>0</v>
      </c>
      <c r="K24" s="2"/>
    </row>
    <row r="25" spans="1:11" s="31" customFormat="1" x14ac:dyDescent="0.2">
      <c r="A25" s="2"/>
      <c r="B25" s="2"/>
      <c r="C25" s="5"/>
      <c r="D25" s="29"/>
      <c r="E25" s="5"/>
      <c r="F25" s="21"/>
      <c r="G25" s="25"/>
      <c r="H25" s="26"/>
      <c r="I25" s="26">
        <f t="shared" si="4"/>
        <v>0</v>
      </c>
      <c r="J25" s="26">
        <f t="shared" si="5"/>
        <v>0</v>
      </c>
      <c r="K25" s="2"/>
    </row>
    <row r="26" spans="1:11" x14ac:dyDescent="0.2">
      <c r="A26" s="2"/>
      <c r="B26" s="2"/>
      <c r="C26" s="5"/>
      <c r="D26" s="29"/>
      <c r="E26" s="5">
        <f t="shared" ref="E26:E28" si="6">+C26*D26</f>
        <v>0</v>
      </c>
      <c r="F26" s="21"/>
      <c r="G26" s="25"/>
      <c r="H26" s="26">
        <f t="shared" ref="H26:H27" si="7">+E26*G26</f>
        <v>0</v>
      </c>
      <c r="I26" s="26">
        <f t="shared" si="4"/>
        <v>0</v>
      </c>
      <c r="J26" s="26">
        <f t="shared" si="5"/>
        <v>0</v>
      </c>
      <c r="K26" s="2"/>
    </row>
    <row r="27" spans="1:11" x14ac:dyDescent="0.2">
      <c r="A27" s="2"/>
      <c r="B27" s="2"/>
      <c r="C27" s="5"/>
      <c r="D27" s="29"/>
      <c r="E27" s="5">
        <f t="shared" si="6"/>
        <v>0</v>
      </c>
      <c r="F27" s="21"/>
      <c r="G27" s="25"/>
      <c r="H27" s="26">
        <f t="shared" si="7"/>
        <v>0</v>
      </c>
      <c r="I27" s="26">
        <f t="shared" si="4"/>
        <v>0</v>
      </c>
      <c r="J27" s="26">
        <f t="shared" si="5"/>
        <v>0</v>
      </c>
      <c r="K27" s="2"/>
    </row>
    <row r="28" spans="1:11" x14ac:dyDescent="0.2">
      <c r="A28" s="30"/>
      <c r="B28" s="30"/>
      <c r="C28" s="32"/>
      <c r="D28" s="33"/>
      <c r="E28" s="32">
        <f t="shared" si="6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6.82</v>
      </c>
      <c r="F39" s="27"/>
      <c r="G39" s="25"/>
      <c r="H39" s="26">
        <f>SUM(H6:H38)</f>
        <v>290.15000000000003</v>
      </c>
      <c r="I39" s="26">
        <f>SUM(I6:I38)</f>
        <v>40.330850000000005</v>
      </c>
      <c r="J39" s="26">
        <f>SUM(J6:J38)</f>
        <v>330.48085000000003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Japanese Persimmons</Project_x0020_Name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A7UXA6N55WET-2455-709</_dlc_DocId>
    <_dlc_DocIdUrl xmlns="ed6d8045-9bce-45b8-96e9-ffa15b628daa">
      <Url>http://sp.we.aphis.gov/PPQ/policy/php/PCC/Paperwork Burden/_layouts/DocIdRedir.aspx?ID=A7UXA6N55WET-2455-709</Url>
      <Description>A7UXA6N55WET-2455-709</Description>
    </_dlc_DocIdUrl>
  </documentManagement>
</p:properties>
</file>

<file path=customXml/itemProps1.xml><?xml version="1.0" encoding="utf-8"?>
<ds:datastoreItem xmlns:ds="http://schemas.openxmlformats.org/officeDocument/2006/customXml" ds:itemID="{4681C70E-1D88-486A-BA15-8B5284B38F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01CA8-1CD1-456A-97E3-1E24A97BC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7EDBE-496A-480B-9002-AA8C15BC76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00A271-723D-416E-8861-FF32A6AFD20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ed6d8045-9bce-45b8-96e9-ffa15b628daa"/>
    <ds:schemaRef ds:uri="http://schemas.microsoft.com/office/infopath/2007/PartnerControls"/>
    <ds:schemaRef ds:uri="64E31D74-685E-46CD-AE51-A264634057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2017-09-12T16:14:20Z</cp:lastPrinted>
  <dcterms:created xsi:type="dcterms:W3CDTF">2001-05-15T11:23:39Z</dcterms:created>
  <dcterms:modified xsi:type="dcterms:W3CDTF">2017-09-12T16:22:21Z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6c410be1-5165-46ec-a03e-f0849016ad87</vt:lpwstr>
  </property>
</Properties>
</file>