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60" windowWidth="21576" windowHeight="7500"/>
  </bookViews>
  <sheets>
    <sheet name="Public Reporting Burden" sheetId="9" r:id="rId1"/>
    <sheet name="LHCA Characteristics" sheetId="10" r:id="rId2"/>
    <sheet name="INT SHFA MSO Characteristics" sheetId="1" r:id="rId3"/>
    <sheet name="Sub-Grantee Branches" sheetId="11" r:id="rId4"/>
    <sheet name="Services and Modes" sheetId="2" r:id="rId5"/>
    <sheet name="Other HUD Programs" sheetId="3" r:id="rId6"/>
    <sheet name="Leveraging" sheetId="4" r:id="rId7"/>
    <sheet name="Budget" sheetId="5" r:id="rId8"/>
    <sheet name="AFFH" sheetId="6" r:id="rId9"/>
    <sheet name="Oversight Activities" sheetId="8" r:id="rId10"/>
    <sheet name="Checklist" sheetId="7" r:id="rId11"/>
  </sheets>
  <definedNames>
    <definedName name="_xlnm._FilterDatabase" localSheetId="6" hidden="1">Leveraging!$I$20:$I$44</definedName>
    <definedName name="_xlnm.Print_Titles" localSheetId="2">'INT SHFA MSO Characteristics'!$14:$17</definedName>
    <definedName name="_xlnm.Print_Titles" localSheetId="6">Leveraging!$18:$19</definedName>
    <definedName name="_xlnm.Print_Titles" localSheetId="3">'Sub-Grantee Branches'!$1:$1</definedName>
    <definedName name="Z_5C3EBD05_EACD_422A_A16B_2BFD028B026A_.wvu.Cols" localSheetId="2" hidden="1">'INT SHFA MSO Characteristics'!$Z:$Z</definedName>
    <definedName name="Z_5C3EBD05_EACD_422A_A16B_2BFD028B026A_.wvu.Cols" localSheetId="6" hidden="1">Leveraging!$K:$P</definedName>
    <definedName name="Z_5C3EBD05_EACD_422A_A16B_2BFD028B026A_.wvu.Cols" localSheetId="9" hidden="1">'Oversight Activities'!$B:$F</definedName>
    <definedName name="Z_5C3EBD05_EACD_422A_A16B_2BFD028B026A_.wvu.FilterData" localSheetId="6" hidden="1">Leveraging!$I$20:$I$44</definedName>
    <definedName name="Z_5C3EBD05_EACD_422A_A16B_2BFD028B026A_.wvu.PrintTitles" localSheetId="2" hidden="1">'INT SHFA MSO Characteristics'!$14:$26</definedName>
    <definedName name="Z_5C3EBD05_EACD_422A_A16B_2BFD028B026A_.wvu.PrintTitles" localSheetId="6" hidden="1">Leveraging!$18:$19</definedName>
    <definedName name="Z_5C3EBD05_EACD_422A_A16B_2BFD028B026A_.wvu.Rows" localSheetId="7" hidden="1">Budget!$1:$1</definedName>
  </definedNames>
  <calcPr calcId="145621"/>
  <customWorkbookViews>
    <customWorkbookView name="Gail Osgood - Personal View" guid="{5C3EBD05-EACD-422A-A16B-2BFD028B026A}" mergeInterval="0" personalView="1" maximized="1" windowWidth="1916" windowHeight="855" activeSheetId="2"/>
  </customWorkbookViews>
</workbook>
</file>

<file path=xl/calcChain.xml><?xml version="1.0" encoding="utf-8"?>
<calcChain xmlns="http://schemas.openxmlformats.org/spreadsheetml/2006/main">
  <c r="A72" i="4" l="1"/>
  <c r="A73" i="4"/>
  <c r="A74" i="4"/>
  <c r="A75" i="4"/>
  <c r="A76" i="4"/>
  <c r="A77" i="4"/>
  <c r="A78" i="4"/>
  <c r="A79" i="4"/>
  <c r="A80" i="4"/>
  <c r="A81" i="4"/>
  <c r="A82" i="4"/>
  <c r="A83" i="4"/>
  <c r="A84" i="4"/>
  <c r="A85" i="4"/>
  <c r="A86" i="4"/>
  <c r="A87" i="4"/>
  <c r="A88" i="4"/>
  <c r="A89" i="4"/>
  <c r="A90" i="4"/>
  <c r="A91" i="4"/>
  <c r="A92" i="4"/>
  <c r="A93" i="4"/>
  <c r="A94" i="4"/>
  <c r="A95" i="4"/>
  <c r="A96" i="4"/>
  <c r="H38" i="5"/>
  <c r="H40" i="5"/>
  <c r="I19" i="5"/>
  <c r="I21" i="5"/>
  <c r="H19" i="5"/>
  <c r="H21" i="5"/>
  <c r="G19" i="5"/>
  <c r="G21" i="5"/>
  <c r="A151" i="4"/>
  <c r="A152" i="4"/>
  <c r="A153" i="4"/>
  <c r="A154" i="4"/>
  <c r="A155" i="4"/>
  <c r="A156" i="4"/>
  <c r="A157" i="4"/>
  <c r="A158" i="4"/>
  <c r="A159" i="4"/>
  <c r="A160" i="4"/>
  <c r="A161" i="4"/>
  <c r="A162" i="4"/>
  <c r="A163" i="4"/>
  <c r="A164" i="4"/>
  <c r="A165" i="4"/>
  <c r="A166" i="4"/>
  <c r="A167" i="4"/>
  <c r="A168" i="4"/>
  <c r="A169" i="4"/>
  <c r="A170" i="4"/>
  <c r="A171" i="4"/>
  <c r="A172" i="4"/>
  <c r="A173" i="4"/>
  <c r="A174" i="4"/>
  <c r="A150" i="4"/>
  <c r="A125" i="4"/>
  <c r="A126" i="4"/>
  <c r="A127" i="4"/>
  <c r="A128" i="4"/>
  <c r="A129" i="4"/>
  <c r="A130" i="4"/>
  <c r="A131" i="4"/>
  <c r="A132" i="4"/>
  <c r="A133" i="4"/>
  <c r="A134" i="4"/>
  <c r="A135" i="4"/>
  <c r="A136" i="4"/>
  <c r="A137" i="4"/>
  <c r="A138" i="4"/>
  <c r="A139" i="4"/>
  <c r="A140" i="4"/>
  <c r="A141" i="4"/>
  <c r="A142" i="4"/>
  <c r="A143" i="4"/>
  <c r="A144" i="4"/>
  <c r="A145" i="4"/>
  <c r="A146" i="4"/>
  <c r="A147" i="4"/>
  <c r="A148" i="4"/>
  <c r="A124" i="4"/>
  <c r="A99" i="4"/>
  <c r="A100" i="4"/>
  <c r="A101" i="4"/>
  <c r="A102" i="4"/>
  <c r="A103" i="4"/>
  <c r="A104" i="4"/>
  <c r="A105" i="4"/>
  <c r="A106" i="4"/>
  <c r="A107" i="4"/>
  <c r="A108" i="4"/>
  <c r="A109" i="4"/>
  <c r="A110" i="4"/>
  <c r="A111" i="4"/>
  <c r="A112" i="4"/>
  <c r="A113" i="4"/>
  <c r="A114" i="4"/>
  <c r="A115" i="4"/>
  <c r="A116" i="4"/>
  <c r="A117" i="4"/>
  <c r="A118" i="4"/>
  <c r="A119" i="4"/>
  <c r="A120" i="4"/>
  <c r="A121" i="4"/>
  <c r="A122" i="4"/>
  <c r="A98" i="4"/>
  <c r="A47" i="4"/>
  <c r="A48" i="4"/>
  <c r="A49" i="4"/>
  <c r="A50" i="4"/>
  <c r="A51" i="4"/>
  <c r="A52" i="4"/>
  <c r="A53" i="4"/>
  <c r="A54" i="4"/>
  <c r="A55" i="4"/>
  <c r="A56" i="4"/>
  <c r="A57" i="4"/>
  <c r="A58" i="4"/>
  <c r="A59" i="4"/>
  <c r="A60" i="4"/>
  <c r="A61" i="4"/>
  <c r="A62" i="4"/>
  <c r="A63" i="4"/>
  <c r="A64" i="4"/>
  <c r="A65" i="4"/>
  <c r="A66" i="4"/>
  <c r="A67" i="4"/>
  <c r="A68" i="4"/>
  <c r="A69" i="4"/>
  <c r="A70" i="4"/>
  <c r="A46" i="4"/>
  <c r="A44" i="4"/>
  <c r="A21" i="4"/>
  <c r="A22" i="4"/>
  <c r="A23" i="4"/>
  <c r="A24" i="4"/>
  <c r="A25" i="4"/>
  <c r="A26" i="4"/>
  <c r="A27" i="4"/>
  <c r="A28" i="4"/>
  <c r="A29" i="4"/>
  <c r="A30" i="4"/>
  <c r="A31" i="4"/>
  <c r="A32" i="4"/>
  <c r="A33" i="4"/>
  <c r="A34" i="4"/>
  <c r="A35" i="4"/>
  <c r="A36" i="4"/>
  <c r="A37" i="4"/>
  <c r="A38" i="4"/>
  <c r="A39" i="4"/>
  <c r="A40" i="4"/>
  <c r="A41" i="4"/>
  <c r="A42" i="4"/>
  <c r="A43" i="4"/>
  <c r="J175" i="4"/>
  <c r="J149" i="4"/>
  <c r="J123" i="4"/>
  <c r="J97" i="4"/>
  <c r="J71" i="4"/>
  <c r="J45" i="4"/>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3" i="11"/>
  <c r="A4" i="11"/>
  <c r="A5" i="11"/>
  <c r="A6" i="11"/>
  <c r="A7" i="11"/>
  <c r="A2" i="11"/>
  <c r="AG27" i="1"/>
  <c r="AG41" i="1"/>
  <c r="AG55" i="1"/>
  <c r="AG69" i="1"/>
  <c r="J27" i="1"/>
  <c r="J41" i="1"/>
  <c r="K27" i="1"/>
  <c r="K41" i="1"/>
  <c r="AH27" i="1"/>
  <c r="AH41" i="1"/>
  <c r="F27" i="1"/>
  <c r="F41" i="1"/>
  <c r="AE27" i="1"/>
  <c r="AE41" i="1"/>
  <c r="AF27" i="1"/>
  <c r="AD27" i="1"/>
  <c r="W27" i="1"/>
  <c r="L27" i="1"/>
  <c r="M27" i="1"/>
  <c r="M41" i="1"/>
  <c r="M55" i="1"/>
  <c r="N27" i="1"/>
  <c r="O27" i="1"/>
  <c r="O41" i="1"/>
  <c r="O55" i="1"/>
  <c r="P27" i="1"/>
  <c r="Q27" i="1"/>
  <c r="Q41" i="1"/>
  <c r="Q55" i="1"/>
  <c r="R27" i="1"/>
  <c r="S27" i="1"/>
  <c r="S41" i="1"/>
  <c r="S55" i="1"/>
  <c r="T27" i="1"/>
  <c r="U27" i="1"/>
  <c r="U41" i="1"/>
  <c r="U55" i="1"/>
  <c r="V27" i="1"/>
  <c r="X27" i="1"/>
  <c r="X41" i="1"/>
  <c r="Y27" i="1"/>
  <c r="Y41" i="1"/>
  <c r="I27" i="1"/>
  <c r="I41" i="1"/>
  <c r="G27" i="1"/>
  <c r="H27" i="1"/>
  <c r="I13" i="1"/>
  <c r="AD41" i="1"/>
  <c r="AD55" i="1"/>
  <c r="AD69" i="1"/>
  <c r="AD83" i="1"/>
  <c r="AF41" i="1"/>
  <c r="AF55" i="1"/>
  <c r="AF69" i="1"/>
  <c r="I55" i="1"/>
  <c r="H41" i="1"/>
  <c r="H55" i="1"/>
  <c r="H69" i="1"/>
  <c r="M69" i="1"/>
  <c r="M83" i="1"/>
  <c r="H83" i="1"/>
  <c r="W41" i="1"/>
  <c r="J55" i="1"/>
  <c r="J69" i="1"/>
  <c r="J83" i="1"/>
  <c r="AE55" i="1"/>
  <c r="AE69" i="1"/>
  <c r="S69" i="1"/>
  <c r="S83" i="1"/>
  <c r="AE83" i="1"/>
  <c r="G41" i="1"/>
  <c r="G55" i="1"/>
  <c r="K55" i="1"/>
  <c r="X55" i="1"/>
  <c r="X69" i="1"/>
  <c r="AH55" i="1"/>
  <c r="F55" i="1"/>
  <c r="F69" i="1"/>
  <c r="F83" i="1"/>
  <c r="O69" i="1"/>
  <c r="O83" i="1"/>
  <c r="Q69" i="1"/>
  <c r="Q83" i="1"/>
  <c r="AG83" i="1"/>
  <c r="U69" i="1"/>
  <c r="U83" i="1"/>
  <c r="K69" i="1"/>
  <c r="K83" i="1"/>
  <c r="I69" i="1"/>
  <c r="I83" i="1"/>
  <c r="V41" i="1"/>
  <c r="V55" i="1"/>
  <c r="T41" i="1"/>
  <c r="R41" i="1"/>
  <c r="R55" i="1"/>
  <c r="P41" i="1"/>
  <c r="N41" i="1"/>
  <c r="N55" i="1"/>
  <c r="L41" i="1"/>
  <c r="A37" i="5"/>
  <c r="A38" i="5"/>
  <c r="A39" i="5"/>
  <c r="A40" i="5"/>
  <c r="A18" i="5"/>
  <c r="A19" i="5"/>
  <c r="A20" i="5"/>
  <c r="A21" i="5"/>
  <c r="K13" i="1"/>
  <c r="J13" i="1"/>
  <c r="AH69" i="1"/>
  <c r="AH83" i="1"/>
  <c r="P55" i="1"/>
  <c r="P69" i="1"/>
  <c r="P83" i="1"/>
  <c r="AF83" i="1"/>
  <c r="L55" i="1"/>
  <c r="T55" i="1"/>
  <c r="T69" i="1"/>
  <c r="T83" i="1"/>
  <c r="W55" i="1"/>
  <c r="W69" i="1"/>
  <c r="W83" i="1"/>
  <c r="V69" i="1"/>
  <c r="V83" i="1"/>
  <c r="G69" i="1"/>
  <c r="G83" i="1"/>
  <c r="N69" i="1"/>
  <c r="N83" i="1"/>
  <c r="X83" i="1"/>
  <c r="R69" i="1"/>
  <c r="R83" i="1"/>
  <c r="L69" i="1"/>
  <c r="L83" i="1"/>
  <c r="A26" i="5"/>
  <c r="A27" i="5"/>
  <c r="A28" i="5"/>
  <c r="A29" i="5"/>
  <c r="A30" i="5"/>
  <c r="A31" i="5"/>
  <c r="A32" i="5"/>
  <c r="A33" i="5"/>
  <c r="A34" i="5"/>
  <c r="A35" i="5"/>
  <c r="A36" i="5"/>
  <c r="A25" i="5"/>
  <c r="A4" i="5"/>
  <c r="A5" i="5"/>
  <c r="A6" i="5"/>
  <c r="A7" i="5"/>
  <c r="A8" i="5"/>
  <c r="A9" i="5"/>
  <c r="A10" i="5"/>
  <c r="A11" i="5"/>
  <c r="A12" i="5"/>
  <c r="A13" i="5"/>
  <c r="A14" i="5"/>
  <c r="A15" i="5"/>
  <c r="A16" i="5"/>
  <c r="A17" i="5"/>
  <c r="A3" i="5"/>
  <c r="A20" i="4"/>
  <c r="A16" i="4"/>
  <c r="A12" i="4"/>
  <c r="A13" i="4"/>
  <c r="A14" i="4"/>
  <c r="A15" i="4"/>
  <c r="A11" i="4"/>
  <c r="A6" i="4"/>
  <c r="A7" i="4"/>
  <c r="A8" i="4"/>
  <c r="A9" i="4"/>
  <c r="A10" i="4"/>
  <c r="A5" i="4"/>
  <c r="J17" i="4"/>
  <c r="D19" i="3"/>
  <c r="C19" i="3"/>
  <c r="M23" i="2"/>
  <c r="L23" i="2"/>
  <c r="K23" i="2"/>
  <c r="J23" i="2"/>
  <c r="I23" i="2"/>
  <c r="H23" i="2"/>
  <c r="G23" i="2"/>
  <c r="F23" i="2"/>
  <c r="E23" i="2"/>
  <c r="D23" i="2"/>
  <c r="C23" i="2"/>
  <c r="B23" i="2"/>
  <c r="M11" i="2"/>
  <c r="L11" i="2"/>
  <c r="K11" i="2"/>
  <c r="J11" i="2"/>
  <c r="I11" i="2"/>
  <c r="H11" i="2"/>
  <c r="G11" i="2"/>
  <c r="F11" i="2"/>
  <c r="E11" i="2"/>
  <c r="D11" i="2"/>
  <c r="C11" i="2"/>
  <c r="B11" i="2"/>
  <c r="AC27" i="1"/>
  <c r="Z27" i="1"/>
  <c r="Y55" i="1"/>
  <c r="E27" i="1"/>
  <c r="AH13" i="1"/>
  <c r="AG13" i="1"/>
  <c r="AF13" i="1"/>
  <c r="AE13" i="1"/>
  <c r="AD13" i="1"/>
  <c r="AC13" i="1"/>
  <c r="Z13" i="1"/>
  <c r="Y13" i="1"/>
  <c r="X13" i="1"/>
  <c r="W13" i="1"/>
  <c r="V13" i="1"/>
  <c r="U13" i="1"/>
  <c r="T13" i="1"/>
  <c r="S13" i="1"/>
  <c r="R13" i="1"/>
  <c r="Q13" i="1"/>
  <c r="P13" i="1"/>
  <c r="O13" i="1"/>
  <c r="N13" i="1"/>
  <c r="M13" i="1"/>
  <c r="L13" i="1"/>
  <c r="H13" i="1"/>
  <c r="G13" i="1"/>
  <c r="F13" i="1"/>
  <c r="E13" i="1"/>
  <c r="Z41" i="1"/>
  <c r="Z55" i="1"/>
  <c r="AC41" i="1"/>
  <c r="AC55" i="1"/>
  <c r="Y69" i="1"/>
  <c r="Y83" i="1"/>
  <c r="E41" i="1"/>
  <c r="AC69" i="1"/>
  <c r="AC83" i="1"/>
  <c r="Z69" i="1"/>
  <c r="Z83" i="1"/>
  <c r="E55" i="1"/>
  <c r="E69" i="1"/>
  <c r="E83" i="1"/>
</calcChain>
</file>

<file path=xl/sharedStrings.xml><?xml version="1.0" encoding="utf-8"?>
<sst xmlns="http://schemas.openxmlformats.org/spreadsheetml/2006/main" count="1104" uniqueCount="261">
  <si>
    <t>Sub-grantee</t>
  </si>
  <si>
    <t>Housing Resources</t>
  </si>
  <si>
    <t>Alexandria, VA</t>
  </si>
  <si>
    <t>x</t>
  </si>
  <si>
    <t>Sub-grantee that is HUD-approved LHCA</t>
  </si>
  <si>
    <t>Applicant</t>
  </si>
  <si>
    <t xml:space="preserve">Housing Affiliate </t>
  </si>
  <si>
    <t>Erie, PA</t>
  </si>
  <si>
    <t>ABC Intermediary</t>
  </si>
  <si>
    <t>Housing Counseling Service</t>
  </si>
  <si>
    <t xml:space="preserve">Reverse Mortgage </t>
  </si>
  <si>
    <t>HUD Program</t>
  </si>
  <si>
    <t>Administering Office</t>
  </si>
  <si>
    <t>Second Mortgage Assistance for First-Time Homebuyers</t>
  </si>
  <si>
    <t>Rural Housing Stability Grant Program</t>
  </si>
  <si>
    <t>Public Housing Operating Fund</t>
  </si>
  <si>
    <t>Section 8 Tenant-Based Rental Assistance Homeownership Option</t>
  </si>
  <si>
    <t>Demolition and Disposition of Public Housing</t>
  </si>
  <si>
    <t>Family Self-Sufficiency</t>
  </si>
  <si>
    <t>Public Housing Resident Homeownership Programs</t>
  </si>
  <si>
    <t>Conversion of Distressed Public Housing to Tenant-Based Assistance</t>
  </si>
  <si>
    <t>Native Hawaiian Housing Block Grants</t>
  </si>
  <si>
    <t>Section 8 Rental Assistance</t>
  </si>
  <si>
    <t>Names of Applicant, Sub-grantees/Branch Offices Proposed to be Funded</t>
  </si>
  <si>
    <t>Cash</t>
  </si>
  <si>
    <t>Fees</t>
  </si>
  <si>
    <t>Rating Factor 1</t>
  </si>
  <si>
    <t>Rating Factor 2</t>
  </si>
  <si>
    <t>Rating Factor 3</t>
  </si>
  <si>
    <t>Rating Factor 5</t>
  </si>
  <si>
    <t>Expenses</t>
  </si>
  <si>
    <t>Salaries</t>
  </si>
  <si>
    <t>Fringe Benefits</t>
  </si>
  <si>
    <t>Total Direct Costs</t>
  </si>
  <si>
    <t>YES</t>
  </si>
  <si>
    <t>NO</t>
  </si>
  <si>
    <t>SECTION IV. B.2. APPLICATION CHECKLIST</t>
  </si>
  <si>
    <t>a.</t>
  </si>
  <si>
    <t>b.</t>
  </si>
  <si>
    <t>c.</t>
  </si>
  <si>
    <t>d.</t>
  </si>
  <si>
    <t>i.</t>
  </si>
  <si>
    <t>Organization Description</t>
  </si>
  <si>
    <t xml:space="preserve">External Audits and Investigations </t>
  </si>
  <si>
    <t>TOTAL</t>
  </si>
  <si>
    <t>% of Award Applicant Intends to Sub-allocate</t>
  </si>
  <si>
    <t>HCO</t>
  </si>
  <si>
    <t>CMAX</t>
  </si>
  <si>
    <r>
      <t>Resolving/Preventing Mortgage Delinquency or Default</t>
    </r>
    <r>
      <rPr>
        <b/>
        <sz val="11"/>
        <color theme="1"/>
        <rFont val="Calibri"/>
        <family val="2"/>
        <scheme val="minor"/>
      </rPr>
      <t xml:space="preserve">  </t>
    </r>
  </si>
  <si>
    <r>
      <t>Housing Counseling.</t>
    </r>
    <r>
      <rPr>
        <sz val="11"/>
        <color theme="1"/>
        <rFont val="Calibri"/>
        <family val="2"/>
        <scheme val="minor"/>
      </rPr>
      <t xml:space="preserve">  Applicant proposes a work plan that includes the provision of housing counseling.</t>
    </r>
    <r>
      <rPr>
        <b/>
        <sz val="11"/>
        <color theme="1"/>
        <rFont val="Calibri"/>
        <family val="2"/>
        <scheme val="minor"/>
      </rPr>
      <t xml:space="preserve">  </t>
    </r>
  </si>
  <si>
    <t>Jane Dough Foundation/ John Dough (719) 222-3232</t>
  </si>
  <si>
    <t>In-kind</t>
  </si>
  <si>
    <t>Client Exit Surveys</t>
  </si>
  <si>
    <t>(B)</t>
  </si>
  <si>
    <t>(C)</t>
  </si>
  <si>
    <t>(D)</t>
  </si>
  <si>
    <t>(E)</t>
  </si>
  <si>
    <t>Publishes Performance Data</t>
  </si>
  <si>
    <t>Name of CMS</t>
  </si>
  <si>
    <t>Use CMS to Record Notes, Action Plan, Financial Analysis and Follow-up</t>
  </si>
  <si>
    <t>Performs Quality Control Review of CMS Data</t>
  </si>
  <si>
    <t>Applicant Name:</t>
  </si>
  <si>
    <t>Jurisdiction/ Service Area</t>
  </si>
  <si>
    <t>Rating Factor 2, Sub-Factor 1(c)</t>
  </si>
  <si>
    <t>Rating Factor 3, Sub-Factor 2(c)</t>
  </si>
  <si>
    <t>Brief description of impediments to fair housing choice in the jurisdiction/service area identified in Column A</t>
  </si>
  <si>
    <t>(A)</t>
  </si>
  <si>
    <t xml:space="preserve">(B) </t>
  </si>
  <si>
    <t>Information Source for Impediments identified in Column B (e.g. applicable state or local Consolidated Plan and Analysis of Impediments to Fair Housing Choice)</t>
  </si>
  <si>
    <t>Brief description of an activity that addresses an impediment to fair housing choice identified in Column B</t>
  </si>
  <si>
    <t>Community Planning and Development</t>
  </si>
  <si>
    <t>Public and Indian Housing</t>
  </si>
  <si>
    <t>Link to Published Performance Data, if Available Online</t>
  </si>
  <si>
    <t>www.housingresources.org/data</t>
  </si>
  <si>
    <t>www.abcint.org/public</t>
  </si>
  <si>
    <t xml:space="preserve"> </t>
  </si>
  <si>
    <t>Alamosa, CO</t>
  </si>
  <si>
    <t xml:space="preserve">Applicant Name:  </t>
  </si>
  <si>
    <t>Brief description of how Applicant will measure outcomes related to the activity proposed in Column D</t>
  </si>
  <si>
    <t>Uses CMS to Generate Reports</t>
  </si>
  <si>
    <t>Uses CMS to Track Grants</t>
  </si>
  <si>
    <t>Alternate Mode(s) of Counseling</t>
  </si>
  <si>
    <t>Counseling Services available in Multiple Languages</t>
  </si>
  <si>
    <t>Serves Rural Community</t>
  </si>
  <si>
    <t>Erie Housing Counseling Agencies Collaborative</t>
  </si>
  <si>
    <t>A</t>
  </si>
  <si>
    <t>B</t>
  </si>
  <si>
    <t>C</t>
  </si>
  <si>
    <t>D</t>
  </si>
  <si>
    <t>E</t>
  </si>
  <si>
    <t>F</t>
  </si>
  <si>
    <t>G</t>
  </si>
  <si>
    <t>H</t>
  </si>
  <si>
    <t>I</t>
  </si>
  <si>
    <t>J</t>
  </si>
  <si>
    <t>K</t>
  </si>
  <si>
    <t>L</t>
  </si>
  <si>
    <t>M</t>
  </si>
  <si>
    <t>N</t>
  </si>
  <si>
    <t>O</t>
  </si>
  <si>
    <t>Q</t>
  </si>
  <si>
    <t>R</t>
  </si>
  <si>
    <t>P</t>
  </si>
  <si>
    <t>S</t>
  </si>
  <si>
    <t>T</t>
  </si>
  <si>
    <t>U</t>
  </si>
  <si>
    <t>V</t>
  </si>
  <si>
    <t>W</t>
  </si>
  <si>
    <t>X</t>
  </si>
  <si>
    <t>Y</t>
  </si>
  <si>
    <t>Z</t>
  </si>
  <si>
    <t>AA</t>
  </si>
  <si>
    <t>AB</t>
  </si>
  <si>
    <t>AC</t>
  </si>
  <si>
    <t>AD</t>
  </si>
  <si>
    <t>AE</t>
  </si>
  <si>
    <t>AF</t>
  </si>
  <si>
    <t>AG</t>
  </si>
  <si>
    <t xml:space="preserve">Service will be provided Over the Internet? </t>
  </si>
  <si>
    <t>Service Will Be Available in Multiple Languages?</t>
  </si>
  <si>
    <t>Service Will be Provided In Person</t>
  </si>
  <si>
    <t>Service Will be Provided Via Telephone</t>
  </si>
  <si>
    <t>Example:  ABC Intermediary</t>
  </si>
  <si>
    <r>
      <rPr>
        <b/>
        <sz val="11"/>
        <color theme="1"/>
        <rFont val="Calibri"/>
        <family val="2"/>
        <scheme val="minor"/>
      </rPr>
      <t xml:space="preserve">NOTE: </t>
    </r>
    <r>
      <rPr>
        <sz val="11"/>
        <color theme="1"/>
        <rFont val="Calibri"/>
        <family val="2"/>
        <scheme val="minor"/>
      </rPr>
      <t xml:space="preserve"> Applicants proposing to fund sub-grantees and/or branches must indicate the number of proposed sub-grantees and branches (Column D below) which will provide housing counseling services in conjunction with other HUD programs that are marked in Column C below.</t>
    </r>
  </si>
  <si>
    <t>Native American Housing Assistance Self Determination Act Housing Block Grants</t>
  </si>
  <si>
    <t>Low Income Housing Preservation and Resident Homeownership Act  Prepayment Options</t>
  </si>
  <si>
    <r>
      <rPr>
        <b/>
        <sz val="16"/>
        <color theme="1"/>
        <rFont val="Calibri"/>
        <family val="2"/>
        <scheme val="minor"/>
      </rPr>
      <t xml:space="preserve">EXAMPLE: </t>
    </r>
    <r>
      <rPr>
        <b/>
        <sz val="11"/>
        <color theme="1"/>
        <rFont val="Calibri"/>
        <family val="2"/>
        <scheme val="minor"/>
      </rPr>
      <t xml:space="preserve"> Housing Counseling Service</t>
    </r>
  </si>
  <si>
    <t>TOTAL BUDGET</t>
  </si>
  <si>
    <t>Name(s) of Housing Counseling Related Networks/Collaboratives, if Applicable</t>
  </si>
  <si>
    <t>Alternate Formats Accessible to Persons with Disabilities</t>
  </si>
  <si>
    <t>Formal Housing Counseling Training</t>
  </si>
  <si>
    <t>Require Testing/Certification for Counselors</t>
  </si>
  <si>
    <r>
      <rPr>
        <b/>
        <sz val="11"/>
        <color theme="1"/>
        <rFont val="Calibri"/>
        <family val="2"/>
        <scheme val="minor"/>
      </rPr>
      <t>SF424, Application for Federal Assistance.</t>
    </r>
    <r>
      <rPr>
        <sz val="11"/>
        <color theme="1"/>
        <rFont val="Calibri"/>
        <family val="2"/>
        <scheme val="minor"/>
      </rPr>
      <t xml:space="preserve">  NOTE:  Applicant's 9 digit zip code (zip plus 4) is required. </t>
    </r>
  </si>
  <si>
    <r>
      <rPr>
        <b/>
        <sz val="11"/>
        <color theme="1"/>
        <rFont val="Calibri"/>
        <family val="2"/>
        <scheme val="minor"/>
      </rPr>
      <t>Applicant Eligibility.</t>
    </r>
    <r>
      <rPr>
        <sz val="11"/>
        <color theme="1"/>
        <rFont val="Calibri"/>
        <family val="2"/>
        <scheme val="minor"/>
      </rPr>
      <t xml:space="preserve">  Applicant meets the eligibility requirements in Section III.A.</t>
    </r>
  </si>
  <si>
    <t xml:space="preserve">Pre-purchase/Home buying </t>
  </si>
  <si>
    <t>Enter an "X" if Applicant Provides Housing Counseling Services in Conjunction with HUD Programs</t>
  </si>
  <si>
    <t>(B + C)  Network-wide Total Budget, All Sources</t>
  </si>
  <si>
    <t>--</t>
  </si>
  <si>
    <t>Program Income</t>
  </si>
  <si>
    <t>Pre-purchase Counseling</t>
  </si>
  <si>
    <t>Foreclosure Prevention Counseling</t>
  </si>
  <si>
    <t>Type of Contribution (Cash, Fees, In-kind, Program Income)</t>
  </si>
  <si>
    <t>Organization Providing Leveraged Funds/In-kind Contributions and Point of Contact</t>
  </si>
  <si>
    <t>Chase Bank Foundation/ Sally Clams (719) 224-7676</t>
  </si>
  <si>
    <t>City of Siever/ Pat Culver  (719) 236-4565</t>
  </si>
  <si>
    <t>ABC Legal Services/Suzy Council (719) 236-4444</t>
  </si>
  <si>
    <t>Other:  Must specify</t>
  </si>
  <si>
    <t>Agency's HUD Housing Counseling System (HCS) Number</t>
  </si>
  <si>
    <t>Number of Housing Counselor Full-Time Equivalents (FTE)</t>
  </si>
  <si>
    <t>Number of HUD HECM Roster Counselors</t>
  </si>
  <si>
    <t>CHART G.1:  INTERMEDIARIES, MSOs AND SHFAs ONLY</t>
  </si>
  <si>
    <t>Type of Oversight</t>
  </si>
  <si>
    <t>ii.</t>
  </si>
  <si>
    <t>Monitoring, evaluating and ensuring quality of services provided by sub-grantees/funded branches including:</t>
  </si>
  <si>
    <t>Monitoring the grant funded work of sub-grantees/funded branches on an ongoing basis throughout the grant year.</t>
  </si>
  <si>
    <t>Identifying and rectifying service delivery deficiencies and non-compliance issues in its network.</t>
  </si>
  <si>
    <t>iii.</t>
  </si>
  <si>
    <t>Process sub-grantees and funded branches disbursements under the grant including:</t>
  </si>
  <si>
    <t>Requiring and reviewing supporting documentation, including personnel activity reports.</t>
  </si>
  <si>
    <t>Conducting quality control of disbursement process.</t>
  </si>
  <si>
    <t>Recording how disbursement decisions are made.</t>
  </si>
  <si>
    <t>CHART G.2:  LHCAs ONLY</t>
  </si>
  <si>
    <t>Maintaining disbursement supporting documentation, including personnel activity reports.</t>
  </si>
  <si>
    <t>Conducting Quality Control of disbursement process.</t>
  </si>
  <si>
    <t>iv.</t>
  </si>
  <si>
    <t>Identifying and rectifying service delinquencies and noncompliance issues.</t>
  </si>
  <si>
    <t>Rating Factor 3, Sub-factor 1 (c)</t>
  </si>
  <si>
    <t>Rating Factor 3, Sub-factor 2 (b)</t>
  </si>
  <si>
    <t>Funded Branch</t>
  </si>
  <si>
    <t>Applicant/    Sub-grantee/ Funded Branch</t>
  </si>
  <si>
    <t>SUBTOTAL/TOTAL</t>
  </si>
  <si>
    <r>
      <rPr>
        <b/>
        <sz val="11"/>
        <color theme="1"/>
        <rFont val="Calibri"/>
        <family val="2"/>
        <scheme val="minor"/>
      </rPr>
      <t xml:space="preserve">NOTE: </t>
    </r>
    <r>
      <rPr>
        <sz val="11"/>
        <color theme="1"/>
        <rFont val="Calibri"/>
        <family val="2"/>
        <scheme val="minor"/>
      </rPr>
      <t xml:space="preserve"> Below is a completed example of Chart B.  Complete the blank Chart on Page 2.  Applicants proposing to fund sub-grantees and/or funded branches must indicate the number of proposed sub-grantees and branches which will provide the proposed services.  </t>
    </r>
    <r>
      <rPr>
        <i/>
        <sz val="11"/>
        <color rgb="FFFF0000"/>
        <rFont val="Calibri"/>
        <family val="2"/>
        <scheme val="minor"/>
      </rPr>
      <t>*Funded branches include funded branches of sub-grantees.</t>
    </r>
  </si>
  <si>
    <t>Use of Funds -- Only Include Funds that are Exclusively Allocated for Housing Counseling Program</t>
  </si>
  <si>
    <t>Other (Must Provide Explanation of Other Expenses in Narrative)</t>
  </si>
  <si>
    <t>CHART E.1.  Intermediaries, SHFAs and MSOs</t>
  </si>
  <si>
    <t>CHART E.2. LHCAs</t>
  </si>
  <si>
    <t xml:space="preserve">Applicant's Total Budget, All Sources </t>
  </si>
  <si>
    <t xml:space="preserve">HUD-Sponsored Housing Counseling-Related Research or Pilot Program:  Must specify </t>
  </si>
  <si>
    <t>Train and provide technical assistance to sub-grantees/funded branches.</t>
  </si>
  <si>
    <t>Other (Applicant must list other activities to receive credit)</t>
  </si>
  <si>
    <t>v.</t>
  </si>
  <si>
    <t>Verifying sub-grantees that are not HUD-approved and funded branches meet or exceed HUD's approval standards.</t>
  </si>
  <si>
    <t xml:space="preserve">ABC Intermediary </t>
  </si>
  <si>
    <r>
      <rPr>
        <b/>
        <sz val="11"/>
        <color theme="1"/>
        <rFont val="Calibri"/>
        <family val="2"/>
        <scheme val="minor"/>
      </rPr>
      <t>NOTE:</t>
    </r>
    <r>
      <rPr>
        <sz val="11"/>
        <color theme="1"/>
        <rFont val="Calibri"/>
        <family val="2"/>
        <scheme val="minor"/>
      </rPr>
      <t xml:space="preserve">  </t>
    </r>
    <r>
      <rPr>
        <sz val="11"/>
        <rFont val="Calibri"/>
        <family val="2"/>
        <scheme val="minor"/>
      </rPr>
      <t xml:space="preserve">If the Applicant's main office provides direct housing counseling activities, the main office must be included in the list of sub-grantees and branches. </t>
    </r>
    <r>
      <rPr>
        <sz val="11"/>
        <color theme="1"/>
        <rFont val="Calibri"/>
        <family val="2"/>
        <scheme val="minor"/>
      </rPr>
      <t xml:space="preserve"> Below is a completed example of Chart A.  Complete the blank Chart on Page 2.</t>
    </r>
    <r>
      <rPr>
        <b/>
        <sz val="11"/>
        <color theme="1"/>
        <rFont val="Calibri"/>
        <family val="2"/>
        <scheme val="minor"/>
      </rPr>
      <t xml:space="preserve"> </t>
    </r>
    <r>
      <rPr>
        <b/>
        <sz val="11"/>
        <color rgb="FFFF0000"/>
        <rFont val="Calibri"/>
        <family val="2"/>
        <scheme val="minor"/>
      </rPr>
      <t xml:space="preserve">NOTE:  Entering an "x" indicates a "Yes" response. </t>
    </r>
  </si>
  <si>
    <t>Preferred Sustainable Communities - HUD 2995 Certified</t>
  </si>
  <si>
    <t>Adopted National Industry Standards</t>
  </si>
  <si>
    <t>Serving Area with No Internet Access</t>
  </si>
  <si>
    <t>Physically Located in Geographically Isolated Agency</t>
  </si>
  <si>
    <t>Pulled Credit Reports 6 or More Months after Counseling was Completed</t>
  </si>
  <si>
    <t>Follow-up Client Surveys</t>
  </si>
  <si>
    <t>Uses Reviews by Senior Management Staff with Results Reported to Organization's Board</t>
  </si>
  <si>
    <t>Uses Other Methods ofEvaluating Program Services</t>
  </si>
  <si>
    <t># of Sub-grantees and/or *Funded Branches that Will Provide Service In Person</t>
  </si>
  <si>
    <t># of Sub-grantees and/or *Funded Branches that Will Provide Service Over the Telephone</t>
  </si>
  <si>
    <t># of Sub-grantees and/or *Funded Branches that Will Provide Service Over the Internet</t>
  </si>
  <si>
    <t># of Sub-grantees and/or *Funded Branches that Will Have Services Available in Multiple Languages</t>
  </si>
  <si>
    <r>
      <t xml:space="preserve">NOTE: </t>
    </r>
    <r>
      <rPr>
        <sz val="11"/>
        <color theme="1"/>
        <rFont val="Calibri"/>
        <family val="2"/>
        <scheme val="minor"/>
      </rPr>
      <t xml:space="preserve"> </t>
    </r>
    <r>
      <rPr>
        <sz val="11"/>
        <color theme="1"/>
        <rFont val="Calibri"/>
        <family val="2"/>
        <scheme val="minor"/>
      </rPr>
      <t xml:space="preserve">Applicants proposing to fund sub-grantees and/or funded branches must indicate the number of proposed sub-grantees and branches which will provide the proposed services.  </t>
    </r>
    <r>
      <rPr>
        <i/>
        <sz val="11"/>
        <color rgb="FFFF0000"/>
        <rFont val="Calibri"/>
        <family val="2"/>
        <scheme val="minor"/>
      </rPr>
      <t>*Funded branches include funded branches of sub-grantees.</t>
    </r>
  </si>
  <si>
    <t>For Intermediaries, SHFAs and MSOs Number of Sub-grantees and/or Branches That Provide Service(s) in Conjunction with HUD Programs</t>
  </si>
  <si>
    <t>Funds Must be Available During the Grant Period</t>
  </si>
  <si>
    <r>
      <t xml:space="preserve">Funds Must be </t>
    </r>
    <r>
      <rPr>
        <b/>
        <sz val="11"/>
        <rFont val="Calibri"/>
        <family val="2"/>
        <scheme val="minor"/>
      </rPr>
      <t>Available During the Grant Period</t>
    </r>
  </si>
  <si>
    <t>Applicant's Total Administrative Budget, All Sources (Do Not Include Funds Sub-allocated to Sub-grantees/ Funded Branches)</t>
  </si>
  <si>
    <t>Total Budget of all Sub-Grantees/ Funded Branches, All Sources (Include Main Office that Provides Direct Counseling)</t>
  </si>
  <si>
    <t xml:space="preserve">     Housing Counselors</t>
  </si>
  <si>
    <t xml:space="preserve">     Housing Counseling Program Managers</t>
  </si>
  <si>
    <t xml:space="preserve">     All Other Housing Counseling Program Staff</t>
  </si>
  <si>
    <t>Indirect Cost Allocation Amount (if applicable)</t>
  </si>
  <si>
    <t>Total Other Direct Costs</t>
  </si>
  <si>
    <r>
      <rPr>
        <b/>
        <sz val="14"/>
        <rFont val="Calibri"/>
        <family val="2"/>
        <scheme val="minor"/>
      </rPr>
      <t>Applicant Name:</t>
    </r>
    <r>
      <rPr>
        <sz val="14"/>
        <rFont val="Calibri"/>
        <family val="2"/>
        <scheme val="minor"/>
      </rPr>
      <t xml:space="preserve">  </t>
    </r>
  </si>
  <si>
    <r>
      <rPr>
        <b/>
        <sz val="11"/>
        <rFont val="Calibri"/>
        <family val="2"/>
        <scheme val="minor"/>
      </rPr>
      <t xml:space="preserve">SFLLL, Disclosure of Lobbying Activities </t>
    </r>
    <r>
      <rPr>
        <sz val="11"/>
        <rFont val="Calibri"/>
        <family val="2"/>
        <scheme val="minor"/>
      </rPr>
      <t>(if applicable)</t>
    </r>
  </si>
  <si>
    <r>
      <t>HUD2995, Certification of Consistency with Sustainable Communities Planning and Implementation</t>
    </r>
    <r>
      <rPr>
        <sz val="11"/>
        <rFont val="Calibri"/>
        <family val="2"/>
        <scheme val="minor"/>
      </rPr>
      <t xml:space="preserve"> signed by the Designated Point of Contact for designated Preferred Sustainability Status Community or the HUD Regional Administrator </t>
    </r>
  </si>
  <si>
    <t>e.</t>
  </si>
  <si>
    <r>
      <rPr>
        <b/>
        <sz val="11"/>
        <rFont val="Calibri"/>
        <family val="2"/>
        <scheme val="minor"/>
      </rPr>
      <t xml:space="preserve">SHFA Statutory Authority </t>
    </r>
    <r>
      <rPr>
        <sz val="11"/>
        <rFont val="Calibri"/>
        <family val="2"/>
        <scheme val="minor"/>
      </rPr>
      <t>(if applying as a SHFA)</t>
    </r>
  </si>
  <si>
    <t>f.</t>
  </si>
  <si>
    <t>g.</t>
  </si>
  <si>
    <t>h.</t>
  </si>
  <si>
    <r>
      <rPr>
        <b/>
        <sz val="11"/>
        <rFont val="Calibri"/>
        <family val="2"/>
        <scheme val="minor"/>
      </rPr>
      <t>Narrative Statements</t>
    </r>
    <r>
      <rPr>
        <sz val="11"/>
        <rFont val="Calibri"/>
        <family val="2"/>
        <scheme val="minor"/>
      </rPr>
      <t xml:space="preserve"> as required in this NOFA  </t>
    </r>
  </si>
  <si>
    <r>
      <rPr>
        <b/>
        <sz val="11"/>
        <rFont val="Calibri"/>
        <family val="2"/>
        <scheme val="minor"/>
      </rPr>
      <t>HUD 9906 Housing Counseling Charts</t>
    </r>
    <r>
      <rPr>
        <sz val="11"/>
        <rFont val="Calibri"/>
        <family val="2"/>
        <scheme val="minor"/>
      </rPr>
      <t xml:space="preserve"> as required in this NOFA</t>
    </r>
  </si>
  <si>
    <t>OMB Approval #2502-0261</t>
  </si>
  <si>
    <t>Exp Date 04/30/2016</t>
  </si>
  <si>
    <r>
      <t xml:space="preserve">Public reporting burden </t>
    </r>
    <r>
      <rPr>
        <sz val="12"/>
        <color rgb="FF000000"/>
        <rFont val="Arial"/>
        <family val="2"/>
      </rPr>
      <t>for this collection of information is estimated to average 40 hours per response, including the time for reviewing instructions, searching existing data sources, gathering and maintaining the data needed, and completing and reviewing the collection of information.  The information is being collected for a housing counseling agency to participate in HUD’s Housing Counseling program.  The information will be used by HUD to ensure that Counselors provide guidance and advice to help families and individuals improve their housing conditions and meet the responsibilities of tenancy and homeownership.  Counselors also help borrowers avoid predatory lending practices, such as inflated appraisals, unreasonably high interest rates, unaffordable repayment terms, and other conditions that can result in a loss of equity, increased debt, default, and foreclosure.  This agency may not collect this information, and you are not required to complete this form, unless it displays a valid OMB control number.</t>
    </r>
  </si>
  <si>
    <t>Number of Sub-grantee Branches.  Provide Sub-grantee Branches on Chart A2a</t>
  </si>
  <si>
    <r>
      <t xml:space="preserve">ABC Intermediary </t>
    </r>
    <r>
      <rPr>
        <i/>
        <sz val="10"/>
        <color rgb="FFFF0000"/>
        <rFont val="Calibri"/>
        <family val="2"/>
        <scheme val="minor"/>
      </rPr>
      <t>NOTE:  If Applicant is providing counseling directly, enter information below with the approxpriate boxes marked.</t>
    </r>
  </si>
  <si>
    <t>Location City/State</t>
  </si>
  <si>
    <t>AH</t>
  </si>
  <si>
    <t>Funded Branches and/or Sub-grantees</t>
  </si>
  <si>
    <r>
      <t xml:space="preserve">NOTE:  </t>
    </r>
    <r>
      <rPr>
        <sz val="10"/>
        <rFont val="Calibri"/>
        <family val="2"/>
        <scheme val="minor"/>
      </rPr>
      <t xml:space="preserve">If the Applicant's main office provides direct housing counseling activities, the main office must be included in the list of sub-grantees and branches. </t>
    </r>
    <r>
      <rPr>
        <b/>
        <sz val="10"/>
        <rFont val="Calibri"/>
        <family val="2"/>
        <scheme val="minor"/>
      </rPr>
      <t xml:space="preserve"> </t>
    </r>
    <r>
      <rPr>
        <b/>
        <sz val="10"/>
        <color rgb="FFFF0000"/>
        <rFont val="Calibri"/>
        <family val="2"/>
        <scheme val="minor"/>
      </rPr>
      <t>NOTE:  Entering an "x" indicates a "Yes" response.</t>
    </r>
    <r>
      <rPr>
        <b/>
        <sz val="10"/>
        <color theme="1"/>
        <rFont val="Calibri"/>
        <family val="2"/>
        <scheme val="minor"/>
      </rPr>
      <t xml:space="preserve"> </t>
    </r>
  </si>
  <si>
    <t>Name of Applicant</t>
  </si>
  <si>
    <t>Number of HUD HECM Roster Counselors (if applicable)</t>
  </si>
  <si>
    <t>Name of Sub-Grantee</t>
  </si>
  <si>
    <t>Name of Sub-Grantee's Funded Branch</t>
  </si>
  <si>
    <t>Funded Branch of an Intermediary</t>
  </si>
  <si>
    <t>Sub-grantee that is NOT HUD-Approved LHCA</t>
  </si>
  <si>
    <t>Name of Applicant, Funded Branches and Sub-grantees Applicant proposes to Fund With this NOFA</t>
  </si>
  <si>
    <r>
      <t xml:space="preserve">Indicate if </t>
    </r>
    <r>
      <rPr>
        <b/>
        <i/>
        <sz val="10"/>
        <rFont val="Calibri"/>
        <family val="2"/>
        <scheme val="minor"/>
      </rPr>
      <t>One-on One Counseling</t>
    </r>
    <r>
      <rPr>
        <b/>
        <sz val="10"/>
        <rFont val="Calibri"/>
        <family val="2"/>
        <scheme val="minor"/>
      </rPr>
      <t xml:space="preserve">  Provided by Applicant</t>
    </r>
  </si>
  <si>
    <r>
      <t xml:space="preserve"># of Sub-grantees and/or *Funded Branches that Provide </t>
    </r>
    <r>
      <rPr>
        <b/>
        <i/>
        <sz val="10"/>
        <rFont val="Calibri"/>
        <family val="2"/>
        <scheme val="minor"/>
      </rPr>
      <t>One-on-One Counseling</t>
    </r>
  </si>
  <si>
    <r>
      <t xml:space="preserve">Indicate if </t>
    </r>
    <r>
      <rPr>
        <b/>
        <i/>
        <sz val="10"/>
        <rFont val="Calibri"/>
        <family val="2"/>
        <scheme val="minor"/>
      </rPr>
      <t>Group Education</t>
    </r>
    <r>
      <rPr>
        <b/>
        <sz val="10"/>
        <rFont val="Calibri"/>
        <family val="2"/>
        <scheme val="minor"/>
      </rPr>
      <t xml:space="preserve"> Provided  by Applicant</t>
    </r>
  </si>
  <si>
    <r>
      <t xml:space="preserve"># of Sub-grantees and/or *Funded Branches that Will Provide </t>
    </r>
    <r>
      <rPr>
        <b/>
        <i/>
        <sz val="10"/>
        <rFont val="Calibri"/>
        <family val="2"/>
        <scheme val="minor"/>
      </rPr>
      <t>Group Education</t>
    </r>
  </si>
  <si>
    <r>
      <t>Instructions:</t>
    </r>
    <r>
      <rPr>
        <sz val="11"/>
        <color theme="1"/>
        <rFont val="Calibri"/>
        <family val="2"/>
        <scheme val="minor"/>
      </rPr>
      <t xml:space="preserve">
</t>
    </r>
    <r>
      <rPr>
        <b/>
        <sz val="11"/>
        <color theme="1"/>
        <rFont val="Calibri"/>
        <family val="2"/>
        <scheme val="minor"/>
      </rPr>
      <t xml:space="preserve">Columns A - E:  </t>
    </r>
    <r>
      <rPr>
        <sz val="11"/>
        <color theme="1"/>
        <rFont val="Calibri"/>
        <family val="2"/>
        <scheme val="minor"/>
      </rPr>
      <t>All Applicants must complete Columns A through E of the chart below to demonstrate how the Applicant will fulfill its obligation to affirmatively further fair housing in the use of Housing Counseling grant funds.</t>
    </r>
    <r>
      <rPr>
        <b/>
        <strike/>
        <sz val="11"/>
        <color rgb="FFFF0000"/>
        <rFont val="Calibri"/>
        <family val="2"/>
        <scheme val="minor"/>
      </rPr>
      <t/>
    </r>
  </si>
  <si>
    <t>SECTION III. ELIGIBILITY INFORMATION. C.2.THRESHOLDS REQUIREMENTS</t>
  </si>
  <si>
    <r>
      <rPr>
        <b/>
        <sz val="11"/>
        <color theme="1"/>
        <rFont val="Calibri"/>
        <family val="2"/>
        <scheme val="minor"/>
      </rPr>
      <t>FY</t>
    </r>
    <r>
      <rPr>
        <b/>
        <sz val="11"/>
        <color rgb="FFFF0000"/>
        <rFont val="Calibri"/>
        <family val="2"/>
        <scheme val="minor"/>
      </rPr>
      <t xml:space="preserve"> </t>
    </r>
    <r>
      <rPr>
        <b/>
        <sz val="11"/>
        <rFont val="Calibri"/>
        <family val="2"/>
        <scheme val="minor"/>
      </rPr>
      <t>2014 Genera</t>
    </r>
    <r>
      <rPr>
        <b/>
        <sz val="11"/>
        <color theme="1"/>
        <rFont val="Calibri"/>
        <family val="2"/>
        <scheme val="minor"/>
      </rPr>
      <t>l Section Thresholds</t>
    </r>
    <r>
      <rPr>
        <sz val="11"/>
        <color theme="1"/>
        <rFont val="Calibri"/>
        <family val="2"/>
        <scheme val="minor"/>
      </rPr>
      <t xml:space="preserve">.  Applicants and/or sub-grantees meet(s) the Threshold Requirements in Section III.C.2 of the FY2014 </t>
    </r>
    <r>
      <rPr>
        <i/>
        <sz val="11"/>
        <color theme="1"/>
        <rFont val="Calibri"/>
        <family val="2"/>
        <scheme val="minor"/>
      </rPr>
      <t>General Section.</t>
    </r>
  </si>
  <si>
    <t>Applicant's DUNS number is listed on SAM with an active registration and the person submitting the application has an ID and password and has been authorized to submit the application on behalf of the applicant organization named in box 8a. of the SF424.</t>
  </si>
  <si>
    <r>
      <t xml:space="preserve">Agency's HUD Housing Counseling System (HCS) Number
</t>
    </r>
    <r>
      <rPr>
        <b/>
        <sz val="11"/>
        <color rgb="FFFF0000"/>
        <rFont val="Calibri"/>
        <family val="2"/>
        <scheme val="minor"/>
      </rPr>
      <t>(if assigned)</t>
    </r>
  </si>
  <si>
    <r>
      <rPr>
        <b/>
        <sz val="11"/>
        <color rgb="FFFF0000"/>
        <rFont val="Calibri"/>
        <family val="2"/>
        <scheme val="minor"/>
      </rPr>
      <t>Home Maintenance and Financial Management for Homeowners (</t>
    </r>
    <r>
      <rPr>
        <b/>
        <sz val="11"/>
        <color theme="1"/>
        <rFont val="Calibri"/>
        <family val="2"/>
        <scheme val="minor"/>
      </rPr>
      <t>Non-Delinquency Post-Purchase</t>
    </r>
    <r>
      <rPr>
        <b/>
        <sz val="11"/>
        <color rgb="FFFF0000"/>
        <rFont val="Calibri"/>
        <family val="2"/>
        <scheme val="minor"/>
      </rPr>
      <t>)</t>
    </r>
  </si>
  <si>
    <r>
      <t xml:space="preserve">Rental </t>
    </r>
    <r>
      <rPr>
        <b/>
        <sz val="11"/>
        <color rgb="FFFF0000"/>
        <rFont val="Calibri"/>
        <family val="2"/>
        <scheme val="minor"/>
      </rPr>
      <t>Topics</t>
    </r>
  </si>
  <si>
    <r>
      <rPr>
        <b/>
        <strike/>
        <sz val="11"/>
        <color rgb="FFFF0000"/>
        <rFont val="Calibri"/>
        <family val="2"/>
        <scheme val="minor"/>
      </rPr>
      <t xml:space="preserve">Shelter/Services for the </t>
    </r>
    <r>
      <rPr>
        <b/>
        <sz val="11"/>
        <color rgb="FF000000"/>
        <rFont val="Calibri"/>
        <family val="2"/>
        <scheme val="minor"/>
      </rPr>
      <t xml:space="preserve">Homeless </t>
    </r>
    <r>
      <rPr>
        <b/>
        <sz val="11"/>
        <color rgb="FFFF0000"/>
        <rFont val="Calibri"/>
        <family val="2"/>
        <scheme val="minor"/>
      </rPr>
      <t>Assistance</t>
    </r>
  </si>
  <si>
    <r>
      <rPr>
        <strike/>
        <sz val="11"/>
        <color rgb="FFFF0000"/>
        <rFont val="Calibri"/>
        <family val="2"/>
        <scheme val="minor"/>
      </rPr>
      <t>10/1/2013</t>
    </r>
    <r>
      <rPr>
        <sz val="11"/>
        <color rgb="FFFF0000"/>
        <rFont val="Calibri"/>
        <family val="2"/>
        <scheme val="minor"/>
      </rPr>
      <t xml:space="preserve">
10/1/2014</t>
    </r>
  </si>
  <si>
    <r>
      <rPr>
        <strike/>
        <sz val="11"/>
        <color rgb="FFFF0000"/>
        <rFont val="Calibri"/>
        <family val="2"/>
        <scheme val="minor"/>
      </rPr>
      <t>3/31/2015</t>
    </r>
    <r>
      <rPr>
        <sz val="11"/>
        <color rgb="FFFF0000"/>
        <rFont val="Calibri"/>
        <family val="2"/>
        <scheme val="minor"/>
      </rPr>
      <t xml:space="preserve">
3/31/2016</t>
    </r>
  </si>
  <si>
    <r>
      <t xml:space="preserve">Only Include the Amount Funds that are Available from October 1, </t>
    </r>
    <r>
      <rPr>
        <b/>
        <strike/>
        <sz val="11"/>
        <color rgb="FFFF0000"/>
        <rFont val="Calibri"/>
        <family val="2"/>
        <scheme val="minor"/>
      </rPr>
      <t>2013</t>
    </r>
    <r>
      <rPr>
        <b/>
        <sz val="11"/>
        <color rgb="FFFF0000"/>
        <rFont val="Calibri"/>
        <family val="2"/>
        <scheme val="minor"/>
      </rPr>
      <t xml:space="preserve"> 2014</t>
    </r>
    <r>
      <rPr>
        <b/>
        <sz val="11"/>
        <rFont val="Calibri"/>
        <family val="2"/>
        <scheme val="minor"/>
      </rPr>
      <t xml:space="preserve"> to March 31, </t>
    </r>
    <r>
      <rPr>
        <b/>
        <strike/>
        <sz val="11"/>
        <color rgb="FFFF0000"/>
        <rFont val="Calibri"/>
        <family val="2"/>
        <scheme val="minor"/>
      </rPr>
      <t>2015</t>
    </r>
    <r>
      <rPr>
        <b/>
        <sz val="11"/>
        <color rgb="FFFF0000"/>
        <rFont val="Calibri"/>
        <family val="2"/>
        <scheme val="minor"/>
      </rPr>
      <t xml:space="preserve"> 2016</t>
    </r>
  </si>
  <si>
    <r>
      <t xml:space="preserve">FY </t>
    </r>
    <r>
      <rPr>
        <strike/>
        <sz val="11"/>
        <color rgb="FFFF0000"/>
        <rFont val="Calibri"/>
        <family val="2"/>
        <scheme val="minor"/>
      </rPr>
      <t>2013</t>
    </r>
    <r>
      <rPr>
        <sz val="11"/>
        <color rgb="FFFF0000"/>
        <rFont val="Calibri"/>
        <family val="2"/>
        <scheme val="minor"/>
      </rPr>
      <t xml:space="preserve"> 2014 </t>
    </r>
    <r>
      <rPr>
        <sz val="11"/>
        <rFont val="Calibri"/>
        <family val="2"/>
        <scheme val="minor"/>
      </rPr>
      <t>Grant Period Applicant's Total Budget, All Sources of Funding</t>
    </r>
  </si>
  <si>
    <r>
      <t xml:space="preserve">FY </t>
    </r>
    <r>
      <rPr>
        <strike/>
        <sz val="11"/>
        <color rgb="FFFF0000"/>
        <rFont val="Calibri"/>
        <family val="2"/>
        <scheme val="minor"/>
      </rPr>
      <t>2013</t>
    </r>
    <r>
      <rPr>
        <sz val="11"/>
        <color rgb="FFFF0000"/>
        <rFont val="Calibri"/>
        <family val="2"/>
        <scheme val="minor"/>
      </rPr>
      <t xml:space="preserve"> 2014</t>
    </r>
    <r>
      <rPr>
        <sz val="11"/>
        <rFont val="Calibri"/>
        <family val="2"/>
        <scheme val="minor"/>
      </rPr>
      <t xml:space="preserve"> Grant Period HUD Housing Counseling Grant Fund  Amount</t>
    </r>
  </si>
  <si>
    <r>
      <t xml:space="preserve">FY </t>
    </r>
    <r>
      <rPr>
        <strike/>
        <sz val="11"/>
        <color rgb="FFFF0000"/>
        <rFont val="Calibri"/>
        <family val="2"/>
        <scheme val="minor"/>
      </rPr>
      <t>2013</t>
    </r>
    <r>
      <rPr>
        <sz val="11"/>
        <color rgb="FFFF0000"/>
        <rFont val="Calibri"/>
        <family val="2"/>
        <scheme val="minor"/>
      </rPr>
      <t xml:space="preserve"> 2014 </t>
    </r>
    <r>
      <rPr>
        <sz val="11"/>
        <rFont val="Calibri"/>
        <family val="2"/>
        <scheme val="minor"/>
      </rPr>
      <t xml:space="preserve"> Grant Period Percentage of HUD Funds Sub-allocated to Sub-grantees and Funded Branches</t>
    </r>
  </si>
  <si>
    <r>
      <t xml:space="preserve">For </t>
    </r>
    <r>
      <rPr>
        <b/>
        <sz val="11"/>
        <color theme="1"/>
        <rFont val="Calibri"/>
        <family val="2"/>
        <scheme val="minor"/>
      </rPr>
      <t>Rating Factor 3, Sub-factor 1(c)</t>
    </r>
    <r>
      <rPr>
        <sz val="11"/>
        <color theme="1"/>
        <rFont val="Calibri"/>
        <family val="2"/>
        <scheme val="minor"/>
      </rPr>
      <t xml:space="preserve">, in addition to providing a narrative describing network management activities performed as part of the actual FY </t>
    </r>
    <r>
      <rPr>
        <strike/>
        <sz val="11"/>
        <color rgb="FFFF0000"/>
        <rFont val="Calibri"/>
        <family val="2"/>
        <scheme val="minor"/>
      </rPr>
      <t>2013</t>
    </r>
    <r>
      <rPr>
        <sz val="11"/>
        <color rgb="FFFF0000"/>
        <rFont val="Calibri"/>
        <family val="2"/>
        <scheme val="minor"/>
      </rPr>
      <t xml:space="preserve"> 2014</t>
    </r>
    <r>
      <rPr>
        <sz val="11"/>
        <color theme="1"/>
        <rFont val="Calibri"/>
        <family val="2"/>
        <scheme val="minor"/>
      </rPr>
      <t xml:space="preserve"> work plan, Intermediaries, MSOs and SFHAs must complete Chart G.1, by placing an </t>
    </r>
    <r>
      <rPr>
        <b/>
        <i/>
        <sz val="11"/>
        <color theme="1"/>
        <rFont val="Calibri"/>
        <family val="2"/>
        <scheme val="minor"/>
      </rPr>
      <t>X</t>
    </r>
    <r>
      <rPr>
        <b/>
        <sz val="11"/>
        <color theme="1"/>
        <rFont val="Calibri"/>
        <family val="2"/>
        <scheme val="minor"/>
      </rPr>
      <t xml:space="preserve"> </t>
    </r>
    <r>
      <rPr>
        <sz val="11"/>
        <color theme="1"/>
        <rFont val="Calibri"/>
        <family val="2"/>
        <scheme val="minor"/>
      </rPr>
      <t xml:space="preserve">in </t>
    </r>
    <r>
      <rPr>
        <b/>
        <i/>
        <sz val="11"/>
        <color theme="1"/>
        <rFont val="Calibri"/>
        <family val="2"/>
        <scheme val="minor"/>
      </rPr>
      <t>Column B</t>
    </r>
    <r>
      <rPr>
        <sz val="11"/>
        <color theme="1"/>
        <rFont val="Calibri"/>
        <family val="2"/>
        <scheme val="minor"/>
      </rPr>
      <t xml:space="preserve"> and the </t>
    </r>
    <r>
      <rPr>
        <b/>
        <sz val="11"/>
        <color theme="1"/>
        <rFont val="Calibri"/>
        <family val="2"/>
        <scheme val="minor"/>
      </rPr>
      <t>number</t>
    </r>
    <r>
      <rPr>
        <sz val="11"/>
        <color theme="1"/>
        <rFont val="Calibri"/>
        <family val="2"/>
        <scheme val="minor"/>
      </rPr>
      <t xml:space="preserve"> of sub-grantees/funded branches in which oversight and quality control activities were performed as part of the actual FY </t>
    </r>
    <r>
      <rPr>
        <strike/>
        <sz val="11"/>
        <color rgb="FFFF0000"/>
        <rFont val="Calibri"/>
        <family val="2"/>
        <scheme val="minor"/>
      </rPr>
      <t>2013</t>
    </r>
    <r>
      <rPr>
        <sz val="11"/>
        <color rgb="FFFF0000"/>
        <rFont val="Calibri"/>
        <family val="2"/>
        <scheme val="minor"/>
      </rPr>
      <t xml:space="preserve"> 2014</t>
    </r>
    <r>
      <rPr>
        <sz val="11"/>
        <color theme="1"/>
        <rFont val="Calibri"/>
        <family val="2"/>
        <scheme val="minor"/>
      </rPr>
      <t xml:space="preserve"> work plan in </t>
    </r>
    <r>
      <rPr>
        <b/>
        <i/>
        <sz val="11"/>
        <color theme="1"/>
        <rFont val="Calibri"/>
        <family val="2"/>
        <scheme val="minor"/>
      </rPr>
      <t>Column C</t>
    </r>
    <r>
      <rPr>
        <sz val="11"/>
        <color theme="1"/>
        <rFont val="Calibri"/>
        <family val="2"/>
        <scheme val="minor"/>
      </rPr>
      <t xml:space="preserve"> .</t>
    </r>
  </si>
  <si>
    <r>
      <t xml:space="preserve">For </t>
    </r>
    <r>
      <rPr>
        <b/>
        <sz val="11"/>
        <color theme="1"/>
        <rFont val="Calibri"/>
        <family val="2"/>
        <scheme val="minor"/>
      </rPr>
      <t>Rating Factor 3, Sub-factor 2(b), i</t>
    </r>
    <r>
      <rPr>
        <sz val="11"/>
        <color theme="1"/>
        <rFont val="Calibri"/>
        <family val="2"/>
        <scheme val="minor"/>
      </rPr>
      <t xml:space="preserve">n addition to providing a narrative describing network management activities that will be performed as part of the actual FY </t>
    </r>
    <r>
      <rPr>
        <strike/>
        <sz val="11"/>
        <color rgb="FFFF0000"/>
        <rFont val="Calibri"/>
        <family val="2"/>
        <scheme val="minor"/>
      </rPr>
      <t>2013</t>
    </r>
    <r>
      <rPr>
        <sz val="11"/>
        <color rgb="FFFF0000"/>
        <rFont val="Calibri"/>
        <family val="2"/>
        <scheme val="minor"/>
      </rPr>
      <t xml:space="preserve"> 2014 </t>
    </r>
    <r>
      <rPr>
        <sz val="11"/>
        <color theme="1"/>
        <rFont val="Calibri"/>
        <family val="2"/>
        <scheme val="minor"/>
      </rPr>
      <t xml:space="preserve">work plan, Intermediaries, MSOs and SFHAs must complete Chart G.1, by placing an </t>
    </r>
    <r>
      <rPr>
        <b/>
        <i/>
        <sz val="11"/>
        <color theme="1"/>
        <rFont val="Calibri"/>
        <family val="2"/>
        <scheme val="minor"/>
      </rPr>
      <t>X</t>
    </r>
    <r>
      <rPr>
        <sz val="11"/>
        <color theme="1"/>
        <rFont val="Calibri"/>
        <family val="2"/>
        <scheme val="minor"/>
      </rPr>
      <t xml:space="preserve"> in </t>
    </r>
    <r>
      <rPr>
        <b/>
        <i/>
        <sz val="11"/>
        <color theme="1"/>
        <rFont val="Calibri"/>
        <family val="2"/>
        <scheme val="minor"/>
      </rPr>
      <t>Column D</t>
    </r>
    <r>
      <rPr>
        <sz val="11"/>
        <color theme="1"/>
        <rFont val="Calibri"/>
        <family val="2"/>
        <scheme val="minor"/>
      </rPr>
      <t xml:space="preserve"> and the </t>
    </r>
    <r>
      <rPr>
        <b/>
        <i/>
        <sz val="11"/>
        <color theme="1"/>
        <rFont val="Calibri"/>
        <family val="2"/>
        <scheme val="minor"/>
      </rPr>
      <t>number</t>
    </r>
    <r>
      <rPr>
        <sz val="11"/>
        <color theme="1"/>
        <rFont val="Calibri"/>
        <family val="2"/>
        <scheme val="minor"/>
      </rPr>
      <t xml:space="preserve"> of sub-grantees/funded branches in which  oversight and quality control activities that will be performed as part of the proposed FY </t>
    </r>
    <r>
      <rPr>
        <strike/>
        <sz val="11"/>
        <color rgb="FFFF0000"/>
        <rFont val="Calibri"/>
        <family val="2"/>
        <scheme val="minor"/>
      </rPr>
      <t>2014</t>
    </r>
    <r>
      <rPr>
        <sz val="11"/>
        <color rgb="FFFF0000"/>
        <rFont val="Calibri"/>
        <family val="2"/>
        <scheme val="minor"/>
      </rPr>
      <t xml:space="preserve"> 2015</t>
    </r>
    <r>
      <rPr>
        <sz val="11"/>
        <color theme="1"/>
        <rFont val="Calibri"/>
        <family val="2"/>
        <scheme val="minor"/>
      </rPr>
      <t xml:space="preserve"> work plan in </t>
    </r>
    <r>
      <rPr>
        <b/>
        <i/>
        <sz val="11"/>
        <color theme="1"/>
        <rFont val="Calibri"/>
        <family val="2"/>
        <scheme val="minor"/>
      </rPr>
      <t>Column E</t>
    </r>
    <r>
      <rPr>
        <sz val="11"/>
        <color theme="1"/>
        <rFont val="Calibri"/>
        <family val="2"/>
        <scheme val="minor"/>
      </rPr>
      <t>.</t>
    </r>
  </si>
  <si>
    <r>
      <t xml:space="preserve">Actual FY </t>
    </r>
    <r>
      <rPr>
        <b/>
        <strike/>
        <sz val="11"/>
        <color rgb="FFFF0000"/>
        <rFont val="Calibri"/>
        <family val="2"/>
        <scheme val="minor"/>
      </rPr>
      <t>2013</t>
    </r>
    <r>
      <rPr>
        <b/>
        <sz val="11"/>
        <color rgb="FFFF0000"/>
        <rFont val="Calibri"/>
        <family val="2"/>
        <scheme val="minor"/>
      </rPr>
      <t xml:space="preserve"> 2014</t>
    </r>
    <r>
      <rPr>
        <b/>
        <sz val="11"/>
        <color theme="1"/>
        <rFont val="Calibri"/>
        <family val="2"/>
        <scheme val="minor"/>
      </rPr>
      <t xml:space="preserve"> Work Plan Conducted Oversight Activities </t>
    </r>
  </si>
  <si>
    <r>
      <t xml:space="preserve">Number of Sub-grantees/Funded Branches Oversight was Performed for FY </t>
    </r>
    <r>
      <rPr>
        <b/>
        <strike/>
        <sz val="11"/>
        <color rgb="FFFF0000"/>
        <rFont val="Calibri"/>
        <family val="2"/>
        <scheme val="minor"/>
      </rPr>
      <t>2013</t>
    </r>
    <r>
      <rPr>
        <b/>
        <sz val="11"/>
        <color rgb="FFFF0000"/>
        <rFont val="Calibri"/>
        <family val="2"/>
        <scheme val="minor"/>
      </rPr>
      <t xml:space="preserve"> 2014</t>
    </r>
  </si>
  <si>
    <r>
      <t xml:space="preserve">FY </t>
    </r>
    <r>
      <rPr>
        <b/>
        <strike/>
        <sz val="11"/>
        <color rgb="FFFF0000"/>
        <rFont val="Calibri"/>
        <family val="2"/>
        <scheme val="minor"/>
      </rPr>
      <t>2014</t>
    </r>
    <r>
      <rPr>
        <b/>
        <sz val="11"/>
        <color rgb="FFFF0000"/>
        <rFont val="Calibri"/>
        <family val="2"/>
        <scheme val="minor"/>
      </rPr>
      <t xml:space="preserve"> 2015</t>
    </r>
    <r>
      <rPr>
        <b/>
        <sz val="11"/>
        <color theme="1"/>
        <rFont val="Calibri"/>
        <family val="2"/>
        <scheme val="minor"/>
      </rPr>
      <t xml:space="preserve"> Proposed Oversight Activities</t>
    </r>
  </si>
  <si>
    <r>
      <t xml:space="preserve">Proposed Number of Sub-grantees/ Funded Branches Oversight will be Performed for FY </t>
    </r>
    <r>
      <rPr>
        <b/>
        <strike/>
        <sz val="11"/>
        <color rgb="FFFF0000"/>
        <rFont val="Calibri"/>
        <family val="2"/>
        <scheme val="minor"/>
      </rPr>
      <t>2014</t>
    </r>
    <r>
      <rPr>
        <b/>
        <sz val="11"/>
        <color rgb="FFFF0000"/>
        <rFont val="Calibri"/>
        <family val="2"/>
        <scheme val="minor"/>
      </rPr>
      <t xml:space="preserve"> 2015</t>
    </r>
  </si>
  <si>
    <r>
      <t xml:space="preserve">For </t>
    </r>
    <r>
      <rPr>
        <b/>
        <sz val="11"/>
        <color theme="1"/>
        <rFont val="Calibri"/>
        <family val="2"/>
        <scheme val="minor"/>
      </rPr>
      <t>Rating Factor 3, Sub-factor 1(c)</t>
    </r>
    <r>
      <rPr>
        <sz val="11"/>
        <color theme="1"/>
        <rFont val="Calibri"/>
        <family val="2"/>
        <scheme val="minor"/>
      </rPr>
      <t xml:space="preserve">, in addition to providing a narrative describing the process through which the applicant requested and justified disbursements under the grant, LHCAs must complete Chart G.2, by placing an </t>
    </r>
    <r>
      <rPr>
        <b/>
        <i/>
        <sz val="11"/>
        <color theme="1"/>
        <rFont val="Calibri"/>
        <family val="2"/>
        <scheme val="minor"/>
      </rPr>
      <t>X</t>
    </r>
    <r>
      <rPr>
        <sz val="11"/>
        <color theme="1"/>
        <rFont val="Calibri"/>
        <family val="2"/>
        <scheme val="minor"/>
      </rPr>
      <t xml:space="preserve"> in </t>
    </r>
    <r>
      <rPr>
        <b/>
        <i/>
        <sz val="11"/>
        <color theme="1"/>
        <rFont val="Calibri"/>
        <family val="2"/>
        <scheme val="minor"/>
      </rPr>
      <t>Column B</t>
    </r>
    <r>
      <rPr>
        <sz val="11"/>
        <color theme="1"/>
        <rFont val="Calibri"/>
        <family val="2"/>
        <scheme val="minor"/>
      </rPr>
      <t xml:space="preserve"> for the actual oversight activities conducted during FY </t>
    </r>
    <r>
      <rPr>
        <strike/>
        <sz val="11"/>
        <color rgb="FFFF0000"/>
        <rFont val="Calibri"/>
        <family val="2"/>
        <scheme val="minor"/>
      </rPr>
      <t>2013</t>
    </r>
    <r>
      <rPr>
        <sz val="11"/>
        <color rgb="FFFF0000"/>
        <rFont val="Calibri"/>
        <family val="2"/>
        <scheme val="minor"/>
      </rPr>
      <t xml:space="preserve"> 2014</t>
    </r>
    <r>
      <rPr>
        <sz val="11"/>
        <color theme="1"/>
        <rFont val="Calibri"/>
        <family val="2"/>
        <scheme val="minor"/>
      </rPr>
      <t>.</t>
    </r>
  </si>
  <si>
    <r>
      <t xml:space="preserve">For </t>
    </r>
    <r>
      <rPr>
        <b/>
        <sz val="11"/>
        <color theme="1"/>
        <rFont val="Calibri"/>
        <family val="2"/>
        <scheme val="minor"/>
      </rPr>
      <t>Rating Factor 3, Sub-factor 2(b),</t>
    </r>
    <r>
      <rPr>
        <sz val="11"/>
        <color theme="1"/>
        <rFont val="Calibri"/>
        <family val="2"/>
        <scheme val="minor"/>
      </rPr>
      <t xml:space="preserve"> in addition to providing a narrative describing the process through which the applicant will request and justify disbursements under the grant, LHCAs must complete Chart G.2, by placing an </t>
    </r>
    <r>
      <rPr>
        <b/>
        <i/>
        <sz val="11"/>
        <color theme="1"/>
        <rFont val="Calibri"/>
        <family val="2"/>
        <scheme val="minor"/>
      </rPr>
      <t>X</t>
    </r>
    <r>
      <rPr>
        <sz val="11"/>
        <color theme="1"/>
        <rFont val="Calibri"/>
        <family val="2"/>
        <scheme val="minor"/>
      </rPr>
      <t xml:space="preserve"> in </t>
    </r>
    <r>
      <rPr>
        <b/>
        <i/>
        <sz val="11"/>
        <color theme="1"/>
        <rFont val="Calibri"/>
        <family val="2"/>
        <scheme val="minor"/>
      </rPr>
      <t>Column C</t>
    </r>
    <r>
      <rPr>
        <sz val="11"/>
        <color theme="1"/>
        <rFont val="Calibri"/>
        <family val="2"/>
        <scheme val="minor"/>
      </rPr>
      <t xml:space="preserve"> for oversight and quality control activities that will be performed as part of the proposed FY </t>
    </r>
    <r>
      <rPr>
        <strike/>
        <sz val="11"/>
        <color rgb="FFFF0000"/>
        <rFont val="Calibri"/>
        <family val="2"/>
        <scheme val="minor"/>
      </rPr>
      <t>2014</t>
    </r>
    <r>
      <rPr>
        <sz val="11"/>
        <color rgb="FFFF0000"/>
        <rFont val="Calibri"/>
        <family val="2"/>
        <scheme val="minor"/>
      </rPr>
      <t xml:space="preserve"> 2015</t>
    </r>
    <r>
      <rPr>
        <sz val="11"/>
        <color theme="1"/>
        <rFont val="Calibri"/>
        <family val="2"/>
        <scheme val="minor"/>
      </rPr>
      <t>.</t>
    </r>
  </si>
  <si>
    <r>
      <t xml:space="preserve">FY </t>
    </r>
    <r>
      <rPr>
        <b/>
        <strike/>
        <sz val="11"/>
        <color rgb="FFFF0000"/>
        <rFont val="Calibri"/>
        <family val="2"/>
        <scheme val="minor"/>
      </rPr>
      <t>2014</t>
    </r>
    <r>
      <rPr>
        <b/>
        <sz val="11"/>
        <color rgb="FFFF0000"/>
        <rFont val="Calibri"/>
        <family val="2"/>
        <scheme val="minor"/>
      </rPr>
      <t xml:space="preserve"> 2015 </t>
    </r>
    <r>
      <rPr>
        <b/>
        <sz val="11"/>
        <color theme="1"/>
        <rFont val="Calibri"/>
        <family val="2"/>
        <scheme val="minor"/>
      </rPr>
      <t>Proposed Oversight Activities</t>
    </r>
  </si>
  <si>
    <r>
      <rPr>
        <b/>
        <sz val="11"/>
        <rFont val="Calibri"/>
        <family val="2"/>
        <scheme val="minor"/>
      </rPr>
      <t xml:space="preserve">HUD9902, Housing Counseling Agency Fiscal Year Activity Report, for the Period October 1, </t>
    </r>
    <r>
      <rPr>
        <b/>
        <strike/>
        <sz val="11"/>
        <color rgb="FFFF0000"/>
        <rFont val="Calibri"/>
        <family val="2"/>
        <scheme val="minor"/>
      </rPr>
      <t>2012</t>
    </r>
    <r>
      <rPr>
        <b/>
        <sz val="11"/>
        <color rgb="FFFF0000"/>
        <rFont val="Calibri"/>
        <family val="2"/>
        <scheme val="minor"/>
      </rPr>
      <t xml:space="preserve"> 2013</t>
    </r>
    <r>
      <rPr>
        <b/>
        <sz val="11"/>
        <rFont val="Calibri"/>
        <family val="2"/>
        <scheme val="minor"/>
      </rPr>
      <t xml:space="preserve"> through September 30, </t>
    </r>
    <r>
      <rPr>
        <b/>
        <strike/>
        <sz val="11"/>
        <color rgb="FFFF0000"/>
        <rFont val="Calibri"/>
        <family val="2"/>
        <scheme val="minor"/>
      </rPr>
      <t>2013</t>
    </r>
    <r>
      <rPr>
        <b/>
        <sz val="11"/>
        <color rgb="FFFF0000"/>
        <rFont val="Calibri"/>
        <family val="2"/>
        <scheme val="minor"/>
      </rPr>
      <t xml:space="preserve"> 2014</t>
    </r>
    <r>
      <rPr>
        <b/>
        <sz val="11"/>
        <rFont val="Calibri"/>
        <family val="2"/>
        <scheme val="minor"/>
      </rPr>
      <t xml:space="preserve"> </t>
    </r>
    <r>
      <rPr>
        <sz val="11"/>
        <rFont val="Calibri"/>
        <family val="2"/>
        <scheme val="minor"/>
      </rPr>
      <t xml:space="preserve">(if not electronically submitted to HUD -- for example, applicants that received approval after September 30, </t>
    </r>
    <r>
      <rPr>
        <strike/>
        <sz val="11"/>
        <color rgb="FFFF0000"/>
        <rFont val="Calibri"/>
        <family val="2"/>
        <scheme val="minor"/>
      </rPr>
      <t>2013</t>
    </r>
    <r>
      <rPr>
        <sz val="11"/>
        <color rgb="FFFF0000"/>
        <rFont val="Calibri"/>
        <family val="2"/>
        <scheme val="minor"/>
      </rPr>
      <t xml:space="preserve"> 2014</t>
    </r>
    <r>
      <rPr>
        <sz val="1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</si>
</sst>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mm/dd/yy;@"/>
    <numFmt numFmtId="165" formatCode="&quot;$&quot;#,##0.00"/>
  </numFmts>
  <fonts count="46" x14ac:knownFonts="1">
    <font>
      <sz val="11"/>
      <color theme="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sz val="10"/>
      <color theme="1"/>
      <name val="Arial"/>
      <family val="2"/>
    </font>
    <font>
      <b/>
      <i/>
      <sz val="11"/>
      <color theme="1"/>
      <name val="Calibri"/>
      <family val="2"/>
      <scheme val="minor"/>
    </font>
    <font>
      <b/>
      <sz val="12"/>
      <color theme="1"/>
      <name val="Calibri"/>
      <family val="2"/>
      <scheme val="minor"/>
    </font>
    <font>
      <b/>
      <i/>
      <sz val="12"/>
      <color theme="1"/>
      <name val="Calibri"/>
      <family val="2"/>
      <scheme val="minor"/>
    </font>
    <font>
      <b/>
      <sz val="11"/>
      <color rgb="FF000000"/>
      <name val="Calibri"/>
      <family val="2"/>
      <scheme val="minor"/>
    </font>
    <font>
      <u/>
      <sz val="11"/>
      <color theme="10"/>
      <name val="Calibri"/>
      <family val="2"/>
    </font>
    <font>
      <i/>
      <u/>
      <sz val="10"/>
      <color theme="10"/>
      <name val="Calibri"/>
      <family val="2"/>
    </font>
    <font>
      <b/>
      <i/>
      <sz val="10"/>
      <color theme="1"/>
      <name val="Calibri"/>
      <family val="2"/>
      <scheme val="minor"/>
    </font>
    <font>
      <i/>
      <sz val="10"/>
      <color theme="1"/>
      <name val="Calibri"/>
      <family val="2"/>
      <scheme val="minor"/>
    </font>
    <font>
      <sz val="12"/>
      <color theme="1"/>
      <name val="Symbol"/>
      <family val="1"/>
      <charset val="2"/>
    </font>
    <font>
      <b/>
      <sz val="16"/>
      <color theme="1"/>
      <name val="Calibri"/>
      <family val="2"/>
      <scheme val="minor"/>
    </font>
    <font>
      <sz val="11"/>
      <color rgb="FFFF0000"/>
      <name val="Calibri"/>
      <family val="2"/>
      <scheme val="minor"/>
    </font>
    <font>
      <b/>
      <sz val="11"/>
      <color rgb="FFFF0000"/>
      <name val="Calibri"/>
      <family val="2"/>
      <scheme val="minor"/>
    </font>
    <font>
      <b/>
      <strike/>
      <sz val="11"/>
      <color rgb="FFFF0000"/>
      <name val="Calibri"/>
      <family val="2"/>
      <scheme val="minor"/>
    </font>
    <font>
      <b/>
      <sz val="14"/>
      <color rgb="FFFF0000"/>
      <name val="Calibri"/>
      <family val="2"/>
      <scheme val="minor"/>
    </font>
    <font>
      <i/>
      <sz val="11"/>
      <color rgb="FFFF0000"/>
      <name val="Calibri"/>
      <family val="2"/>
      <scheme val="minor"/>
    </font>
    <font>
      <sz val="11"/>
      <name val="Calibri"/>
      <family val="2"/>
      <scheme val="minor"/>
    </font>
    <font>
      <b/>
      <sz val="11"/>
      <name val="Calibri"/>
      <family val="2"/>
      <scheme val="minor"/>
    </font>
    <font>
      <sz val="9"/>
      <color theme="1"/>
      <name val="Calibri"/>
      <family val="2"/>
      <scheme val="minor"/>
    </font>
    <font>
      <b/>
      <i/>
      <sz val="11"/>
      <name val="Calibri"/>
      <family val="2"/>
      <scheme val="minor"/>
    </font>
    <font>
      <sz val="12"/>
      <name val="Calibri"/>
      <family val="2"/>
      <scheme val="minor"/>
    </font>
    <font>
      <b/>
      <sz val="12"/>
      <name val="Calibri"/>
      <family val="2"/>
      <scheme val="minor"/>
    </font>
    <font>
      <b/>
      <i/>
      <sz val="12"/>
      <name val="Calibri"/>
      <family val="2"/>
      <scheme val="minor"/>
    </font>
    <font>
      <b/>
      <sz val="14"/>
      <name val="Calibri"/>
      <family val="2"/>
      <scheme val="minor"/>
    </font>
    <font>
      <b/>
      <sz val="16"/>
      <color rgb="FFFF0000"/>
      <name val="Calibri"/>
      <family val="2"/>
      <scheme val="minor"/>
    </font>
    <font>
      <sz val="12"/>
      <color rgb="FFFF0000"/>
      <name val="Calibri"/>
      <family val="2"/>
      <scheme val="minor"/>
    </font>
    <font>
      <sz val="14"/>
      <name val="Calibri"/>
      <family val="2"/>
      <scheme val="minor"/>
    </font>
    <font>
      <sz val="11"/>
      <color rgb="FF000000"/>
      <name val="Times New Roman"/>
      <family val="1"/>
    </font>
    <font>
      <b/>
      <sz val="12"/>
      <color rgb="FF000000"/>
      <name val="Arial"/>
      <family val="2"/>
    </font>
    <font>
      <sz val="12"/>
      <color rgb="FF000000"/>
      <name val="Arial"/>
      <family val="2"/>
    </font>
    <font>
      <sz val="10"/>
      <color theme="1"/>
      <name val="Calibri"/>
      <family val="2"/>
      <scheme val="minor"/>
    </font>
    <font>
      <b/>
      <sz val="10"/>
      <color theme="1"/>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i/>
      <sz val="10"/>
      <color rgb="FFFF0000"/>
      <name val="Calibri"/>
      <family val="2"/>
      <scheme val="minor"/>
    </font>
    <font>
      <sz val="10"/>
      <name val="Calibri"/>
      <family val="2"/>
      <scheme val="minor"/>
    </font>
    <font>
      <sz val="12"/>
      <color theme="1"/>
      <name val="Calibri"/>
      <family val="2"/>
      <scheme val="minor"/>
    </font>
    <font>
      <b/>
      <sz val="10.5"/>
      <color theme="1"/>
      <name val="Calibri"/>
      <family val="2"/>
      <scheme val="minor"/>
    </font>
    <font>
      <b/>
      <i/>
      <sz val="10"/>
      <name val="Calibri"/>
      <family val="2"/>
      <scheme val="minor"/>
    </font>
    <font>
      <strike/>
      <sz val="11"/>
      <color rgb="FFFF0000"/>
      <name val="Calibri"/>
      <family val="2"/>
      <scheme val="minor"/>
    </font>
    <font>
      <b/>
      <sz val="16"/>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1"/>
        <bgColor indexed="64"/>
      </patternFill>
    </fill>
    <fill>
      <patternFill patternType="solid">
        <fgColor rgb="FFDDDDDD"/>
        <bgColor indexed="64"/>
      </patternFill>
    </fill>
    <fill>
      <patternFill patternType="solid">
        <fgColor rgb="FFFFFF00"/>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9" fontId="1" fillId="0" borderId="0" applyFont="0" applyFill="0" applyBorder="0" applyAlignment="0" applyProtection="0"/>
  </cellStyleXfs>
  <cellXfs count="542">
    <xf numFmtId="0" fontId="0" fillId="0" borderId="0" xfId="0"/>
    <xf numFmtId="0" fontId="10" fillId="7" borderId="5" xfId="2" applyNumberFormat="1" applyFont="1" applyFill="1" applyBorder="1" applyAlignment="1" applyProtection="1">
      <alignment horizontal="left"/>
    </xf>
    <xf numFmtId="0" fontId="0" fillId="0" borderId="0" xfId="0" applyProtection="1">
      <protection locked="0"/>
    </xf>
    <xf numFmtId="0" fontId="0" fillId="7" borderId="5" xfId="0" applyFill="1" applyBorder="1" applyAlignment="1" applyProtection="1">
      <alignment horizontal="center"/>
    </xf>
    <xf numFmtId="0" fontId="0" fillId="7" borderId="5" xfId="0" applyFont="1" applyFill="1" applyBorder="1" applyAlignment="1" applyProtection="1">
      <alignment horizontal="center"/>
    </xf>
    <xf numFmtId="0" fontId="0" fillId="7" borderId="5" xfId="0" applyFill="1" applyBorder="1" applyAlignment="1" applyProtection="1">
      <alignment horizontal="center" wrapText="1"/>
    </xf>
    <xf numFmtId="0" fontId="3" fillId="3" borderId="1" xfId="0" applyFont="1" applyFill="1" applyBorder="1" applyAlignment="1" applyProtection="1">
      <alignment horizontal="center" wrapText="1"/>
    </xf>
    <xf numFmtId="0" fontId="10" fillId="7" borderId="39" xfId="2" applyNumberFormat="1" applyFont="1" applyFill="1" applyBorder="1" applyAlignment="1" applyProtection="1">
      <alignment horizontal="left"/>
    </xf>
    <xf numFmtId="0" fontId="11" fillId="7" borderId="32" xfId="0" applyNumberFormat="1" applyFont="1" applyFill="1" applyBorder="1" applyAlignment="1" applyProtection="1">
      <alignment horizontal="left"/>
    </xf>
    <xf numFmtId="0" fontId="12" fillId="7" borderId="19" xfId="0" applyNumberFormat="1" applyFont="1" applyFill="1" applyBorder="1" applyAlignment="1" applyProtection="1">
      <alignment horizontal="left"/>
    </xf>
    <xf numFmtId="0" fontId="12" fillId="7" borderId="7" xfId="0" applyNumberFormat="1" applyFont="1" applyFill="1" applyBorder="1" applyAlignment="1" applyProtection="1">
      <alignment horizontal="left"/>
    </xf>
    <xf numFmtId="0" fontId="3" fillId="0" borderId="51" xfId="0" applyFont="1" applyFill="1" applyBorder="1" applyAlignment="1" applyProtection="1">
      <alignment horizontal="center" vertical="center" wrapText="1"/>
    </xf>
    <xf numFmtId="0" fontId="3" fillId="0" borderId="0" xfId="0" applyFont="1" applyAlignment="1" applyProtection="1">
      <alignment wrapText="1"/>
    </xf>
    <xf numFmtId="0" fontId="0" fillId="0" borderId="0" xfId="0" applyAlignment="1" applyProtection="1">
      <alignment wrapText="1"/>
      <protection locked="0"/>
    </xf>
    <xf numFmtId="0" fontId="0" fillId="0" borderId="54" xfId="0"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0" fillId="0" borderId="15" xfId="0" applyFont="1" applyFill="1" applyBorder="1" applyAlignment="1" applyProtection="1">
      <alignment wrapText="1"/>
      <protection locked="0"/>
    </xf>
    <xf numFmtId="0" fontId="13" fillId="0" borderId="0" xfId="0" applyFont="1" applyAlignment="1" applyProtection="1">
      <alignment horizontal="left" indent="15"/>
      <protection locked="0"/>
    </xf>
    <xf numFmtId="0" fontId="0" fillId="0" borderId="8"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3" fillId="2"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xf>
    <xf numFmtId="0" fontId="0" fillId="0" borderId="25"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wrapText="1"/>
    </xf>
    <xf numFmtId="0" fontId="3" fillId="0" borderId="1" xfId="0" applyFont="1" applyBorder="1" applyAlignment="1" applyProtection="1">
      <alignment horizontal="center"/>
    </xf>
    <xf numFmtId="0" fontId="3" fillId="5" borderId="1" xfId="0" applyFont="1" applyFill="1" applyBorder="1" applyAlignment="1" applyProtection="1">
      <alignment horizontal="center" wrapText="1"/>
    </xf>
    <xf numFmtId="0" fontId="3" fillId="5" borderId="3" xfId="0" applyFont="1" applyFill="1" applyBorder="1" applyAlignment="1" applyProtection="1">
      <alignment horizontal="center" wrapText="1"/>
    </xf>
    <xf numFmtId="0" fontId="3" fillId="5" borderId="10" xfId="0" applyFont="1" applyFill="1" applyBorder="1" applyAlignment="1" applyProtection="1">
      <alignment horizontal="center" wrapText="1"/>
    </xf>
    <xf numFmtId="0" fontId="0" fillId="0" borderId="2" xfId="0" applyFont="1" applyBorder="1" applyAlignment="1" applyProtection="1">
      <alignment horizontal="left" vertical="center" wrapText="1"/>
    </xf>
    <xf numFmtId="0" fontId="0" fillId="0" borderId="4" xfId="0" applyFont="1" applyBorder="1" applyAlignment="1" applyProtection="1">
      <alignment horizontal="center" vertical="center" wrapText="1"/>
    </xf>
    <xf numFmtId="0" fontId="3" fillId="7" borderId="1" xfId="0" applyFont="1" applyFill="1" applyBorder="1" applyAlignment="1" applyProtection="1">
      <alignment horizontal="center" wrapText="1"/>
    </xf>
    <xf numFmtId="0" fontId="0" fillId="7" borderId="5" xfId="0" applyFont="1" applyFill="1" applyBorder="1" applyAlignment="1" applyProtection="1">
      <alignment horizontal="center" wrapText="1"/>
    </xf>
    <xf numFmtId="0" fontId="0" fillId="0" borderId="2" xfId="0" applyBorder="1" applyAlignment="1" applyProtection="1">
      <alignment wrapText="1"/>
      <protection locked="0"/>
    </xf>
    <xf numFmtId="0" fontId="3" fillId="7" borderId="2" xfId="0" applyFont="1" applyFill="1" applyBorder="1" applyAlignment="1" applyProtection="1">
      <alignment horizontal="left" wrapText="1"/>
    </xf>
    <xf numFmtId="0" fontId="0" fillId="7" borderId="8" xfId="0" applyFill="1" applyBorder="1" applyAlignment="1" applyProtection="1">
      <alignment horizontal="center"/>
    </xf>
    <xf numFmtId="0" fontId="0" fillId="7" borderId="8" xfId="0" applyFont="1" applyFill="1" applyBorder="1" applyAlignment="1" applyProtection="1">
      <alignment horizontal="center"/>
    </xf>
    <xf numFmtId="0" fontId="0" fillId="7" borderId="11" xfId="0" applyFont="1" applyFill="1" applyBorder="1" applyAlignment="1" applyProtection="1">
      <alignment horizontal="center"/>
    </xf>
    <xf numFmtId="0" fontId="0" fillId="7" borderId="11" xfId="0" applyFill="1" applyBorder="1" applyAlignment="1" applyProtection="1">
      <alignment horizontal="center"/>
    </xf>
    <xf numFmtId="0" fontId="0" fillId="7" borderId="22" xfId="0" applyFont="1" applyFill="1" applyBorder="1" applyAlignment="1" applyProtection="1">
      <alignment horizontal="center"/>
    </xf>
    <xf numFmtId="0" fontId="8" fillId="7" borderId="2" xfId="0" applyFont="1" applyFill="1" applyBorder="1" applyAlignment="1" applyProtection="1">
      <alignment horizontal="left" wrapText="1"/>
    </xf>
    <xf numFmtId="0" fontId="0" fillId="7" borderId="6" xfId="0" applyFill="1" applyBorder="1" applyAlignment="1" applyProtection="1">
      <alignment horizontal="center"/>
    </xf>
    <xf numFmtId="0" fontId="0" fillId="7" borderId="6" xfId="0" applyFont="1" applyFill="1" applyBorder="1" applyAlignment="1" applyProtection="1">
      <alignment horizontal="center"/>
    </xf>
    <xf numFmtId="0" fontId="0" fillId="7" borderId="23" xfId="0" applyFont="1" applyFill="1" applyBorder="1" applyAlignment="1" applyProtection="1">
      <alignment horizontal="center"/>
    </xf>
    <xf numFmtId="0" fontId="0" fillId="5" borderId="1" xfId="0" applyFont="1" applyFill="1" applyBorder="1" applyAlignment="1" applyProtection="1">
      <alignment horizontal="center" wrapText="1"/>
    </xf>
    <xf numFmtId="0" fontId="0" fillId="5" borderId="1" xfId="0" applyFont="1" applyFill="1" applyBorder="1" applyAlignment="1" applyProtection="1">
      <alignment horizontal="center"/>
    </xf>
    <xf numFmtId="0" fontId="0" fillId="0" borderId="5" xfId="0" applyFont="1" applyBorder="1" applyAlignment="1" applyProtection="1">
      <alignment wrapText="1"/>
      <protection locked="0"/>
    </xf>
    <xf numFmtId="0" fontId="4" fillId="0" borderId="0" xfId="0" applyFont="1" applyBorder="1" applyAlignment="1" applyProtection="1">
      <alignment wrapText="1"/>
      <protection locked="0"/>
    </xf>
    <xf numFmtId="0" fontId="0" fillId="0" borderId="11" xfId="0" applyFont="1" applyBorder="1" applyAlignment="1" applyProtection="1">
      <alignment wrapText="1"/>
      <protection locked="0"/>
    </xf>
    <xf numFmtId="0" fontId="0" fillId="0" borderId="23" xfId="0" applyFont="1" applyBorder="1" applyAlignment="1" applyProtection="1">
      <alignment wrapText="1"/>
      <protection locked="0"/>
    </xf>
    <xf numFmtId="0" fontId="0" fillId="0" borderId="21" xfId="0" applyFont="1" applyBorder="1" applyAlignment="1" applyProtection="1">
      <alignment wrapText="1"/>
      <protection locked="0"/>
    </xf>
    <xf numFmtId="0" fontId="0" fillId="0" borderId="26" xfId="0" applyFont="1" applyBorder="1" applyAlignment="1" applyProtection="1">
      <alignment wrapText="1"/>
      <protection locked="0"/>
    </xf>
    <xf numFmtId="0" fontId="0" fillId="0" borderId="22" xfId="0" applyFont="1" applyBorder="1" applyAlignment="1" applyProtection="1">
      <alignment wrapText="1"/>
      <protection locked="0"/>
    </xf>
    <xf numFmtId="0" fontId="3" fillId="0" borderId="33" xfId="0" applyFont="1" applyBorder="1" applyAlignment="1" applyProtection="1">
      <alignment vertical="top" wrapText="1"/>
    </xf>
    <xf numFmtId="0" fontId="0" fillId="0" borderId="8" xfId="0" applyBorder="1" applyAlignment="1" applyProtection="1">
      <alignment wrapText="1"/>
    </xf>
    <xf numFmtId="0" fontId="3" fillId="0" borderId="34" xfId="0" applyFont="1" applyBorder="1" applyAlignment="1" applyProtection="1">
      <alignment vertical="top" wrapText="1"/>
    </xf>
    <xf numFmtId="0" fontId="0" fillId="0" borderId="6" xfId="0" applyFont="1" applyBorder="1" applyAlignment="1" applyProtection="1">
      <alignment wrapText="1"/>
    </xf>
    <xf numFmtId="0" fontId="3" fillId="0" borderId="6" xfId="0" applyFont="1" applyBorder="1" applyAlignment="1" applyProtection="1">
      <alignment wrapText="1"/>
    </xf>
    <xf numFmtId="0" fontId="0" fillId="0" borderId="8" xfId="0" applyFont="1" applyBorder="1" applyAlignment="1" applyProtection="1">
      <alignment wrapText="1"/>
    </xf>
    <xf numFmtId="0" fontId="0" fillId="0" borderId="6" xfId="0" applyFont="1" applyBorder="1" applyAlignment="1" applyProtection="1">
      <alignment horizontal="left" wrapText="1" indent="3"/>
    </xf>
    <xf numFmtId="0" fontId="7" fillId="7" borderId="10" xfId="0" applyFont="1" applyFill="1" applyBorder="1" applyAlignment="1" applyProtection="1">
      <alignment horizontal="center" vertical="center" wrapText="1"/>
    </xf>
    <xf numFmtId="0" fontId="0" fillId="0" borderId="1" xfId="0" applyBorder="1"/>
    <xf numFmtId="0" fontId="0" fillId="0" borderId="43" xfId="0" applyBorder="1"/>
    <xf numFmtId="0" fontId="0" fillId="0" borderId="0" xfId="0" applyBorder="1"/>
    <xf numFmtId="0" fontId="0" fillId="0" borderId="0" xfId="0" applyBorder="1" applyAlignment="1">
      <alignment wrapText="1"/>
    </xf>
    <xf numFmtId="0" fontId="0" fillId="0" borderId="0" xfId="0" applyAlignment="1">
      <alignment wrapText="1"/>
    </xf>
    <xf numFmtId="0" fontId="0" fillId="0" borderId="1" xfId="0" applyBorder="1" applyAlignment="1">
      <alignment wrapText="1"/>
    </xf>
    <xf numFmtId="0" fontId="0" fillId="0" borderId="16" xfId="0" applyBorder="1" applyAlignment="1">
      <alignment wrapText="1"/>
    </xf>
    <xf numFmtId="0" fontId="18" fillId="0" borderId="55" xfId="0" applyFont="1" applyBorder="1" applyAlignment="1">
      <alignment horizontal="left" vertical="center"/>
    </xf>
    <xf numFmtId="0" fontId="18" fillId="0" borderId="0" xfId="0" applyFont="1" applyBorder="1" applyAlignment="1">
      <alignment horizontal="left" vertical="center"/>
    </xf>
    <xf numFmtId="0" fontId="18" fillId="0" borderId="28" xfId="0" applyFont="1" applyBorder="1" applyAlignment="1">
      <alignment horizontal="left" vertical="center"/>
    </xf>
    <xf numFmtId="0" fontId="10" fillId="7" borderId="7" xfId="2" applyNumberFormat="1" applyFont="1" applyFill="1" applyBorder="1" applyAlignment="1" applyProtection="1">
      <alignment horizontal="left"/>
    </xf>
    <xf numFmtId="0" fontId="0" fillId="0" borderId="7" xfId="0" applyFont="1" applyBorder="1" applyAlignment="1" applyProtection="1">
      <alignment wrapText="1"/>
      <protection locked="0"/>
    </xf>
    <xf numFmtId="0" fontId="0" fillId="0" borderId="24" xfId="0" applyFont="1" applyBorder="1" applyAlignment="1" applyProtection="1">
      <alignment wrapText="1"/>
      <protection locked="0"/>
    </xf>
    <xf numFmtId="0" fontId="0" fillId="0" borderId="1" xfId="0" applyFill="1" applyBorder="1"/>
    <xf numFmtId="0" fontId="15" fillId="0" borderId="0" xfId="0" applyFont="1" applyProtection="1">
      <protection locked="0"/>
    </xf>
    <xf numFmtId="0" fontId="0" fillId="7" borderId="12" xfId="0" applyFill="1" applyBorder="1" applyAlignment="1" applyProtection="1">
      <alignment horizontal="center"/>
    </xf>
    <xf numFmtId="0" fontId="0" fillId="7" borderId="13" xfId="0" applyFill="1" applyBorder="1" applyAlignment="1" applyProtection="1">
      <alignment horizontal="center"/>
    </xf>
    <xf numFmtId="0" fontId="0" fillId="7" borderId="14" xfId="0" applyFill="1" applyBorder="1" applyAlignment="1" applyProtection="1">
      <alignment horizontal="center"/>
    </xf>
    <xf numFmtId="0" fontId="0" fillId="0" borderId="12" xfId="0" applyFill="1" applyBorder="1" applyAlignment="1" applyProtection="1">
      <alignment horizontal="center"/>
    </xf>
    <xf numFmtId="0" fontId="0" fillId="0" borderId="13" xfId="0" applyFill="1" applyBorder="1" applyAlignment="1" applyProtection="1">
      <alignment horizontal="center"/>
    </xf>
    <xf numFmtId="0" fontId="0" fillId="0" borderId="14" xfId="0" applyFill="1" applyBorder="1" applyAlignment="1" applyProtection="1">
      <alignment horizontal="center"/>
    </xf>
    <xf numFmtId="0" fontId="5" fillId="0" borderId="9" xfId="0" applyFont="1" applyFill="1" applyBorder="1" applyAlignment="1" applyProtection="1">
      <alignment horizontal="right" wrapText="1"/>
    </xf>
    <xf numFmtId="0" fontId="5" fillId="7" borderId="9" xfId="0" applyFont="1" applyFill="1" applyBorder="1" applyAlignment="1" applyProtection="1">
      <alignment horizontal="right" vertical="center" wrapText="1"/>
    </xf>
    <xf numFmtId="0" fontId="10" fillId="0" borderId="39" xfId="2" applyNumberFormat="1" applyFont="1" applyFill="1" applyBorder="1" applyAlignment="1" applyProtection="1">
      <alignment horizontal="left" wrapText="1"/>
      <protection locked="0"/>
    </xf>
    <xf numFmtId="0" fontId="0" fillId="0" borderId="41" xfId="0" applyFill="1" applyBorder="1" applyAlignment="1" applyProtection="1">
      <alignment horizontal="center" wrapText="1"/>
      <protection locked="0"/>
    </xf>
    <xf numFmtId="0" fontId="21" fillId="0" borderId="7" xfId="0" applyFont="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0" xfId="0" applyFont="1" applyBorder="1" applyAlignment="1" applyProtection="1">
      <alignment horizontal="center" vertical="center"/>
    </xf>
    <xf numFmtId="0" fontId="21" fillId="0" borderId="40" xfId="0" applyFont="1" applyBorder="1" applyAlignment="1" applyProtection="1">
      <alignment horizontal="center" vertical="center"/>
    </xf>
    <xf numFmtId="0" fontId="21" fillId="0" borderId="26" xfId="0" applyFont="1" applyBorder="1" applyAlignment="1" applyProtection="1">
      <alignment horizontal="center" vertical="center"/>
    </xf>
    <xf numFmtId="0" fontId="21" fillId="2" borderId="3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0" fontId="21" fillId="2" borderId="40" xfId="0" applyFont="1" applyFill="1" applyBorder="1" applyAlignment="1" applyProtection="1">
      <alignment horizontal="center" vertical="center"/>
    </xf>
    <xf numFmtId="0" fontId="21" fillId="2" borderId="26" xfId="0" applyFont="1" applyFill="1" applyBorder="1" applyAlignment="1" applyProtection="1">
      <alignment horizontal="center" vertical="center"/>
    </xf>
    <xf numFmtId="0" fontId="21" fillId="3" borderId="1" xfId="0" applyFont="1" applyFill="1" applyBorder="1" applyAlignment="1" applyProtection="1">
      <alignment horizontal="center" wrapText="1"/>
    </xf>
    <xf numFmtId="0" fontId="3" fillId="0" borderId="3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2" fillId="5" borderId="18" xfId="0" applyFont="1" applyFill="1" applyBorder="1" applyAlignment="1" applyProtection="1">
      <alignment horizontal="center" vertical="center"/>
    </xf>
    <xf numFmtId="0" fontId="22" fillId="5" borderId="13" xfId="0" applyFont="1" applyFill="1" applyBorder="1" applyAlignment="1" applyProtection="1">
      <alignment horizontal="center" vertical="center"/>
    </xf>
    <xf numFmtId="0" fontId="22" fillId="7" borderId="12" xfId="0" applyFont="1" applyFill="1" applyBorder="1" applyAlignment="1" applyProtection="1">
      <alignment horizontal="center" vertical="center"/>
    </xf>
    <xf numFmtId="0" fontId="22" fillId="7" borderId="13" xfId="0" applyFont="1" applyFill="1" applyBorder="1" applyAlignment="1" applyProtection="1">
      <alignment horizontal="center" vertical="center"/>
    </xf>
    <xf numFmtId="0" fontId="22" fillId="7" borderId="14" xfId="0" applyFont="1" applyFill="1" applyBorder="1" applyAlignment="1" applyProtection="1">
      <alignment horizontal="center" vertical="center"/>
    </xf>
    <xf numFmtId="0" fontId="21" fillId="5" borderId="1" xfId="0" applyFont="1" applyFill="1" applyBorder="1" applyAlignment="1" applyProtection="1">
      <alignment horizontal="center" wrapText="1"/>
    </xf>
    <xf numFmtId="0" fontId="20" fillId="0" borderId="1" xfId="0" applyFont="1" applyBorder="1" applyAlignment="1" applyProtection="1">
      <alignment horizontal="left" vertical="center" wrapText="1"/>
    </xf>
    <xf numFmtId="0" fontId="20" fillId="0" borderId="0" xfId="0" applyFont="1" applyProtection="1">
      <protection locked="0"/>
    </xf>
    <xf numFmtId="0" fontId="20" fillId="0" borderId="0" xfId="0" applyFont="1" applyAlignment="1" applyProtection="1">
      <alignment wrapText="1"/>
    </xf>
    <xf numFmtId="0" fontId="20" fillId="0" borderId="0" xfId="0" applyFont="1" applyProtection="1"/>
    <xf numFmtId="0" fontId="20" fillId="0" borderId="0" xfId="0" applyFont="1" applyAlignment="1" applyProtection="1">
      <alignment horizontal="center"/>
    </xf>
    <xf numFmtId="0" fontId="21" fillId="2" borderId="3" xfId="0"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xf>
    <xf numFmtId="0" fontId="21" fillId="7" borderId="1" xfId="0" applyFont="1" applyFill="1" applyBorder="1" applyAlignment="1" applyProtection="1">
      <alignment horizontal="center" wrapText="1"/>
    </xf>
    <xf numFmtId="0" fontId="21" fillId="0" borderId="0" xfId="0" applyFont="1" applyAlignment="1" applyProtection="1">
      <alignment horizontal="center"/>
      <protection locked="0"/>
    </xf>
    <xf numFmtId="0" fontId="21" fillId="7" borderId="11" xfId="0" applyFont="1" applyFill="1" applyBorder="1" applyAlignment="1" applyProtection="1">
      <alignment horizontal="center" vertical="center" wrapText="1"/>
    </xf>
    <xf numFmtId="0" fontId="21" fillId="7" borderId="11" xfId="0" applyFont="1" applyFill="1" applyBorder="1" applyAlignment="1" applyProtection="1">
      <alignment horizontal="left" wrapText="1"/>
    </xf>
    <xf numFmtId="0" fontId="21" fillId="7" borderId="5" xfId="0" applyFont="1" applyFill="1" applyBorder="1" applyAlignment="1" applyProtection="1">
      <alignment horizontal="left" wrapText="1"/>
    </xf>
    <xf numFmtId="0" fontId="20" fillId="7" borderId="57" xfId="0" applyFont="1" applyFill="1" applyBorder="1" applyAlignment="1" applyProtection="1">
      <alignment horizontal="center" wrapText="1"/>
    </xf>
    <xf numFmtId="0" fontId="20" fillId="7" borderId="19" xfId="0" quotePrefix="1" applyFont="1" applyFill="1" applyBorder="1" applyAlignment="1" applyProtection="1">
      <alignment horizontal="center" wrapText="1"/>
    </xf>
    <xf numFmtId="0" fontId="20" fillId="7" borderId="8" xfId="0" applyFont="1" applyFill="1" applyBorder="1" applyAlignment="1" applyProtection="1">
      <alignment horizontal="center" wrapText="1"/>
    </xf>
    <xf numFmtId="165" fontId="20" fillId="7" borderId="37" xfId="0" applyNumberFormat="1" applyFont="1" applyFill="1" applyBorder="1" applyAlignment="1" applyProtection="1">
      <alignment horizontal="right" wrapText="1"/>
    </xf>
    <xf numFmtId="0" fontId="20" fillId="3" borderId="0" xfId="0" applyFont="1" applyFill="1" applyProtection="1">
      <protection locked="0"/>
    </xf>
    <xf numFmtId="0" fontId="20" fillId="7" borderId="5" xfId="0" applyFont="1" applyFill="1" applyBorder="1" applyAlignment="1" applyProtection="1"/>
    <xf numFmtId="0" fontId="20" fillId="7" borderId="5" xfId="0" applyFont="1" applyFill="1" applyBorder="1" applyAlignment="1" applyProtection="1">
      <alignment wrapText="1"/>
    </xf>
    <xf numFmtId="0" fontId="20" fillId="7" borderId="11" xfId="0" quotePrefix="1" applyFont="1" applyFill="1" applyBorder="1" applyAlignment="1" applyProtection="1">
      <alignment horizontal="center" wrapText="1"/>
    </xf>
    <xf numFmtId="165" fontId="20" fillId="7" borderId="23" xfId="1" applyNumberFormat="1" applyFont="1" applyFill="1" applyBorder="1" applyAlignment="1" applyProtection="1">
      <alignment horizontal="right"/>
    </xf>
    <xf numFmtId="0" fontId="20" fillId="0" borderId="0" xfId="0" applyFont="1" applyAlignment="1" applyProtection="1">
      <protection locked="0"/>
    </xf>
    <xf numFmtId="0" fontId="20" fillId="7" borderId="6" xfId="0" applyFont="1" applyFill="1" applyBorder="1" applyAlignment="1" applyProtection="1">
      <alignment horizontal="center" wrapText="1"/>
    </xf>
    <xf numFmtId="0" fontId="21" fillId="7" borderId="32" xfId="0" applyFont="1" applyFill="1" applyBorder="1" applyAlignment="1" applyProtection="1">
      <alignment horizontal="center" vertical="center" wrapText="1"/>
    </xf>
    <xf numFmtId="0" fontId="20" fillId="7" borderId="7" xfId="0" applyFont="1" applyFill="1" applyBorder="1" applyAlignment="1" applyProtection="1"/>
    <xf numFmtId="0" fontId="20" fillId="7" borderId="7" xfId="0" applyFont="1" applyFill="1" applyBorder="1" applyAlignment="1" applyProtection="1">
      <alignment wrapText="1"/>
    </xf>
    <xf numFmtId="0" fontId="20" fillId="7" borderId="58" xfId="0" applyFont="1" applyFill="1" applyBorder="1" applyAlignment="1" applyProtection="1">
      <alignment horizontal="center" wrapText="1"/>
    </xf>
    <xf numFmtId="0" fontId="20" fillId="7" borderId="15" xfId="0" applyFont="1" applyFill="1" applyBorder="1" applyAlignment="1" applyProtection="1">
      <alignment horizontal="center" wrapText="1"/>
    </xf>
    <xf numFmtId="0" fontId="20" fillId="7" borderId="46" xfId="0" applyFont="1" applyFill="1" applyBorder="1" applyAlignment="1" applyProtection="1">
      <alignment horizontal="center" wrapText="1"/>
    </xf>
    <xf numFmtId="165" fontId="20" fillId="7" borderId="56" xfId="1" applyNumberFormat="1" applyFont="1" applyFill="1" applyBorder="1" applyAlignment="1" applyProtection="1">
      <alignment horizontal="right"/>
    </xf>
    <xf numFmtId="0" fontId="20" fillId="7" borderId="59" xfId="0" applyFont="1" applyFill="1" applyBorder="1" applyAlignment="1" applyProtection="1">
      <alignment horizontal="center" wrapText="1"/>
    </xf>
    <xf numFmtId="0" fontId="20" fillId="7" borderId="15" xfId="0" applyFont="1" applyFill="1" applyBorder="1" applyAlignment="1" applyProtection="1">
      <alignment wrapText="1"/>
    </xf>
    <xf numFmtId="0" fontId="20" fillId="0" borderId="0" xfId="0" applyFont="1" applyFill="1" applyBorder="1" applyAlignment="1" applyProtection="1">
      <alignment horizontal="center" wrapText="1"/>
    </xf>
    <xf numFmtId="0" fontId="21" fillId="0" borderId="3" xfId="0" applyFont="1" applyBorder="1" applyAlignment="1" applyProtection="1">
      <alignment horizontal="center" vertical="center" wrapText="1"/>
    </xf>
    <xf numFmtId="0" fontId="21" fillId="0" borderId="1" xfId="0" applyFont="1" applyBorder="1" applyAlignment="1" applyProtection="1">
      <alignment horizontal="center" vertical="center"/>
    </xf>
    <xf numFmtId="165" fontId="21" fillId="0" borderId="3" xfId="0" applyNumberFormat="1" applyFont="1" applyBorder="1" applyAlignment="1" applyProtection="1">
      <alignment horizontal="center" vertical="center"/>
    </xf>
    <xf numFmtId="0" fontId="20" fillId="2" borderId="0" xfId="0" applyFont="1" applyFill="1" applyBorder="1" applyAlignment="1" applyProtection="1">
      <alignment horizontal="center"/>
      <protection locked="0"/>
    </xf>
    <xf numFmtId="0" fontId="21" fillId="3" borderId="4" xfId="0" applyFont="1" applyFill="1" applyBorder="1" applyAlignment="1" applyProtection="1">
      <alignment horizontal="center" wrapText="1"/>
    </xf>
    <xf numFmtId="0" fontId="21" fillId="10" borderId="3" xfId="0" applyFont="1" applyFill="1" applyBorder="1" applyAlignment="1" applyProtection="1">
      <alignment horizontal="center" wrapText="1"/>
    </xf>
    <xf numFmtId="0" fontId="21" fillId="10" borderId="1" xfId="0" applyFont="1" applyFill="1" applyBorder="1" applyAlignment="1" applyProtection="1">
      <alignment horizontal="center" wrapText="1"/>
    </xf>
    <xf numFmtId="165" fontId="20" fillId="2" borderId="23" xfId="1" applyNumberFormat="1" applyFont="1" applyFill="1" applyBorder="1" applyAlignment="1" applyProtection="1">
      <alignment horizontal="right"/>
      <protection locked="0"/>
    </xf>
    <xf numFmtId="165" fontId="20" fillId="2" borderId="23" xfId="1" applyNumberFormat="1" applyFont="1" applyFill="1" applyBorder="1" applyAlignment="1" applyProtection="1">
      <alignment horizontal="right" vertical="top" wrapText="1"/>
      <protection locked="0"/>
    </xf>
    <xf numFmtId="165" fontId="20" fillId="2" borderId="22" xfId="1" applyNumberFormat="1" applyFont="1" applyFill="1" applyBorder="1" applyAlignment="1" applyProtection="1">
      <alignment horizontal="right"/>
      <protection locked="0"/>
    </xf>
    <xf numFmtId="165" fontId="20" fillId="0" borderId="23" xfId="1" applyNumberFormat="1" applyFont="1" applyBorder="1" applyAlignment="1" applyProtection="1">
      <alignment horizontal="right"/>
      <protection locked="0"/>
    </xf>
    <xf numFmtId="165" fontId="20" fillId="0" borderId="24" xfId="1" applyNumberFormat="1" applyFont="1" applyBorder="1" applyAlignment="1" applyProtection="1">
      <alignment horizontal="right"/>
      <protection locked="0"/>
    </xf>
    <xf numFmtId="0" fontId="20" fillId="0" borderId="0" xfId="0" applyFont="1" applyAlignment="1" applyProtection="1">
      <alignment wrapText="1"/>
      <protection locked="0"/>
    </xf>
    <xf numFmtId="0" fontId="20" fillId="0" borderId="0" xfId="0" applyFont="1" applyAlignment="1" applyProtection="1">
      <alignment horizontal="center"/>
      <protection locked="0"/>
    </xf>
    <xf numFmtId="0" fontId="24" fillId="0" borderId="0" xfId="0" applyFont="1" applyProtection="1">
      <protection locked="0"/>
    </xf>
    <xf numFmtId="44" fontId="20" fillId="0" borderId="14" xfId="1" applyFont="1" applyFill="1" applyBorder="1" applyAlignment="1" applyProtection="1">
      <alignment horizontal="center"/>
      <protection locked="0"/>
    </xf>
    <xf numFmtId="44" fontId="20" fillId="0" borderId="22" xfId="1" applyFont="1" applyFill="1" applyBorder="1" applyProtection="1">
      <protection locked="0"/>
    </xf>
    <xf numFmtId="9" fontId="20" fillId="0" borderId="24" xfId="3" applyFont="1" applyBorder="1" applyProtection="1">
      <protection locked="0"/>
    </xf>
    <xf numFmtId="0" fontId="21" fillId="0" borderId="65" xfId="0" applyFont="1" applyBorder="1" applyAlignment="1" applyProtection="1">
      <alignment horizontal="center" vertical="center"/>
    </xf>
    <xf numFmtId="0" fontId="21" fillId="0" borderId="66" xfId="0" applyFont="1" applyBorder="1" applyAlignment="1" applyProtection="1">
      <alignment horizontal="center" vertical="center"/>
    </xf>
    <xf numFmtId="0" fontId="21" fillId="3" borderId="27" xfId="0" applyFont="1" applyFill="1" applyBorder="1" applyAlignment="1" applyProtection="1">
      <alignment horizontal="center" wrapText="1"/>
    </xf>
    <xf numFmtId="0" fontId="21" fillId="3" borderId="32" xfId="0" applyFont="1" applyFill="1" applyBorder="1" applyAlignment="1" applyProtection="1">
      <alignment horizontal="center" wrapText="1"/>
    </xf>
    <xf numFmtId="44" fontId="20" fillId="0" borderId="5" xfId="1" applyFont="1" applyBorder="1" applyProtection="1">
      <protection locked="0"/>
    </xf>
    <xf numFmtId="44" fontId="20" fillId="0" borderId="23" xfId="1" applyFont="1" applyBorder="1" applyProtection="1">
      <protection locked="0"/>
    </xf>
    <xf numFmtId="44" fontId="20" fillId="0" borderId="13" xfId="1" applyFont="1" applyBorder="1" applyProtection="1">
      <protection locked="0"/>
    </xf>
    <xf numFmtId="44" fontId="20" fillId="0" borderId="18" xfId="1" applyFont="1" applyBorder="1" applyProtection="1">
      <protection locked="0"/>
    </xf>
    <xf numFmtId="44" fontId="20" fillId="0" borderId="14" xfId="1" applyFont="1" applyBorder="1" applyProtection="1">
      <protection locked="0"/>
    </xf>
    <xf numFmtId="0" fontId="21" fillId="0" borderId="34" xfId="0" applyFont="1" applyBorder="1" applyAlignment="1" applyProtection="1">
      <alignment vertical="top" wrapText="1"/>
    </xf>
    <xf numFmtId="0" fontId="21" fillId="2" borderId="6" xfId="0" applyFont="1" applyFill="1" applyBorder="1" applyAlignment="1" applyProtection="1">
      <alignment horizontal="left" wrapText="1"/>
    </xf>
    <xf numFmtId="0" fontId="21" fillId="0" borderId="6" xfId="0" applyFont="1" applyBorder="1" applyAlignment="1" applyProtection="1">
      <alignment wrapText="1"/>
    </xf>
    <xf numFmtId="0" fontId="21" fillId="0" borderId="61" xfId="0" applyFont="1" applyBorder="1" applyAlignment="1" applyProtection="1">
      <alignment vertical="top" wrapText="1"/>
    </xf>
    <xf numFmtId="0" fontId="21" fillId="0" borderId="15" xfId="0" applyFont="1" applyBorder="1" applyAlignment="1" applyProtection="1">
      <alignment wrapText="1"/>
    </xf>
    <xf numFmtId="0" fontId="20" fillId="2" borderId="47" xfId="0" applyFont="1" applyFill="1" applyBorder="1" applyAlignment="1" applyProtection="1">
      <alignment wrapText="1"/>
    </xf>
    <xf numFmtId="0" fontId="21" fillId="0" borderId="35" xfId="0" applyFont="1" applyBorder="1" applyAlignment="1" applyProtection="1">
      <alignment vertical="top" wrapText="1"/>
    </xf>
    <xf numFmtId="0" fontId="20" fillId="2" borderId="62" xfId="0" applyFont="1" applyFill="1" applyBorder="1" applyAlignment="1" applyProtection="1">
      <alignment wrapText="1"/>
    </xf>
    <xf numFmtId="0" fontId="31" fillId="0" borderId="0" xfId="0" applyFont="1" applyAlignment="1">
      <alignment horizontal="right" vertical="center"/>
    </xf>
    <xf numFmtId="0" fontId="34" fillId="3" borderId="1" xfId="0" applyFont="1" applyFill="1" applyBorder="1" applyAlignment="1" applyProtection="1">
      <alignment wrapText="1"/>
    </xf>
    <xf numFmtId="0" fontId="35" fillId="3" borderId="1" xfId="0" applyFont="1" applyFill="1" applyBorder="1" applyAlignment="1" applyProtection="1">
      <alignment horizontal="center" wrapText="1"/>
    </xf>
    <xf numFmtId="0" fontId="37" fillId="3" borderId="1" xfId="0" applyFont="1" applyFill="1" applyBorder="1" applyAlignment="1" applyProtection="1">
      <alignment horizontal="center" wrapText="1"/>
    </xf>
    <xf numFmtId="0" fontId="37" fillId="3" borderId="18" xfId="0" applyFont="1" applyFill="1" applyBorder="1" applyAlignment="1" applyProtection="1">
      <alignment horizontal="center" textRotation="90" wrapText="1"/>
    </xf>
    <xf numFmtId="0" fontId="37" fillId="3" borderId="13" xfId="0" applyFont="1" applyFill="1" applyBorder="1" applyAlignment="1" applyProtection="1">
      <alignment horizontal="center" textRotation="90" wrapText="1"/>
    </xf>
    <xf numFmtId="0" fontId="37" fillId="3" borderId="52" xfId="0" applyFont="1" applyFill="1" applyBorder="1" applyAlignment="1" applyProtection="1">
      <alignment horizontal="center" textRotation="90" wrapText="1"/>
    </xf>
    <xf numFmtId="0" fontId="37" fillId="3" borderId="12" xfId="0" applyFont="1" applyFill="1" applyBorder="1" applyAlignment="1" applyProtection="1">
      <alignment horizontal="center" textRotation="90" wrapText="1"/>
    </xf>
    <xf numFmtId="0" fontId="37" fillId="3" borderId="14" xfId="0" applyFont="1" applyFill="1" applyBorder="1" applyAlignment="1" applyProtection="1">
      <alignment horizontal="center" textRotation="90" wrapText="1"/>
    </xf>
    <xf numFmtId="0" fontId="35" fillId="7" borderId="1" xfId="0" applyFont="1" applyFill="1" applyBorder="1" applyAlignment="1" applyProtection="1">
      <alignment horizontal="center" textRotation="90" wrapText="1"/>
    </xf>
    <xf numFmtId="0" fontId="35" fillId="7" borderId="39" xfId="0" applyFont="1" applyFill="1" applyBorder="1" applyAlignment="1" applyProtection="1">
      <alignment horizontal="left" wrapText="1"/>
    </xf>
    <xf numFmtId="0" fontId="35" fillId="7" borderId="39" xfId="0" applyFont="1" applyFill="1" applyBorder="1" applyAlignment="1" applyProtection="1">
      <alignment horizontal="left"/>
    </xf>
    <xf numFmtId="0" fontId="35" fillId="7" borderId="39" xfId="0" applyFont="1" applyFill="1" applyBorder="1" applyAlignment="1" applyProtection="1">
      <alignment horizontal="center" wrapText="1"/>
    </xf>
    <xf numFmtId="0" fontId="35" fillId="7" borderId="39" xfId="0" applyFont="1" applyFill="1" applyBorder="1" applyAlignment="1" applyProtection="1">
      <alignment horizontal="center"/>
    </xf>
    <xf numFmtId="0" fontId="34" fillId="7" borderId="39" xfId="0" applyFont="1" applyFill="1" applyBorder="1" applyAlignment="1" applyProtection="1">
      <alignment horizontal="center"/>
    </xf>
    <xf numFmtId="0" fontId="34" fillId="7" borderId="41" xfId="0" applyFont="1" applyFill="1" applyBorder="1" applyAlignment="1" applyProtection="1">
      <alignment horizontal="center"/>
    </xf>
    <xf numFmtId="0" fontId="35" fillId="7" borderId="53" xfId="0" applyFont="1" applyFill="1" applyBorder="1" applyAlignment="1" applyProtection="1">
      <alignment horizontal="left" wrapText="1"/>
    </xf>
    <xf numFmtId="0" fontId="35" fillId="7" borderId="32" xfId="0" applyFont="1" applyFill="1" applyBorder="1" applyAlignment="1" applyProtection="1">
      <alignment horizontal="left" wrapText="1"/>
    </xf>
    <xf numFmtId="0" fontId="35" fillId="7" borderId="32" xfId="0" applyFont="1" applyFill="1" applyBorder="1" applyAlignment="1" applyProtection="1">
      <alignment horizontal="left"/>
    </xf>
    <xf numFmtId="0" fontId="35" fillId="7" borderId="32" xfId="0" applyFont="1" applyFill="1" applyBorder="1" applyAlignment="1" applyProtection="1">
      <alignment horizontal="center" wrapText="1"/>
    </xf>
    <xf numFmtId="0" fontId="35" fillId="7" borderId="32" xfId="0" applyFont="1" applyFill="1" applyBorder="1" applyAlignment="1" applyProtection="1">
      <alignment horizontal="center"/>
    </xf>
    <xf numFmtId="0" fontId="34" fillId="7" borderId="32" xfId="0" applyFont="1" applyFill="1" applyBorder="1" applyAlignment="1" applyProtection="1">
      <alignment horizontal="center"/>
    </xf>
    <xf numFmtId="0" fontId="34" fillId="7" borderId="27" xfId="0" applyFont="1" applyFill="1" applyBorder="1" applyAlignment="1" applyProtection="1">
      <alignment horizontal="center"/>
    </xf>
    <xf numFmtId="0" fontId="34" fillId="7" borderId="54" xfId="0" applyFont="1" applyFill="1" applyBorder="1" applyAlignment="1" applyProtection="1">
      <alignment wrapText="1"/>
    </xf>
    <xf numFmtId="0" fontId="34" fillId="7" borderId="19" xfId="0" applyFont="1" applyFill="1" applyBorder="1" applyAlignment="1" applyProtection="1">
      <alignment wrapText="1"/>
    </xf>
    <xf numFmtId="0" fontId="34" fillId="7" borderId="19" xfId="0" applyFont="1" applyFill="1" applyBorder="1" applyAlignment="1" applyProtection="1">
      <alignment horizontal="center"/>
    </xf>
    <xf numFmtId="0" fontId="34" fillId="7" borderId="19" xfId="0" applyFont="1" applyFill="1" applyBorder="1" applyAlignment="1" applyProtection="1">
      <alignment horizontal="center" wrapText="1"/>
    </xf>
    <xf numFmtId="0" fontId="34" fillId="7" borderId="19" xfId="0" applyFont="1" applyFill="1" applyBorder="1" applyAlignment="1" applyProtection="1">
      <alignment horizontal="left"/>
    </xf>
    <xf numFmtId="0" fontId="34" fillId="7" borderId="37" xfId="0" applyFont="1" applyFill="1" applyBorder="1" applyAlignment="1" applyProtection="1">
      <alignment horizontal="center"/>
    </xf>
    <xf numFmtId="0" fontId="34" fillId="7" borderId="6" xfId="0" applyFont="1" applyFill="1" applyBorder="1" applyAlignment="1" applyProtection="1">
      <alignment wrapText="1"/>
    </xf>
    <xf numFmtId="0" fontId="34" fillId="7" borderId="5" xfId="0" applyFont="1" applyFill="1" applyBorder="1" applyAlignment="1" applyProtection="1">
      <alignment wrapText="1"/>
    </xf>
    <xf numFmtId="0" fontId="34" fillId="7" borderId="5" xfId="0" applyFont="1" applyFill="1" applyBorder="1" applyAlignment="1" applyProtection="1">
      <alignment horizontal="center"/>
    </xf>
    <xf numFmtId="0" fontId="34" fillId="7" borderId="5" xfId="0" applyFont="1" applyFill="1" applyBorder="1" applyAlignment="1" applyProtection="1">
      <alignment horizontal="left"/>
    </xf>
    <xf numFmtId="0" fontId="34" fillId="7" borderId="5" xfId="0" applyFont="1" applyFill="1" applyBorder="1" applyAlignment="1" applyProtection="1">
      <alignment horizontal="center" wrapText="1"/>
    </xf>
    <xf numFmtId="0" fontId="34" fillId="7" borderId="23" xfId="0" applyFont="1" applyFill="1" applyBorder="1" applyAlignment="1" applyProtection="1">
      <alignment horizontal="center"/>
    </xf>
    <xf numFmtId="0" fontId="38" fillId="7" borderId="6" xfId="0" applyFont="1" applyFill="1" applyBorder="1" applyAlignment="1" applyProtection="1">
      <alignment wrapText="1"/>
    </xf>
    <xf numFmtId="0" fontId="38" fillId="7" borderId="5" xfId="0" applyFont="1" applyFill="1" applyBorder="1" applyAlignment="1" applyProtection="1">
      <alignment wrapText="1"/>
    </xf>
    <xf numFmtId="0" fontId="34" fillId="7" borderId="7" xfId="0" applyFont="1" applyFill="1" applyBorder="1" applyAlignment="1" applyProtection="1"/>
    <xf numFmtId="0" fontId="34" fillId="7" borderId="7" xfId="0" applyFont="1" applyFill="1" applyBorder="1" applyAlignment="1" applyProtection="1">
      <alignment horizontal="center"/>
    </xf>
    <xf numFmtId="0" fontId="38" fillId="7" borderId="7" xfId="0" applyFont="1" applyFill="1" applyBorder="1" applyAlignment="1" applyProtection="1">
      <alignment horizontal="center"/>
    </xf>
    <xf numFmtId="0" fontId="34" fillId="7" borderId="7" xfId="0" applyFont="1" applyFill="1" applyBorder="1" applyAlignment="1" applyProtection="1">
      <alignment horizontal="left"/>
    </xf>
    <xf numFmtId="0" fontId="34" fillId="7" borderId="24" xfId="0" applyFont="1" applyFill="1" applyBorder="1" applyAlignment="1" applyProtection="1">
      <alignment horizontal="center"/>
    </xf>
    <xf numFmtId="0" fontId="38" fillId="7" borderId="7" xfId="0" applyFont="1" applyFill="1" applyBorder="1" applyAlignment="1" applyProtection="1"/>
    <xf numFmtId="0" fontId="35" fillId="0" borderId="39" xfId="0" applyFont="1" applyFill="1" applyBorder="1" applyAlignment="1" applyProtection="1">
      <alignment horizontal="left" wrapText="1"/>
      <protection locked="0"/>
    </xf>
    <xf numFmtId="0" fontId="35" fillId="0" borderId="39" xfId="0" applyFont="1" applyFill="1" applyBorder="1" applyAlignment="1" applyProtection="1">
      <alignment horizontal="center" wrapText="1"/>
      <protection locked="0"/>
    </xf>
    <xf numFmtId="0" fontId="34" fillId="0" borderId="39" xfId="0" applyFont="1" applyFill="1" applyBorder="1" applyAlignment="1" applyProtection="1">
      <alignment horizontal="center" wrapText="1"/>
      <protection locked="0"/>
    </xf>
    <xf numFmtId="0" fontId="34" fillId="0" borderId="54" xfId="0" applyFont="1" applyFill="1" applyBorder="1" applyAlignment="1" applyProtection="1">
      <alignment wrapText="1"/>
      <protection locked="0"/>
    </xf>
    <xf numFmtId="0" fontId="34" fillId="0" borderId="6" xfId="0" applyFont="1" applyFill="1" applyBorder="1" applyAlignment="1" applyProtection="1">
      <alignment wrapText="1"/>
      <protection locked="0"/>
    </xf>
    <xf numFmtId="0" fontId="21" fillId="0" borderId="5"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21" fillId="2" borderId="5" xfId="0" applyFont="1" applyFill="1" applyBorder="1" applyAlignment="1" applyProtection="1">
      <alignment horizontal="center" vertical="center"/>
    </xf>
    <xf numFmtId="0" fontId="39" fillId="0" borderId="11" xfId="0" applyFont="1" applyFill="1" applyBorder="1" applyAlignment="1" applyProtection="1">
      <alignment horizontal="left" wrapText="1"/>
      <protection locked="0"/>
    </xf>
    <xf numFmtId="0" fontId="35" fillId="0" borderId="11" xfId="0" applyFont="1" applyFill="1" applyBorder="1" applyAlignment="1" applyProtection="1">
      <alignment horizontal="left" wrapText="1"/>
      <protection locked="0"/>
    </xf>
    <xf numFmtId="0" fontId="35" fillId="0" borderId="11" xfId="0" applyFont="1" applyFill="1" applyBorder="1" applyAlignment="1" applyProtection="1">
      <alignment horizontal="center" wrapText="1"/>
      <protection locked="0"/>
    </xf>
    <xf numFmtId="0" fontId="3" fillId="0" borderId="29"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42" fillId="3" borderId="30" xfId="0" applyFont="1" applyFill="1" applyBorder="1" applyAlignment="1" applyProtection="1">
      <alignment horizontal="center" wrapText="1"/>
    </xf>
    <xf numFmtId="0" fontId="42" fillId="3" borderId="21" xfId="0" applyFont="1" applyFill="1" applyBorder="1" applyAlignment="1" applyProtection="1">
      <alignment horizontal="center" wrapText="1"/>
    </xf>
    <xf numFmtId="0" fontId="37" fillId="3" borderId="21" xfId="0" applyFont="1" applyFill="1" applyBorder="1" applyAlignment="1" applyProtection="1">
      <alignment horizontal="center" wrapText="1"/>
    </xf>
    <xf numFmtId="0" fontId="37" fillId="3" borderId="21" xfId="0" applyFont="1" applyFill="1" applyBorder="1" applyAlignment="1" applyProtection="1">
      <alignment horizontal="center" textRotation="90" wrapText="1"/>
    </xf>
    <xf numFmtId="0" fontId="37" fillId="9" borderId="21" xfId="0" applyFont="1" applyFill="1" applyBorder="1" applyAlignment="1" applyProtection="1">
      <alignment horizontal="center" textRotation="90" wrapText="1"/>
    </xf>
    <xf numFmtId="0" fontId="37" fillId="3" borderId="26" xfId="0" applyFont="1" applyFill="1" applyBorder="1" applyAlignment="1" applyProtection="1">
      <alignment horizontal="center" textRotation="90" wrapText="1"/>
    </xf>
    <xf numFmtId="0" fontId="21" fillId="0" borderId="29" xfId="0" applyFont="1" applyBorder="1" applyAlignment="1" applyProtection="1">
      <alignment horizontal="center" vertical="center"/>
    </xf>
    <xf numFmtId="0" fontId="37" fillId="3" borderId="30" xfId="0" applyFont="1" applyFill="1" applyBorder="1" applyAlignment="1" applyProtection="1">
      <alignment horizontal="center" textRotation="90" wrapText="1"/>
    </xf>
    <xf numFmtId="0" fontId="37" fillId="9" borderId="30" xfId="0" applyFont="1" applyFill="1" applyBorder="1" applyAlignment="1" applyProtection="1">
      <alignment horizontal="center" textRotation="90" wrapText="1"/>
    </xf>
    <xf numFmtId="0" fontId="10" fillId="0" borderId="11" xfId="2" applyNumberFormat="1" applyFont="1" applyFill="1" applyBorder="1" applyAlignment="1" applyProtection="1">
      <alignment horizontal="left" wrapText="1"/>
      <protection locked="0"/>
    </xf>
    <xf numFmtId="0" fontId="34" fillId="0" borderId="11" xfId="0" applyFont="1" applyFill="1" applyBorder="1" applyAlignment="1" applyProtection="1">
      <alignment horizontal="center" wrapText="1"/>
      <protection locked="0"/>
    </xf>
    <xf numFmtId="0" fontId="0" fillId="0" borderId="11" xfId="0" applyFill="1" applyBorder="1" applyAlignment="1" applyProtection="1">
      <alignment horizontal="center" wrapText="1"/>
      <protection locked="0"/>
    </xf>
    <xf numFmtId="0" fontId="21" fillId="2" borderId="29" xfId="0" applyFont="1" applyFill="1" applyBorder="1" applyAlignment="1" applyProtection="1">
      <alignment horizontal="center" vertical="center"/>
    </xf>
    <xf numFmtId="0" fontId="21" fillId="2" borderId="23" xfId="0" applyFont="1" applyFill="1" applyBorder="1" applyAlignment="1" applyProtection="1">
      <alignment horizontal="center" vertical="center"/>
    </xf>
    <xf numFmtId="0" fontId="35" fillId="7" borderId="45" xfId="0" applyFont="1" applyFill="1" applyBorder="1" applyAlignment="1" applyProtection="1">
      <alignment horizontal="left" vertical="center" wrapText="1"/>
    </xf>
    <xf numFmtId="0" fontId="37" fillId="3" borderId="9" xfId="0" applyFont="1" applyFill="1" applyBorder="1" applyAlignment="1" applyProtection="1">
      <alignment horizontal="center" wrapText="1"/>
    </xf>
    <xf numFmtId="0" fontId="35" fillId="3" borderId="1" xfId="0" applyFont="1" applyFill="1" applyBorder="1" applyAlignment="1" applyProtection="1">
      <alignment horizontal="center" textRotation="90" wrapText="1"/>
    </xf>
    <xf numFmtId="0" fontId="0" fillId="0" borderId="0" xfId="0" applyProtection="1"/>
    <xf numFmtId="0" fontId="37" fillId="7" borderId="3" xfId="0" applyFont="1" applyFill="1" applyBorder="1" applyAlignment="1" applyProtection="1">
      <alignment horizontal="center" textRotation="90" wrapText="1"/>
    </xf>
    <xf numFmtId="0" fontId="37" fillId="7" borderId="1" xfId="0" applyFont="1" applyFill="1" applyBorder="1" applyAlignment="1" applyProtection="1">
      <alignment horizontal="center" textRotation="90" wrapText="1"/>
    </xf>
    <xf numFmtId="0" fontId="21" fillId="2" borderId="1" xfId="0" applyFont="1" applyFill="1" applyBorder="1" applyAlignment="1" applyProtection="1">
      <alignment horizontal="center" vertical="center" wrapText="1"/>
    </xf>
    <xf numFmtId="0" fontId="21" fillId="0" borderId="11"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wrapText="1"/>
      <protection locked="0"/>
    </xf>
    <xf numFmtId="0" fontId="20" fillId="0" borderId="19" xfId="0" applyFont="1" applyFill="1" applyBorder="1" applyAlignment="1" applyProtection="1">
      <alignment horizontal="center" wrapText="1"/>
      <protection locked="0"/>
    </xf>
    <xf numFmtId="0" fontId="21" fillId="0" borderId="6"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wrapText="1"/>
      <protection locked="0"/>
    </xf>
    <xf numFmtId="165" fontId="20" fillId="0" borderId="22" xfId="0" applyNumberFormat="1" applyFont="1" applyFill="1" applyBorder="1" applyAlignment="1" applyProtection="1">
      <alignment horizontal="center" wrapText="1"/>
      <protection locked="0"/>
    </xf>
    <xf numFmtId="0" fontId="24" fillId="0" borderId="29" xfId="0" applyFont="1" applyBorder="1" applyProtection="1"/>
    <xf numFmtId="0" fontId="24" fillId="0" borderId="31" xfId="0" applyFont="1" applyBorder="1" applyProtection="1"/>
    <xf numFmtId="0" fontId="24" fillId="0" borderId="63" xfId="0" applyFont="1" applyBorder="1" applyProtection="1"/>
    <xf numFmtId="44" fontId="20" fillId="9" borderId="5" xfId="1" applyFont="1" applyFill="1" applyBorder="1" applyProtection="1"/>
    <xf numFmtId="44" fontId="20" fillId="4" borderId="13" xfId="1" applyFont="1" applyFill="1" applyBorder="1" applyProtection="1"/>
    <xf numFmtId="44" fontId="20" fillId="4" borderId="14" xfId="1" applyFont="1" applyFill="1" applyBorder="1" applyProtection="1"/>
    <xf numFmtId="44" fontId="24" fillId="0" borderId="1" xfId="0" applyNumberFormat="1" applyFont="1" applyBorder="1" applyProtection="1"/>
    <xf numFmtId="0" fontId="24" fillId="0" borderId="16" xfId="0" applyFont="1" applyBorder="1" applyProtection="1"/>
    <xf numFmtId="0" fontId="24" fillId="0" borderId="1" xfId="0" applyFont="1" applyBorder="1" applyProtection="1"/>
    <xf numFmtId="0" fontId="3" fillId="6" borderId="1" xfId="0" applyFont="1" applyFill="1" applyBorder="1" applyAlignment="1" applyProtection="1">
      <alignment horizontal="center" wrapText="1"/>
    </xf>
    <xf numFmtId="0" fontId="3" fillId="6" borderId="36" xfId="0" applyFont="1" applyFill="1" applyBorder="1" applyAlignment="1" applyProtection="1">
      <alignment horizontal="center" wrapText="1"/>
    </xf>
    <xf numFmtId="0" fontId="35" fillId="3" borderId="17" xfId="0" applyFont="1" applyFill="1" applyBorder="1" applyAlignment="1" applyProtection="1">
      <alignment horizontal="center" vertical="center" textRotation="90" wrapText="1"/>
    </xf>
    <xf numFmtId="0" fontId="35" fillId="7" borderId="17" xfId="0" applyFont="1" applyFill="1" applyBorder="1" applyAlignment="1" applyProtection="1">
      <alignment horizontal="center" vertical="center" textRotation="90" wrapText="1"/>
    </xf>
    <xf numFmtId="0" fontId="0" fillId="0" borderId="5" xfId="0" applyBorder="1" applyProtection="1">
      <protection locked="0"/>
    </xf>
    <xf numFmtId="0" fontId="0" fillId="0" borderId="0" xfId="0" applyAlignment="1" applyProtection="1">
      <alignment wrapText="1"/>
    </xf>
    <xf numFmtId="0" fontId="21" fillId="3" borderId="3" xfId="0" applyFont="1" applyFill="1" applyBorder="1" applyAlignment="1" applyProtection="1">
      <alignment horizontal="center" wrapText="1"/>
    </xf>
    <xf numFmtId="0" fontId="21" fillId="7" borderId="3" xfId="0" applyFont="1" applyFill="1" applyBorder="1" applyAlignment="1" applyProtection="1">
      <alignment horizontal="center" wrapText="1"/>
    </xf>
    <xf numFmtId="0" fontId="21" fillId="2" borderId="3" xfId="0" applyFont="1" applyFill="1" applyBorder="1" applyAlignment="1" applyProtection="1">
      <alignment horizontal="center" vertical="center"/>
    </xf>
    <xf numFmtId="0" fontId="20" fillId="0" borderId="6" xfId="0" applyFont="1" applyBorder="1" applyAlignment="1" applyProtection="1">
      <alignment wrapText="1"/>
    </xf>
    <xf numFmtId="0" fontId="0" fillId="0" borderId="9" xfId="0" applyBorder="1" applyAlignment="1">
      <alignment wrapText="1"/>
    </xf>
    <xf numFmtId="0" fontId="0" fillId="0" borderId="10" xfId="0" applyBorder="1" applyAlignment="1">
      <alignment wrapText="1"/>
    </xf>
    <xf numFmtId="0" fontId="0" fillId="0" borderId="25" xfId="0" applyBorder="1"/>
    <xf numFmtId="0" fontId="0" fillId="0" borderId="43" xfId="0" applyBorder="1" applyAlignment="1">
      <alignment wrapText="1"/>
    </xf>
    <xf numFmtId="0" fontId="3" fillId="6" borderId="3" xfId="0" applyFont="1" applyFill="1" applyBorder="1" applyAlignment="1" applyProtection="1">
      <alignment horizontal="center" wrapText="1"/>
    </xf>
    <xf numFmtId="0" fontId="0" fillId="2" borderId="0" xfId="0" applyFont="1" applyFill="1" applyAlignment="1" applyProtection="1">
      <alignment wrapText="1"/>
    </xf>
    <xf numFmtId="0" fontId="0" fillId="2" borderId="0" xfId="0" applyFont="1" applyFill="1" applyAlignment="1" applyProtection="1"/>
    <xf numFmtId="0" fontId="35" fillId="0" borderId="53" xfId="0" applyFont="1" applyFill="1" applyBorder="1" applyAlignment="1" applyProtection="1">
      <alignment horizontal="left" wrapText="1"/>
    </xf>
    <xf numFmtId="0" fontId="35" fillId="0" borderId="32" xfId="0" applyFont="1" applyFill="1" applyBorder="1" applyAlignment="1" applyProtection="1">
      <alignment horizontal="left" wrapText="1"/>
    </xf>
    <xf numFmtId="0" fontId="35" fillId="0" borderId="32" xfId="0" applyFont="1" applyFill="1" applyBorder="1" applyAlignment="1" applyProtection="1">
      <alignment horizontal="center" wrapText="1"/>
    </xf>
    <xf numFmtId="0" fontId="11" fillId="0" borderId="32" xfId="0" applyNumberFormat="1" applyFont="1" applyFill="1" applyBorder="1" applyAlignment="1" applyProtection="1">
      <alignment horizontal="left" wrapText="1"/>
    </xf>
    <xf numFmtId="0" fontId="34" fillId="0" borderId="32" xfId="0" applyFont="1" applyFill="1" applyBorder="1" applyAlignment="1" applyProtection="1">
      <alignment horizontal="center" wrapText="1"/>
    </xf>
    <xf numFmtId="0" fontId="0" fillId="0" borderId="27" xfId="0" applyFill="1" applyBorder="1" applyAlignment="1" applyProtection="1">
      <alignment horizontal="center" wrapText="1"/>
    </xf>
    <xf numFmtId="0" fontId="0" fillId="0" borderId="0" xfId="0" applyAlignment="1" applyProtection="1">
      <alignment horizontal="center"/>
    </xf>
    <xf numFmtId="165" fontId="20" fillId="0" borderId="1" xfId="0" applyNumberFormat="1" applyFont="1" applyBorder="1" applyProtection="1"/>
    <xf numFmtId="0" fontId="24" fillId="0" borderId="42" xfId="0" applyFont="1" applyBorder="1" applyProtection="1"/>
    <xf numFmtId="0" fontId="24" fillId="0" borderId="0" xfId="0" applyFont="1" applyProtection="1"/>
    <xf numFmtId="0" fontId="24" fillId="0" borderId="0" xfId="0" applyFont="1" applyAlignment="1" applyProtection="1">
      <alignment horizontal="right"/>
    </xf>
    <xf numFmtId="0" fontId="4" fillId="0" borderId="0" xfId="0" applyFont="1" applyBorder="1" applyAlignment="1" applyProtection="1">
      <alignment wrapText="1"/>
    </xf>
    <xf numFmtId="0" fontId="41" fillId="0" borderId="0" xfId="0" applyFont="1" applyBorder="1" applyProtection="1"/>
    <xf numFmtId="0" fontId="0" fillId="0" borderId="0" xfId="0" applyBorder="1" applyProtection="1"/>
    <xf numFmtId="0" fontId="35" fillId="9" borderId="11" xfId="0" applyFont="1" applyFill="1" applyBorder="1" applyAlignment="1" applyProtection="1">
      <alignment horizontal="center" wrapText="1"/>
    </xf>
    <xf numFmtId="0" fontId="0" fillId="0" borderId="55"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0" fontId="0" fillId="0" borderId="2" xfId="0"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xf>
    <xf numFmtId="0" fontId="21" fillId="7" borderId="5" xfId="0" applyFont="1" applyFill="1" applyBorder="1" applyAlignment="1" applyProtection="1">
      <alignment horizontal="center" vertical="center" wrapText="1"/>
    </xf>
    <xf numFmtId="165" fontId="20" fillId="7" borderId="3" xfId="1" applyNumberFormat="1" applyFont="1" applyFill="1" applyBorder="1" applyAlignment="1" applyProtection="1">
      <alignment horizontal="right"/>
    </xf>
    <xf numFmtId="0" fontId="21" fillId="7" borderId="7" xfId="0" applyFont="1" applyFill="1" applyBorder="1" applyAlignment="1" applyProtection="1">
      <alignment horizontal="center" vertical="center" wrapText="1"/>
    </xf>
    <xf numFmtId="0" fontId="35" fillId="0" borderId="39" xfId="0" applyFont="1" applyFill="1" applyBorder="1" applyAlignment="1" applyProtection="1">
      <alignment horizontal="left" vertical="top" wrapText="1"/>
      <protection locked="0"/>
    </xf>
    <xf numFmtId="0" fontId="3" fillId="11" borderId="2" xfId="0" applyFont="1" applyFill="1" applyBorder="1" applyAlignment="1" applyProtection="1">
      <alignment horizontal="left" wrapText="1"/>
    </xf>
    <xf numFmtId="0" fontId="8" fillId="11" borderId="2" xfId="0" applyFont="1" applyFill="1" applyBorder="1" applyAlignment="1" applyProtection="1">
      <alignment horizontal="left" wrapText="1"/>
    </xf>
    <xf numFmtId="0" fontId="3" fillId="0" borderId="2" xfId="0" applyFont="1" applyFill="1" applyBorder="1" applyAlignment="1" applyProtection="1">
      <alignment horizontal="left" wrapText="1"/>
    </xf>
    <xf numFmtId="0" fontId="8" fillId="0" borderId="2" xfId="0" applyFont="1" applyFill="1" applyBorder="1" applyAlignment="1" applyProtection="1">
      <alignment horizontal="left" wrapText="1"/>
    </xf>
    <xf numFmtId="0" fontId="3" fillId="11" borderId="5" xfId="0" applyFont="1" applyFill="1" applyBorder="1" applyAlignment="1">
      <alignment horizontal="center" wrapText="1"/>
    </xf>
    <xf numFmtId="164" fontId="15" fillId="11" borderId="38" xfId="0" applyNumberFormat="1" applyFont="1" applyFill="1" applyBorder="1" applyAlignment="1" applyProtection="1">
      <alignment horizontal="right" wrapText="1"/>
    </xf>
    <xf numFmtId="164" fontId="15" fillId="11" borderId="37" xfId="0" applyNumberFormat="1" applyFont="1" applyFill="1" applyBorder="1" applyAlignment="1" applyProtection="1">
      <alignment horizontal="right" wrapText="1"/>
    </xf>
    <xf numFmtId="0" fontId="21" fillId="11" borderId="1" xfId="0" applyFont="1" applyFill="1" applyBorder="1" applyAlignment="1" applyProtection="1">
      <alignment horizontal="center" wrapText="1"/>
    </xf>
    <xf numFmtId="0" fontId="20" fillId="11" borderId="6" xfId="0" applyFont="1" applyFill="1" applyBorder="1" applyAlignment="1" applyProtection="1">
      <alignment horizontal="left" vertical="top" wrapText="1"/>
    </xf>
    <xf numFmtId="0" fontId="32" fillId="0" borderId="0" xfId="0" applyFont="1" applyAlignment="1">
      <alignment vertical="center" wrapText="1"/>
    </xf>
    <xf numFmtId="0" fontId="31" fillId="0" borderId="0" xfId="0" applyFont="1" applyAlignment="1">
      <alignment horizontal="right" vertical="center"/>
    </xf>
    <xf numFmtId="0" fontId="6" fillId="0" borderId="0" xfId="0" applyFont="1" applyFill="1" applyBorder="1" applyAlignment="1" applyProtection="1">
      <alignment horizontal="left" wrapText="1"/>
    </xf>
    <xf numFmtId="0" fontId="3" fillId="3" borderId="38" xfId="0" applyFont="1" applyFill="1" applyBorder="1" applyAlignment="1" applyProtection="1">
      <alignment horizontal="center"/>
    </xf>
    <xf numFmtId="0" fontId="3" fillId="3" borderId="19" xfId="0" applyFont="1" applyFill="1" applyBorder="1" applyAlignment="1" applyProtection="1">
      <alignment horizontal="center"/>
    </xf>
    <xf numFmtId="0" fontId="3" fillId="3" borderId="37" xfId="0" applyFont="1" applyFill="1" applyBorder="1" applyAlignment="1" applyProtection="1">
      <alignment horizontal="center"/>
    </xf>
    <xf numFmtId="0" fontId="3" fillId="3" borderId="38" xfId="0" applyFont="1" applyFill="1" applyBorder="1" applyAlignment="1" applyProtection="1">
      <alignment horizontal="center" wrapText="1"/>
    </xf>
    <xf numFmtId="0" fontId="3" fillId="3" borderId="19" xfId="0" applyFont="1" applyFill="1" applyBorder="1" applyAlignment="1" applyProtection="1">
      <alignment horizontal="center" wrapText="1"/>
    </xf>
    <xf numFmtId="0" fontId="3" fillId="3" borderId="37" xfId="0" applyFont="1" applyFill="1" applyBorder="1" applyAlignment="1" applyProtection="1">
      <alignment horizontal="center" wrapText="1"/>
    </xf>
    <xf numFmtId="0" fontId="7" fillId="0" borderId="9" xfId="0" applyFont="1" applyBorder="1" applyAlignment="1" applyProtection="1">
      <alignment horizontal="right" vertical="center" wrapText="1"/>
    </xf>
    <xf numFmtId="0" fontId="7" fillId="0" borderId="10" xfId="0" applyFont="1" applyBorder="1" applyAlignment="1" applyProtection="1">
      <alignment horizontal="right" vertical="center" wrapText="1"/>
    </xf>
    <xf numFmtId="0" fontId="7" fillId="0" borderId="3" xfId="0" applyFont="1" applyBorder="1" applyAlignment="1" applyProtection="1">
      <alignment horizontal="right" vertical="center" wrapText="1"/>
    </xf>
    <xf numFmtId="0" fontId="35" fillId="3" borderId="16" xfId="0" applyFont="1" applyFill="1" applyBorder="1" applyAlignment="1" applyProtection="1">
      <alignment horizontal="center" vertical="center" textRotation="90" wrapText="1"/>
    </xf>
    <xf numFmtId="0" fontId="35" fillId="3" borderId="17" xfId="0" applyFont="1" applyFill="1" applyBorder="1" applyAlignment="1" applyProtection="1">
      <alignment horizontal="center" vertical="center" textRotation="90" wrapText="1"/>
    </xf>
    <xf numFmtId="0" fontId="35" fillId="3" borderId="2" xfId="0" applyFont="1" applyFill="1" applyBorder="1" applyAlignment="1" applyProtection="1">
      <alignment horizontal="center" vertical="center" textRotation="90" wrapText="1"/>
    </xf>
    <xf numFmtId="0" fontId="0" fillId="0" borderId="9" xfId="0" applyBorder="1" applyAlignment="1" applyProtection="1">
      <alignment vertical="center" wrapText="1"/>
    </xf>
    <xf numFmtId="0" fontId="0" fillId="0" borderId="10" xfId="0" applyBorder="1" applyAlignment="1" applyProtection="1">
      <alignment vertical="center" wrapText="1"/>
    </xf>
    <xf numFmtId="0" fontId="0" fillId="0" borderId="3" xfId="0" applyBorder="1" applyAlignment="1" applyProtection="1">
      <alignment vertical="center" wrapText="1"/>
    </xf>
    <xf numFmtId="0" fontId="3" fillId="5" borderId="42" xfId="0" applyFont="1" applyFill="1" applyBorder="1" applyAlignment="1" applyProtection="1">
      <alignment horizontal="center"/>
    </xf>
    <xf numFmtId="0" fontId="3" fillId="5" borderId="43" xfId="0" applyFont="1" applyFill="1" applyBorder="1" applyAlignment="1" applyProtection="1">
      <alignment horizontal="center"/>
    </xf>
    <xf numFmtId="0" fontId="3" fillId="5" borderId="44" xfId="0" applyFont="1" applyFill="1" applyBorder="1" applyAlignment="1" applyProtection="1">
      <alignment horizontal="center"/>
    </xf>
    <xf numFmtId="0" fontId="35" fillId="7" borderId="16" xfId="0" applyFont="1" applyFill="1" applyBorder="1" applyAlignment="1" applyProtection="1">
      <alignment horizontal="center" vertical="center" textRotation="90" wrapText="1"/>
    </xf>
    <xf numFmtId="0" fontId="35" fillId="7" borderId="17" xfId="0" applyFont="1" applyFill="1" applyBorder="1" applyAlignment="1" applyProtection="1">
      <alignment horizontal="center" vertical="center" textRotation="90" wrapText="1"/>
    </xf>
    <xf numFmtId="0" fontId="35" fillId="7" borderId="2" xfId="0" applyFont="1" applyFill="1" applyBorder="1" applyAlignment="1" applyProtection="1">
      <alignment horizontal="center" vertical="center" textRotation="90" wrapText="1"/>
    </xf>
    <xf numFmtId="0" fontId="7" fillId="7" borderId="9" xfId="0" applyFont="1" applyFill="1" applyBorder="1" applyAlignment="1" applyProtection="1">
      <alignment horizontal="right" vertical="center" wrapText="1"/>
    </xf>
    <xf numFmtId="0" fontId="7" fillId="7" borderId="10" xfId="0" applyFont="1" applyFill="1" applyBorder="1" applyAlignment="1" applyProtection="1">
      <alignment horizontal="right" vertical="center" wrapText="1"/>
    </xf>
    <xf numFmtId="0" fontId="3" fillId="5" borderId="49" xfId="0" applyFont="1" applyFill="1" applyBorder="1" applyAlignment="1" applyProtection="1">
      <alignment horizontal="center" wrapText="1"/>
    </xf>
    <xf numFmtId="0" fontId="3" fillId="5" borderId="50" xfId="0" applyFont="1" applyFill="1" applyBorder="1" applyAlignment="1" applyProtection="1">
      <alignment horizontal="center" wrapText="1"/>
    </xf>
    <xf numFmtId="0" fontId="3" fillId="5" borderId="36" xfId="0" applyFont="1" applyFill="1" applyBorder="1" applyAlignment="1" applyProtection="1">
      <alignment horizontal="center" wrapText="1"/>
    </xf>
    <xf numFmtId="0" fontId="35" fillId="0" borderId="9" xfId="0" applyFont="1" applyFill="1" applyBorder="1" applyAlignment="1" applyProtection="1">
      <alignment horizontal="left" wrapText="1"/>
    </xf>
    <xf numFmtId="0" fontId="35" fillId="0" borderId="10" xfId="0" applyFont="1" applyFill="1" applyBorder="1" applyAlignment="1" applyProtection="1">
      <alignment horizontal="left" wrapText="1"/>
    </xf>
    <xf numFmtId="0" fontId="35" fillId="0" borderId="3" xfId="0" applyFont="1" applyFill="1" applyBorder="1" applyAlignment="1" applyProtection="1">
      <alignment horizontal="left" wrapText="1"/>
    </xf>
    <xf numFmtId="0" fontId="3" fillId="3" borderId="10" xfId="0" applyFont="1" applyFill="1" applyBorder="1" applyAlignment="1" applyProtection="1">
      <alignment horizontal="center" wrapText="1"/>
    </xf>
    <xf numFmtId="0" fontId="3" fillId="3" borderId="3" xfId="0" applyFont="1" applyFill="1" applyBorder="1" applyAlignment="1" applyProtection="1">
      <alignment horizontal="center" wrapText="1"/>
    </xf>
    <xf numFmtId="0" fontId="3" fillId="3" borderId="9" xfId="0" applyFont="1" applyFill="1" applyBorder="1" applyAlignment="1" applyProtection="1">
      <alignment horizontal="center"/>
    </xf>
    <xf numFmtId="0" fontId="3" fillId="3" borderId="10" xfId="0" applyFont="1" applyFill="1" applyBorder="1" applyAlignment="1" applyProtection="1">
      <alignment horizontal="center"/>
    </xf>
    <xf numFmtId="0" fontId="3" fillId="3" borderId="3" xfId="0" applyFont="1" applyFill="1" applyBorder="1" applyAlignment="1" applyProtection="1">
      <alignment horizontal="center"/>
    </xf>
    <xf numFmtId="0" fontId="0" fillId="0" borderId="46"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6" xfId="0" applyBorder="1" applyProtection="1">
      <protection locked="0"/>
    </xf>
    <xf numFmtId="0" fontId="0" fillId="0" borderId="47" xfId="0" applyBorder="1" applyProtection="1">
      <protection locked="0"/>
    </xf>
    <xf numFmtId="0" fontId="0" fillId="0" borderId="6" xfId="0" applyBorder="1" applyProtection="1">
      <protection locked="0"/>
    </xf>
    <xf numFmtId="0" fontId="3" fillId="0" borderId="5" xfId="0" applyFont="1" applyBorder="1" applyAlignment="1">
      <alignment horizontal="center" wrapText="1"/>
    </xf>
    <xf numFmtId="0" fontId="0" fillId="0" borderId="5" xfId="0" applyBorder="1" applyAlignment="1" applyProtection="1">
      <alignment horizontal="center"/>
      <protection locked="0"/>
    </xf>
    <xf numFmtId="0" fontId="0" fillId="0" borderId="5" xfId="0" applyBorder="1" applyProtection="1">
      <protection locked="0"/>
    </xf>
    <xf numFmtId="0" fontId="2" fillId="0" borderId="0" xfId="0" applyFont="1" applyAlignment="1" applyProtection="1">
      <alignment horizontal="center"/>
    </xf>
    <xf numFmtId="0" fontId="0" fillId="0" borderId="0" xfId="0" applyAlignment="1" applyProtection="1">
      <alignment vertical="center" wrapText="1"/>
    </xf>
    <xf numFmtId="0" fontId="6" fillId="0" borderId="9" xfId="0" applyFont="1" applyBorder="1" applyAlignment="1" applyProtection="1">
      <alignment wrapText="1"/>
    </xf>
    <xf numFmtId="0" fontId="6" fillId="0" borderId="10" xfId="0" applyFont="1" applyBorder="1" applyAlignment="1" applyProtection="1">
      <alignment wrapText="1"/>
    </xf>
    <xf numFmtId="0" fontId="6" fillId="0" borderId="3" xfId="0" applyFont="1" applyBorder="1" applyAlignment="1" applyProtection="1">
      <alignment wrapText="1"/>
    </xf>
    <xf numFmtId="0" fontId="6" fillId="0" borderId="9" xfId="0" applyFont="1" applyBorder="1" applyAlignment="1" applyProtection="1">
      <alignment wrapText="1"/>
      <protection locked="0"/>
    </xf>
    <xf numFmtId="0" fontId="6" fillId="0" borderId="10" xfId="0" applyFont="1" applyBorder="1" applyAlignment="1" applyProtection="1">
      <alignment wrapText="1"/>
      <protection locked="0"/>
    </xf>
    <xf numFmtId="0" fontId="6" fillId="0" borderId="3" xfId="0" applyFont="1" applyBorder="1" applyAlignment="1" applyProtection="1">
      <alignment wrapText="1"/>
      <protection locked="0"/>
    </xf>
    <xf numFmtId="0" fontId="3" fillId="0" borderId="0" xfId="0" applyFont="1" applyAlignment="1" applyProtection="1">
      <alignment vertical="center" wrapText="1"/>
    </xf>
    <xf numFmtId="0" fontId="5" fillId="0" borderId="9" xfId="0" applyFont="1" applyBorder="1" applyAlignment="1" applyProtection="1">
      <alignment horizontal="center" wrapText="1"/>
    </xf>
    <xf numFmtId="0" fontId="2" fillId="0" borderId="3" xfId="0" applyFont="1" applyBorder="1" applyAlignment="1" applyProtection="1">
      <alignment horizontal="center" wrapText="1"/>
    </xf>
    <xf numFmtId="0" fontId="0" fillId="0" borderId="0" xfId="0" applyAlignment="1" applyProtection="1">
      <alignment wrapText="1"/>
    </xf>
    <xf numFmtId="0" fontId="21" fillId="0" borderId="9" xfId="0" applyFont="1" applyBorder="1" applyAlignment="1" applyProtection="1">
      <alignment horizontal="center"/>
    </xf>
    <xf numFmtId="0" fontId="21" fillId="0" borderId="10" xfId="0" applyFont="1" applyBorder="1" applyAlignment="1" applyProtection="1">
      <alignment horizontal="center"/>
    </xf>
    <xf numFmtId="0" fontId="21" fillId="0" borderId="3" xfId="0" applyFont="1" applyBorder="1" applyAlignment="1" applyProtection="1">
      <alignment horizontal="center"/>
    </xf>
    <xf numFmtId="0" fontId="24" fillId="0" borderId="0" xfId="0" applyFont="1" applyAlignment="1" applyProtection="1">
      <alignment wrapText="1"/>
    </xf>
    <xf numFmtId="0" fontId="21" fillId="3" borderId="9" xfId="0" applyFont="1" applyFill="1" applyBorder="1" applyAlignment="1" applyProtection="1">
      <alignment horizontal="center" wrapText="1"/>
    </xf>
    <xf numFmtId="0" fontId="21" fillId="3" borderId="10" xfId="0" applyFont="1" applyFill="1" applyBorder="1" applyAlignment="1" applyProtection="1">
      <alignment horizontal="center" wrapText="1"/>
    </xf>
    <xf numFmtId="0" fontId="21" fillId="3" borderId="3" xfId="0" applyFont="1" applyFill="1" applyBorder="1" applyAlignment="1" applyProtection="1">
      <alignment horizontal="center" wrapText="1"/>
    </xf>
    <xf numFmtId="0" fontId="21" fillId="0" borderId="9" xfId="0" applyFont="1" applyBorder="1" applyAlignment="1" applyProtection="1">
      <alignment horizontal="center" vertical="center"/>
    </xf>
    <xf numFmtId="0" fontId="21" fillId="0" borderId="10"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7" borderId="9" xfId="0" applyFont="1" applyFill="1" applyBorder="1" applyAlignment="1" applyProtection="1">
      <alignment horizontal="center" wrapText="1"/>
    </xf>
    <xf numFmtId="0" fontId="21" fillId="7" borderId="10" xfId="0" applyFont="1" applyFill="1" applyBorder="1" applyAlignment="1" applyProtection="1">
      <alignment horizontal="center" wrapText="1"/>
    </xf>
    <xf numFmtId="0" fontId="21" fillId="7" borderId="3" xfId="0" applyFont="1" applyFill="1" applyBorder="1" applyAlignment="1" applyProtection="1">
      <alignment horizontal="center" wrapText="1"/>
    </xf>
    <xf numFmtId="0" fontId="21" fillId="2" borderId="9" xfId="0"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21" fillId="7" borderId="9" xfId="0" applyFont="1" applyFill="1" applyBorder="1" applyAlignment="1" applyProtection="1">
      <alignment horizontal="center" vertical="center" wrapText="1"/>
    </xf>
    <xf numFmtId="0" fontId="21" fillId="7" borderId="10" xfId="0" applyFont="1" applyFill="1" applyBorder="1" applyAlignment="1" applyProtection="1">
      <alignment horizontal="center" vertical="center" wrapText="1"/>
    </xf>
    <xf numFmtId="0" fontId="21" fillId="7" borderId="3" xfId="0" applyFont="1" applyFill="1" applyBorder="1" applyAlignment="1" applyProtection="1">
      <alignment horizontal="center" vertical="center" wrapText="1"/>
    </xf>
    <xf numFmtId="0" fontId="20" fillId="0" borderId="10" xfId="0" applyFont="1" applyBorder="1" applyAlignment="1" applyProtection="1">
      <alignment horizontal="left"/>
    </xf>
    <xf numFmtId="0" fontId="26" fillId="0" borderId="9" xfId="0" applyFont="1" applyBorder="1" applyAlignment="1" applyProtection="1">
      <alignment horizontal="right"/>
    </xf>
    <xf numFmtId="0" fontId="26" fillId="0" borderId="10" xfId="0" applyFont="1" applyBorder="1" applyAlignment="1" applyProtection="1">
      <alignment horizontal="right"/>
    </xf>
    <xf numFmtId="0" fontId="26" fillId="0" borderId="3" xfId="0" applyFont="1" applyBorder="1" applyAlignment="1" applyProtection="1">
      <alignment horizontal="right"/>
    </xf>
    <xf numFmtId="0" fontId="23" fillId="4" borderId="9" xfId="0" applyFont="1" applyFill="1" applyBorder="1" applyAlignment="1" applyProtection="1">
      <alignment horizontal="right"/>
    </xf>
    <xf numFmtId="0" fontId="23" fillId="4" borderId="10" xfId="0" applyFont="1" applyFill="1" applyBorder="1" applyAlignment="1" applyProtection="1">
      <alignment horizontal="right"/>
    </xf>
    <xf numFmtId="0" fontId="23" fillId="4" borderId="3" xfId="0" applyFont="1" applyFill="1" applyBorder="1" applyAlignment="1" applyProtection="1">
      <alignment horizontal="right"/>
    </xf>
    <xf numFmtId="44" fontId="20" fillId="0" borderId="9" xfId="1" applyFont="1" applyBorder="1" applyAlignment="1" applyProtection="1">
      <alignment horizontal="center"/>
      <protection locked="0"/>
    </xf>
    <xf numFmtId="44" fontId="20" fillId="0" borderId="3" xfId="1" applyFont="1" applyBorder="1" applyAlignment="1" applyProtection="1">
      <alignment horizontal="center"/>
      <protection locked="0"/>
    </xf>
    <xf numFmtId="44" fontId="24" fillId="0" borderId="48" xfId="0" applyNumberFormat="1" applyFont="1" applyBorder="1" applyAlignment="1" applyProtection="1">
      <alignment horizontal="right"/>
    </xf>
    <xf numFmtId="44" fontId="24" fillId="0" borderId="4" xfId="0" applyNumberFormat="1" applyFont="1" applyBorder="1" applyAlignment="1" applyProtection="1">
      <alignment horizontal="right"/>
    </xf>
    <xf numFmtId="44" fontId="20" fillId="4" borderId="9" xfId="1" applyFont="1" applyFill="1" applyBorder="1" applyAlignment="1" applyProtection="1">
      <alignment horizontal="center"/>
    </xf>
    <xf numFmtId="44" fontId="20" fillId="4" borderId="3" xfId="1" applyFont="1" applyFill="1" applyBorder="1" applyAlignment="1" applyProtection="1">
      <alignment horizontal="center"/>
    </xf>
    <xf numFmtId="0" fontId="21" fillId="3" borderId="9" xfId="0" applyFont="1" applyFill="1" applyBorder="1" applyAlignment="1" applyProtection="1">
      <alignment horizontal="center"/>
    </xf>
    <xf numFmtId="0" fontId="21" fillId="3" borderId="10" xfId="0" applyFont="1" applyFill="1" applyBorder="1" applyAlignment="1" applyProtection="1">
      <alignment horizontal="center"/>
    </xf>
    <xf numFmtId="0" fontId="21" fillId="3" borderId="3" xfId="0" applyFont="1" applyFill="1" applyBorder="1" applyAlignment="1" applyProtection="1">
      <alignment horizontal="center"/>
    </xf>
    <xf numFmtId="0" fontId="20" fillId="0" borderId="6" xfId="0" applyFont="1" applyBorder="1" applyProtection="1"/>
    <xf numFmtId="0" fontId="20" fillId="0" borderId="5" xfId="0" applyFont="1" applyBorder="1" applyProtection="1"/>
    <xf numFmtId="44" fontId="20" fillId="0" borderId="46" xfId="1" applyFont="1" applyBorder="1" applyAlignment="1" applyProtection="1">
      <alignment horizontal="center"/>
      <protection locked="0"/>
    </xf>
    <xf numFmtId="44" fontId="20" fillId="0" borderId="6" xfId="1" applyFont="1" applyBorder="1" applyAlignment="1" applyProtection="1">
      <alignment horizontal="center"/>
      <protection locked="0"/>
    </xf>
    <xf numFmtId="0" fontId="21" fillId="8" borderId="49" xfId="0" applyFont="1" applyFill="1" applyBorder="1" applyAlignment="1" applyProtection="1"/>
    <xf numFmtId="0" fontId="21" fillId="8" borderId="50" xfId="0" applyFont="1" applyFill="1" applyBorder="1" applyAlignment="1" applyProtection="1"/>
    <xf numFmtId="0" fontId="0" fillId="0" borderId="50" xfId="0" applyBorder="1" applyAlignment="1"/>
    <xf numFmtId="0" fontId="0" fillId="0" borderId="54" xfId="0" applyBorder="1" applyAlignment="1"/>
    <xf numFmtId="0" fontId="20" fillId="0" borderId="15" xfId="0" applyFont="1" applyBorder="1" applyAlignment="1" applyProtection="1">
      <alignment wrapText="1"/>
    </xf>
    <xf numFmtId="0" fontId="20" fillId="0" borderId="7" xfId="0" applyFont="1" applyBorder="1" applyAlignment="1" applyProtection="1">
      <alignment wrapText="1"/>
    </xf>
    <xf numFmtId="44" fontId="20" fillId="0" borderId="59" xfId="1" applyFont="1" applyBorder="1" applyAlignment="1" applyProtection="1">
      <alignment horizontal="center"/>
      <protection locked="0"/>
    </xf>
    <xf numFmtId="44" fontId="20" fillId="0" borderId="15" xfId="1" applyFont="1" applyBorder="1" applyAlignment="1" applyProtection="1">
      <alignment horizontal="center"/>
      <protection locked="0"/>
    </xf>
    <xf numFmtId="0" fontId="20" fillId="0" borderId="6" xfId="0" applyFont="1" applyBorder="1" applyAlignment="1" applyProtection="1">
      <alignment wrapText="1"/>
    </xf>
    <xf numFmtId="0" fontId="20" fillId="0" borderId="5" xfId="0" applyFont="1" applyBorder="1" applyAlignment="1" applyProtection="1">
      <alignment wrapText="1"/>
    </xf>
    <xf numFmtId="0" fontId="20" fillId="0" borderId="6" xfId="0" applyFont="1" applyBorder="1" applyAlignment="1" applyProtection="1"/>
    <xf numFmtId="0" fontId="20" fillId="0" borderId="5" xfId="0" applyFont="1" applyBorder="1" applyAlignment="1" applyProtection="1"/>
    <xf numFmtId="0" fontId="21" fillId="8" borderId="6" xfId="0" applyFont="1" applyFill="1" applyBorder="1" applyAlignment="1" applyProtection="1"/>
    <xf numFmtId="0" fontId="21" fillId="8" borderId="5" xfId="0" applyFont="1" applyFill="1" applyBorder="1" applyAlignment="1" applyProtection="1"/>
    <xf numFmtId="44" fontId="20" fillId="0" borderId="46" xfId="1" applyFont="1" applyFill="1" applyBorder="1" applyAlignment="1" applyProtection="1">
      <alignment horizontal="center"/>
      <protection locked="0"/>
    </xf>
    <xf numFmtId="44" fontId="20" fillId="0" borderId="6" xfId="1" applyFont="1" applyFill="1" applyBorder="1" applyAlignment="1" applyProtection="1">
      <alignment horizontal="center"/>
      <protection locked="0"/>
    </xf>
    <xf numFmtId="0" fontId="21" fillId="0" borderId="43"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3" xfId="0" applyFont="1" applyBorder="1" applyAlignment="1" applyProtection="1">
      <alignment horizontal="center" vertical="center" wrapText="1"/>
    </xf>
    <xf numFmtId="0" fontId="28" fillId="0" borderId="0" xfId="0" applyFont="1" applyAlignment="1" applyProtection="1">
      <alignment horizontal="center"/>
    </xf>
    <xf numFmtId="0" fontId="29" fillId="0" borderId="0" xfId="0" applyFont="1" applyAlignment="1" applyProtection="1">
      <alignment horizontal="center"/>
    </xf>
    <xf numFmtId="0" fontId="29" fillId="0" borderId="25" xfId="0" applyFont="1" applyBorder="1" applyAlignment="1" applyProtection="1">
      <alignment horizontal="center"/>
    </xf>
    <xf numFmtId="0" fontId="45" fillId="0" borderId="0" xfId="0" applyFont="1" applyAlignment="1" applyProtection="1">
      <alignment horizontal="center"/>
    </xf>
    <xf numFmtId="0" fontId="24" fillId="0" borderId="0" xfId="0" applyFont="1" applyAlignment="1" applyProtection="1">
      <alignment horizontal="center"/>
    </xf>
    <xf numFmtId="0" fontId="24" fillId="0" borderId="25" xfId="0" applyFont="1" applyBorder="1" applyAlignment="1" applyProtection="1">
      <alignment horizontal="center"/>
    </xf>
    <xf numFmtId="0" fontId="25" fillId="0" borderId="10" xfId="0" applyFont="1" applyBorder="1" applyProtection="1">
      <protection locked="0"/>
    </xf>
    <xf numFmtId="0" fontId="25" fillId="0" borderId="3" xfId="0" applyFont="1" applyBorder="1" applyProtection="1">
      <protection locked="0"/>
    </xf>
    <xf numFmtId="0" fontId="25" fillId="0" borderId="9" xfId="0" applyFont="1" applyBorder="1" applyProtection="1">
      <protection locked="0"/>
    </xf>
    <xf numFmtId="0" fontId="20" fillId="0" borderId="18" xfId="0" applyFont="1" applyBorder="1" applyProtection="1"/>
    <xf numFmtId="0" fontId="20" fillId="0" borderId="13" xfId="0" applyFont="1" applyBorder="1" applyProtection="1"/>
    <xf numFmtId="0" fontId="21" fillId="0" borderId="64" xfId="0" applyFont="1" applyBorder="1" applyAlignment="1" applyProtection="1">
      <alignment horizontal="center" vertical="center" wrapText="1"/>
    </xf>
    <xf numFmtId="0" fontId="21" fillId="0" borderId="65" xfId="0" applyFont="1" applyBorder="1" applyAlignment="1" applyProtection="1">
      <alignment horizontal="center" vertical="center" wrapText="1"/>
    </xf>
    <xf numFmtId="0" fontId="20" fillId="0" borderId="60" xfId="0" applyFont="1" applyBorder="1" applyAlignment="1" applyProtection="1">
      <alignment wrapText="1"/>
    </xf>
    <xf numFmtId="0" fontId="20" fillId="0" borderId="8" xfId="0" applyFont="1" applyBorder="1" applyAlignment="1" applyProtection="1">
      <alignment wrapText="1"/>
    </xf>
    <xf numFmtId="0" fontId="21" fillId="8" borderId="15" xfId="0" applyFont="1" applyFill="1" applyBorder="1" applyAlignment="1" applyProtection="1"/>
    <xf numFmtId="0" fontId="21" fillId="8" borderId="7" xfId="0" applyFont="1" applyFill="1" applyBorder="1" applyAlignment="1" applyProtection="1"/>
    <xf numFmtId="0" fontId="21" fillId="8" borderId="23" xfId="0" applyFont="1" applyFill="1" applyBorder="1" applyAlignment="1" applyProtection="1"/>
    <xf numFmtId="0" fontId="20" fillId="11" borderId="18" xfId="0" applyFont="1" applyFill="1" applyBorder="1" applyAlignment="1" applyProtection="1">
      <alignment horizontal="left"/>
    </xf>
    <xf numFmtId="0" fontId="20" fillId="11" borderId="13" xfId="0" applyFont="1" applyFill="1" applyBorder="1" applyAlignment="1" applyProtection="1">
      <alignment horizontal="left"/>
    </xf>
    <xf numFmtId="0" fontId="20" fillId="11" borderId="8" xfId="0" applyFont="1" applyFill="1" applyBorder="1" applyProtection="1"/>
    <xf numFmtId="0" fontId="20" fillId="11" borderId="11" xfId="0" applyFont="1" applyFill="1" applyBorder="1" applyProtection="1"/>
    <xf numFmtId="0" fontId="20" fillId="11" borderId="67" xfId="0" applyFont="1" applyFill="1" applyBorder="1" applyAlignment="1" applyProtection="1">
      <alignment wrapText="1"/>
    </xf>
    <xf numFmtId="0" fontId="20" fillId="11" borderId="68" xfId="0" applyFont="1" applyFill="1" applyBorder="1" applyAlignment="1" applyProtection="1">
      <alignment wrapText="1"/>
    </xf>
    <xf numFmtId="0" fontId="20" fillId="11" borderId="69" xfId="0" applyFont="1" applyFill="1" applyBorder="1" applyAlignment="1" applyProtection="1">
      <alignment wrapText="1"/>
    </xf>
    <xf numFmtId="0" fontId="21" fillId="3" borderId="53" xfId="0" applyFont="1" applyFill="1" applyBorder="1" applyAlignment="1" applyProtection="1">
      <alignment horizontal="center"/>
    </xf>
    <xf numFmtId="0" fontId="21" fillId="3" borderId="32" xfId="0" applyFont="1" applyFill="1" applyBorder="1" applyAlignment="1" applyProtection="1">
      <alignment horizontal="center"/>
    </xf>
    <xf numFmtId="0" fontId="20" fillId="0" borderId="46" xfId="0" applyFont="1" applyBorder="1" applyProtection="1"/>
    <xf numFmtId="0" fontId="20" fillId="0" borderId="47" xfId="0" applyFont="1" applyBorder="1" applyProtection="1"/>
    <xf numFmtId="0" fontId="23" fillId="4" borderId="52" xfId="0" applyFont="1" applyFill="1" applyBorder="1" applyAlignment="1" applyProtection="1">
      <alignment horizontal="right"/>
    </xf>
    <xf numFmtId="0" fontId="23" fillId="4" borderId="18" xfId="0" applyFont="1" applyFill="1" applyBorder="1" applyAlignment="1" applyProtection="1">
      <alignment horizontal="right"/>
    </xf>
    <xf numFmtId="0" fontId="24" fillId="0" borderId="10" xfId="0" applyFont="1" applyBorder="1" applyAlignment="1" applyProtection="1">
      <alignment horizontal="right"/>
    </xf>
    <xf numFmtId="0" fontId="24" fillId="0" borderId="3" xfId="0" applyFont="1" applyBorder="1" applyAlignment="1" applyProtection="1">
      <alignment horizontal="right"/>
    </xf>
    <xf numFmtId="0" fontId="6" fillId="0" borderId="9" xfId="0" applyFont="1" applyBorder="1" applyProtection="1">
      <protection locked="0"/>
    </xf>
    <xf numFmtId="0" fontId="6" fillId="0" borderId="10" xfId="0" applyFont="1" applyBorder="1" applyProtection="1">
      <protection locked="0"/>
    </xf>
    <xf numFmtId="0" fontId="6" fillId="0" borderId="3" xfId="0" applyFont="1" applyBorder="1" applyProtection="1">
      <protection locked="0"/>
    </xf>
    <xf numFmtId="0" fontId="0" fillId="0" borderId="44" xfId="0" applyBorder="1" applyAlignment="1" applyProtection="1">
      <alignment horizontal="center"/>
    </xf>
    <xf numFmtId="0" fontId="0" fillId="0" borderId="9" xfId="0" applyBorder="1"/>
    <xf numFmtId="0" fontId="0" fillId="0" borderId="10" xfId="0" applyBorder="1"/>
    <xf numFmtId="0" fontId="0" fillId="0" borderId="3" xfId="0" applyBorder="1"/>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3" fillId="3" borderId="42" xfId="0" applyFont="1" applyFill="1" applyBorder="1" applyAlignment="1">
      <alignment horizontal="center" wrapText="1"/>
    </xf>
    <xf numFmtId="0" fontId="3" fillId="3" borderId="43" xfId="0" applyFont="1" applyFill="1" applyBorder="1" applyAlignment="1">
      <alignment horizontal="center" wrapText="1"/>
    </xf>
    <xf numFmtId="0" fontId="3" fillId="3" borderId="44" xfId="0" applyFont="1" applyFill="1" applyBorder="1" applyAlignment="1">
      <alignment horizontal="center" wrapText="1"/>
    </xf>
    <xf numFmtId="0" fontId="3" fillId="3" borderId="48" xfId="0" applyFont="1" applyFill="1" applyBorder="1" applyAlignment="1">
      <alignment horizontal="center" wrapText="1"/>
    </xf>
    <xf numFmtId="0" fontId="3" fillId="3" borderId="25" xfId="0" applyFont="1" applyFill="1" applyBorder="1" applyAlignment="1">
      <alignment horizontal="center" wrapText="1"/>
    </xf>
    <xf numFmtId="0" fontId="3" fillId="3" borderId="4" xfId="0" applyFont="1" applyFill="1" applyBorder="1" applyAlignment="1">
      <alignment horizontal="center" wrapText="1"/>
    </xf>
    <xf numFmtId="0" fontId="0" fillId="11" borderId="9" xfId="0" applyFill="1" applyBorder="1" applyAlignment="1">
      <alignment wrapText="1"/>
    </xf>
    <xf numFmtId="0" fontId="0" fillId="11" borderId="10" xfId="0" applyFill="1" applyBorder="1" applyAlignment="1">
      <alignment wrapText="1"/>
    </xf>
    <xf numFmtId="0" fontId="0" fillId="11" borderId="3" xfId="0" applyFill="1" applyBorder="1" applyAlignment="1">
      <alignment wrapText="1"/>
    </xf>
    <xf numFmtId="0" fontId="3" fillId="0" borderId="9" xfId="0" applyFont="1" applyBorder="1" applyAlignment="1" applyProtection="1">
      <alignment horizontal="center" wrapText="1"/>
      <protection locked="0"/>
    </xf>
    <xf numFmtId="0" fontId="3" fillId="0" borderId="10"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3" borderId="9" xfId="0" applyFont="1" applyFill="1" applyBorder="1" applyAlignment="1">
      <alignment horizontal="center" wrapText="1"/>
    </xf>
    <xf numFmtId="0" fontId="3" fillId="3" borderId="10" xfId="0" applyFont="1" applyFill="1" applyBorder="1" applyAlignment="1">
      <alignment horizontal="center" wrapText="1"/>
    </xf>
    <xf numFmtId="0" fontId="3" fillId="3" borderId="3" xfId="0" applyFont="1" applyFill="1" applyBorder="1" applyAlignment="1">
      <alignment horizontal="center" wrapText="1"/>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3" xfId="0" applyFont="1" applyFill="1" applyBorder="1" applyAlignment="1">
      <alignment horizontal="center"/>
    </xf>
    <xf numFmtId="0" fontId="0" fillId="11" borderId="9" xfId="0" applyFont="1" applyFill="1" applyBorder="1" applyAlignment="1">
      <alignment horizontal="left" vertical="center" wrapText="1"/>
    </xf>
    <xf numFmtId="0" fontId="0" fillId="11" borderId="10" xfId="0" applyFont="1" applyFill="1" applyBorder="1" applyAlignment="1">
      <alignment horizontal="left" vertical="center" wrapText="1"/>
    </xf>
    <xf numFmtId="0" fontId="0" fillId="11" borderId="3" xfId="0" applyFont="1" applyFill="1" applyBorder="1" applyAlignment="1">
      <alignment horizontal="left"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27" fillId="0" borderId="9"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3" xfId="0" applyFont="1" applyBorder="1" applyAlignment="1" applyProtection="1">
      <alignment horizontal="left" vertical="center"/>
      <protection locked="0"/>
    </xf>
    <xf numFmtId="0" fontId="0" fillId="0" borderId="9" xfId="0" applyBorder="1" applyAlignment="1">
      <alignment wrapText="1"/>
    </xf>
    <xf numFmtId="0" fontId="0" fillId="0" borderId="10" xfId="0" applyBorder="1" applyAlignment="1">
      <alignment wrapText="1"/>
    </xf>
    <xf numFmtId="0" fontId="0" fillId="0" borderId="3" xfId="0" applyBorder="1" applyAlignment="1">
      <alignment wrapText="1"/>
    </xf>
    <xf numFmtId="0" fontId="0" fillId="0" borderId="25" xfId="0" applyBorder="1"/>
    <xf numFmtId="0" fontId="0" fillId="0" borderId="4" xfId="0" applyBorder="1"/>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3" xfId="0" applyFont="1" applyFill="1" applyBorder="1" applyAlignment="1">
      <alignment horizontal="center" vertical="center"/>
    </xf>
    <xf numFmtId="0" fontId="3" fillId="11"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0" fillId="0" borderId="18" xfId="0" applyBorder="1" applyAlignment="1" applyProtection="1">
      <alignment wrapText="1"/>
      <protection locked="0"/>
    </xf>
    <xf numFmtId="0" fontId="0" fillId="0" borderId="14" xfId="0" applyBorder="1" applyAlignment="1" applyProtection="1">
      <alignment wrapText="1"/>
      <protection locked="0"/>
    </xf>
    <xf numFmtId="0" fontId="0" fillId="0" borderId="12" xfId="0" applyBorder="1" applyAlignment="1" applyProtection="1">
      <alignment wrapText="1"/>
      <protection locked="0"/>
    </xf>
    <xf numFmtId="0" fontId="3" fillId="0" borderId="12" xfId="0" applyFont="1" applyBorder="1" applyAlignment="1" applyProtection="1">
      <alignment horizontal="center" wrapText="1"/>
      <protection locked="0"/>
    </xf>
    <xf numFmtId="0" fontId="3" fillId="0" borderId="14" xfId="0" applyFont="1" applyBorder="1" applyAlignment="1" applyProtection="1">
      <alignment horizontal="center" wrapText="1"/>
      <protection locked="0"/>
    </xf>
    <xf numFmtId="0" fontId="0" fillId="0" borderId="9" xfId="0" applyBorder="1" applyProtection="1">
      <protection locked="0"/>
    </xf>
    <xf numFmtId="0" fontId="0" fillId="0" borderId="3" xfId="0" applyBorder="1" applyProtection="1">
      <protection locked="0"/>
    </xf>
    <xf numFmtId="0" fontId="0" fillId="9" borderId="18" xfId="0" applyFill="1" applyBorder="1" applyAlignment="1">
      <alignment wrapText="1"/>
    </xf>
    <xf numFmtId="0" fontId="0" fillId="9" borderId="14" xfId="0" applyFill="1" applyBorder="1" applyAlignment="1">
      <alignment wrapText="1"/>
    </xf>
    <xf numFmtId="0" fontId="0" fillId="9" borderId="12" xfId="0" applyFill="1" applyBorder="1" applyAlignment="1">
      <alignment wrapText="1"/>
    </xf>
    <xf numFmtId="0" fontId="3" fillId="9" borderId="12" xfId="0" applyFont="1" applyFill="1" applyBorder="1" applyAlignment="1">
      <alignment horizontal="center" wrapText="1"/>
    </xf>
    <xf numFmtId="0" fontId="3" fillId="9" borderId="14" xfId="0" applyFont="1" applyFill="1" applyBorder="1" applyAlignment="1">
      <alignment horizontal="center" wrapText="1"/>
    </xf>
    <xf numFmtId="0" fontId="20" fillId="0" borderId="10" xfId="0" applyFont="1" applyBorder="1" applyAlignment="1">
      <alignment vertical="center" wrapText="1"/>
    </xf>
    <xf numFmtId="0" fontId="20" fillId="0" borderId="3" xfId="0" applyFont="1" applyBorder="1" applyAlignment="1">
      <alignment vertical="center" wrapText="1"/>
    </xf>
    <xf numFmtId="0" fontId="0" fillId="0" borderId="43" xfId="0" applyBorder="1" applyAlignment="1">
      <alignment wrapText="1"/>
    </xf>
    <xf numFmtId="0" fontId="0" fillId="0" borderId="44" xfId="0" applyBorder="1" applyAlignment="1">
      <alignment wrapText="1"/>
    </xf>
    <xf numFmtId="0" fontId="3" fillId="11" borderId="42" xfId="0" applyFont="1" applyFill="1" applyBorder="1" applyAlignment="1">
      <alignment horizontal="center" wrapText="1"/>
    </xf>
    <xf numFmtId="0" fontId="3" fillId="11" borderId="44" xfId="0" applyFont="1" applyFill="1" applyBorder="1" applyAlignment="1">
      <alignment horizontal="center" wrapText="1"/>
    </xf>
    <xf numFmtId="0" fontId="30" fillId="0" borderId="9" xfId="0" applyFont="1" applyBorder="1" applyAlignment="1" applyProtection="1">
      <alignment wrapText="1"/>
      <protection locked="0"/>
    </xf>
    <xf numFmtId="0" fontId="30" fillId="0" borderId="10" xfId="0" applyFont="1" applyBorder="1" applyAlignment="1" applyProtection="1">
      <alignment wrapText="1"/>
      <protection locked="0"/>
    </xf>
    <xf numFmtId="0" fontId="30" fillId="0" borderId="3" xfId="0" applyFont="1" applyBorder="1" applyAlignment="1" applyProtection="1">
      <alignment wrapText="1"/>
      <protection locked="0"/>
    </xf>
    <xf numFmtId="0" fontId="18" fillId="0" borderId="42"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4" xfId="0" applyFont="1" applyBorder="1" applyAlignment="1">
      <alignment horizontal="center" vertical="center" wrapText="1"/>
    </xf>
    <xf numFmtId="0" fontId="3" fillId="6" borderId="12" xfId="0" applyFont="1" applyFill="1" applyBorder="1" applyAlignment="1" applyProtection="1">
      <alignment horizontal="center" vertical="center" wrapText="1"/>
    </xf>
    <xf numFmtId="0" fontId="3" fillId="6" borderId="14" xfId="0" applyFont="1" applyFill="1" applyBorder="1" applyAlignment="1" applyProtection="1">
      <alignment horizontal="center" vertical="center" wrapText="1"/>
    </xf>
    <xf numFmtId="0" fontId="4" fillId="0" borderId="0" xfId="0" applyFont="1" applyBorder="1" applyAlignment="1" applyProtection="1">
      <alignment horizont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DDDDDD"/>
      <color rgb="FFC1C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437099</xdr:colOff>
      <xdr:row>4</xdr:row>
      <xdr:rowOff>692338</xdr:rowOff>
    </xdr:from>
    <xdr:ext cx="3594411" cy="1086335"/>
    <xdr:sp macro="" textlink="">
      <xdr:nvSpPr>
        <xdr:cNvPr id="2" name="Rectangle 1"/>
        <xdr:cNvSpPr/>
      </xdr:nvSpPr>
      <xdr:spPr>
        <a:xfrm rot="20038605">
          <a:off x="437099" y="1525776"/>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twoCellAnchor>
    <xdr:from>
      <xdr:col>0</xdr:col>
      <xdr:colOff>495300</xdr:colOff>
      <xdr:row>17</xdr:row>
      <xdr:rowOff>742950</xdr:rowOff>
    </xdr:from>
    <xdr:to>
      <xdr:col>3</xdr:col>
      <xdr:colOff>819149</xdr:colOff>
      <xdr:row>18</xdr:row>
      <xdr:rowOff>47625</xdr:rowOff>
    </xdr:to>
    <xdr:sp macro="" textlink="">
      <xdr:nvSpPr>
        <xdr:cNvPr id="3" name="TextBox 2"/>
        <xdr:cNvSpPr txBox="1"/>
      </xdr:nvSpPr>
      <xdr:spPr>
        <a:xfrm>
          <a:off x="495300" y="11839575"/>
          <a:ext cx="3428999"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solidFill>
                <a:srgbClr val="FF0000"/>
              </a:solidFill>
            </a:rPr>
            <a:t>NOTE:  If Applicant is providing counseling directly, enter information below with the approxpriate boxes marked.</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66681</xdr:colOff>
      <xdr:row>3</xdr:row>
      <xdr:rowOff>370417</xdr:rowOff>
    </xdr:from>
    <xdr:ext cx="3594411" cy="1086335"/>
    <xdr:sp macro="" textlink="">
      <xdr:nvSpPr>
        <xdr:cNvPr id="6" name="Rectangle 5"/>
        <xdr:cNvSpPr/>
      </xdr:nvSpPr>
      <xdr:spPr>
        <a:xfrm rot="20038605">
          <a:off x="66681" y="1333500"/>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592665</xdr:colOff>
      <xdr:row>9</xdr:row>
      <xdr:rowOff>0</xdr:rowOff>
    </xdr:from>
    <xdr:ext cx="3594411" cy="1086335"/>
    <xdr:sp macro="" textlink="">
      <xdr:nvSpPr>
        <xdr:cNvPr id="3" name="Rectangle 2"/>
        <xdr:cNvSpPr/>
      </xdr:nvSpPr>
      <xdr:spPr>
        <a:xfrm rot="20981040">
          <a:off x="1957915" y="3820583"/>
          <a:ext cx="3594411" cy="1086335"/>
        </a:xfrm>
        <a:prstGeom prst="rect">
          <a:avLst/>
        </a:prstGeom>
        <a:noFill/>
      </xdr:spPr>
      <xdr:txBody>
        <a:bodyPr wrap="square" lIns="91440" tIns="45720" rIns="91440" bIns="45720">
          <a:noAutofit/>
        </a:bodyPr>
        <a:lstStyle/>
        <a:p>
          <a:pPr algn="ctr"/>
          <a:r>
            <a:rPr lang="en-US" sz="6600" b="1" cap="none" spc="0">
              <a:ln w="12700">
                <a:solidFill>
                  <a:schemeClr val="accent2"/>
                </a:solidFill>
                <a:prstDash val="solid"/>
              </a:ln>
              <a:noFill/>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bcint.org/public" TargetMode="External"/><Relationship Id="rId2" Type="http://schemas.openxmlformats.org/officeDocument/2006/relationships/hyperlink" Target="http://www.housingresources.org/data" TargetMode="External"/><Relationship Id="rId1" Type="http://schemas.openxmlformats.org/officeDocument/2006/relationships/printerSettings" Target="../printerSettings/printerSettings3.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abSelected="1" workbookViewId="0">
      <selection activeCell="G10" sqref="G10"/>
    </sheetView>
  </sheetViews>
  <sheetFormatPr defaultRowHeight="14.4" x14ac:dyDescent="0.3"/>
  <sheetData>
    <row r="1" spans="1:9" ht="15" x14ac:dyDescent="0.25">
      <c r="A1" s="317" t="s">
        <v>217</v>
      </c>
      <c r="B1" s="317"/>
      <c r="C1" s="317"/>
      <c r="D1" s="317"/>
      <c r="E1" s="317"/>
      <c r="F1" s="317"/>
      <c r="G1" s="317"/>
      <c r="H1" s="317"/>
      <c r="I1" s="317"/>
    </row>
    <row r="2" spans="1:9" ht="15" x14ac:dyDescent="0.25">
      <c r="A2" s="317" t="s">
        <v>218</v>
      </c>
      <c r="B2" s="317"/>
      <c r="C2" s="317"/>
      <c r="D2" s="317"/>
      <c r="E2" s="317"/>
      <c r="F2" s="317"/>
      <c r="G2" s="317"/>
      <c r="H2" s="317"/>
      <c r="I2" s="317"/>
    </row>
    <row r="3" spans="1:9" ht="3.75" customHeight="1" x14ac:dyDescent="0.25">
      <c r="A3" s="175"/>
      <c r="B3" s="175"/>
      <c r="C3" s="175"/>
      <c r="D3" s="175"/>
      <c r="E3" s="175"/>
      <c r="F3" s="175"/>
      <c r="G3" s="175"/>
      <c r="H3" s="175"/>
      <c r="I3" s="175"/>
    </row>
    <row r="4" spans="1:9" ht="225.75" customHeight="1" x14ac:dyDescent="0.3">
      <c r="A4" s="316" t="s">
        <v>219</v>
      </c>
      <c r="B4" s="316"/>
      <c r="C4" s="316"/>
      <c r="D4" s="316"/>
      <c r="E4" s="316"/>
      <c r="F4" s="316"/>
      <c r="G4" s="316"/>
      <c r="H4" s="316"/>
    </row>
  </sheetData>
  <sheetProtection password="DE8A" sheet="1" objects="1" scenarios="1"/>
  <mergeCells count="3">
    <mergeCell ref="A4:H4"/>
    <mergeCell ref="A1:I1"/>
    <mergeCell ref="A2:I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U32"/>
  <sheetViews>
    <sheetView view="pageLayout" zoomScaleNormal="100" workbookViewId="0">
      <selection activeCell="A23" sqref="A23:U23"/>
    </sheetView>
  </sheetViews>
  <sheetFormatPr defaultRowHeight="14.4" x14ac:dyDescent="0.3"/>
  <cols>
    <col min="1" max="1" width="3.6640625" customWidth="1"/>
    <col min="2" max="6" width="9.109375" hidden="1" customWidth="1"/>
    <col min="7" max="7" width="3.109375" customWidth="1"/>
    <col min="8" max="8" width="7.6640625" customWidth="1"/>
    <col min="12" max="12" width="7" customWidth="1"/>
    <col min="13" max="13" width="26" customWidth="1"/>
    <col min="14" max="14" width="8.33203125" customWidth="1"/>
    <col min="15" max="15" width="6" customWidth="1"/>
    <col min="16" max="16" width="11.109375" customWidth="1"/>
    <col min="17" max="17" width="5.6640625" customWidth="1"/>
    <col min="18" max="18" width="5.88671875" customWidth="1"/>
    <col min="19" max="19" width="4.5546875" customWidth="1"/>
    <col min="20" max="20" width="5" customWidth="1"/>
    <col min="21" max="21" width="11.44140625" customWidth="1"/>
  </cols>
  <sheetData>
    <row r="1" spans="1:21" ht="19.5" thickBot="1" x14ac:dyDescent="0.35">
      <c r="A1" s="530" t="s">
        <v>207</v>
      </c>
      <c r="B1" s="531"/>
      <c r="C1" s="531"/>
      <c r="D1" s="531"/>
      <c r="E1" s="531"/>
      <c r="F1" s="531"/>
      <c r="G1" s="531"/>
      <c r="H1" s="531"/>
      <c r="I1" s="531"/>
      <c r="J1" s="531"/>
      <c r="K1" s="531"/>
      <c r="L1" s="531"/>
      <c r="M1" s="531"/>
      <c r="N1" s="531"/>
      <c r="O1" s="531"/>
      <c r="P1" s="531"/>
      <c r="Q1" s="531"/>
      <c r="R1" s="531"/>
      <c r="S1" s="531"/>
      <c r="T1" s="531"/>
      <c r="U1" s="532"/>
    </row>
    <row r="2" spans="1:21" ht="3.75" customHeight="1" thickBot="1" x14ac:dyDescent="0.3">
      <c r="A2" s="68"/>
      <c r="B2" s="68"/>
      <c r="C2" s="68"/>
      <c r="D2" s="68"/>
      <c r="E2" s="68"/>
      <c r="F2" s="68"/>
      <c r="G2" s="68"/>
      <c r="H2" s="68"/>
      <c r="I2" s="68"/>
      <c r="J2" s="68"/>
      <c r="K2" s="68"/>
      <c r="L2" s="68"/>
      <c r="M2" s="68"/>
      <c r="N2" s="68"/>
      <c r="O2" s="68"/>
      <c r="P2" s="68"/>
      <c r="Q2" s="68"/>
      <c r="R2" s="68"/>
      <c r="S2" s="68"/>
      <c r="T2" s="68"/>
      <c r="U2" s="68"/>
    </row>
    <row r="3" spans="1:21" ht="15" customHeight="1" x14ac:dyDescent="0.3">
      <c r="A3" s="533" t="s">
        <v>150</v>
      </c>
      <c r="B3" s="534"/>
      <c r="C3" s="534"/>
      <c r="D3" s="534"/>
      <c r="E3" s="534"/>
      <c r="F3" s="534"/>
      <c r="G3" s="534"/>
      <c r="H3" s="534"/>
      <c r="I3" s="534"/>
      <c r="J3" s="534"/>
      <c r="K3" s="534"/>
      <c r="L3" s="534"/>
      <c r="M3" s="534"/>
      <c r="N3" s="534"/>
      <c r="O3" s="534"/>
      <c r="P3" s="534"/>
      <c r="Q3" s="534"/>
      <c r="R3" s="534"/>
      <c r="S3" s="534"/>
      <c r="T3" s="534"/>
      <c r="U3" s="535"/>
    </row>
    <row r="4" spans="1:21" ht="15" thickBot="1" x14ac:dyDescent="0.35">
      <c r="A4" s="536"/>
      <c r="B4" s="537"/>
      <c r="C4" s="537"/>
      <c r="D4" s="537"/>
      <c r="E4" s="537"/>
      <c r="F4" s="537"/>
      <c r="G4" s="537"/>
      <c r="H4" s="537"/>
      <c r="I4" s="537"/>
      <c r="J4" s="537"/>
      <c r="K4" s="537"/>
      <c r="L4" s="537"/>
      <c r="M4" s="537"/>
      <c r="N4" s="537"/>
      <c r="O4" s="537"/>
      <c r="P4" s="537"/>
      <c r="Q4" s="537"/>
      <c r="R4" s="537"/>
      <c r="S4" s="537"/>
      <c r="T4" s="537"/>
      <c r="U4" s="538"/>
    </row>
    <row r="5" spans="1:21" ht="46.5" customHeight="1" thickBot="1" x14ac:dyDescent="0.3">
      <c r="A5" s="492" t="s">
        <v>251</v>
      </c>
      <c r="B5" s="493"/>
      <c r="C5" s="493"/>
      <c r="D5" s="493"/>
      <c r="E5" s="493"/>
      <c r="F5" s="493"/>
      <c r="G5" s="493"/>
      <c r="H5" s="493"/>
      <c r="I5" s="493"/>
      <c r="J5" s="493"/>
      <c r="K5" s="493"/>
      <c r="L5" s="493"/>
      <c r="M5" s="493"/>
      <c r="N5" s="493"/>
      <c r="O5" s="493"/>
      <c r="P5" s="493"/>
      <c r="Q5" s="493"/>
      <c r="R5" s="493"/>
      <c r="S5" s="493"/>
      <c r="T5" s="493"/>
      <c r="U5" s="494"/>
    </row>
    <row r="6" spans="1:21" ht="45.75" customHeight="1" thickBot="1" x14ac:dyDescent="0.3">
      <c r="A6" s="480" t="s">
        <v>252</v>
      </c>
      <c r="B6" s="481"/>
      <c r="C6" s="481"/>
      <c r="D6" s="481"/>
      <c r="E6" s="481"/>
      <c r="F6" s="481"/>
      <c r="G6" s="481"/>
      <c r="H6" s="481"/>
      <c r="I6" s="481"/>
      <c r="J6" s="481"/>
      <c r="K6" s="481"/>
      <c r="L6" s="481"/>
      <c r="M6" s="481"/>
      <c r="N6" s="481"/>
      <c r="O6" s="481"/>
      <c r="P6" s="481"/>
      <c r="Q6" s="481"/>
      <c r="R6" s="481"/>
      <c r="S6" s="481"/>
      <c r="T6" s="481"/>
      <c r="U6" s="482"/>
    </row>
    <row r="7" spans="1:21" ht="15" thickBot="1" x14ac:dyDescent="0.35">
      <c r="A7" s="474" t="s">
        <v>85</v>
      </c>
      <c r="B7" s="475"/>
      <c r="C7" s="475"/>
      <c r="D7" s="475"/>
      <c r="E7" s="475"/>
      <c r="F7" s="475"/>
      <c r="G7" s="475"/>
      <c r="H7" s="475"/>
      <c r="I7" s="475"/>
      <c r="J7" s="475"/>
      <c r="K7" s="475"/>
      <c r="L7" s="475"/>
      <c r="M7" s="476"/>
      <c r="N7" s="486" t="s">
        <v>166</v>
      </c>
      <c r="O7" s="487"/>
      <c r="P7" s="487"/>
      <c r="Q7" s="488"/>
      <c r="R7" s="486" t="s">
        <v>167</v>
      </c>
      <c r="S7" s="487"/>
      <c r="T7" s="487"/>
      <c r="U7" s="488"/>
    </row>
    <row r="8" spans="1:21" ht="15" thickBot="1" x14ac:dyDescent="0.35">
      <c r="A8" s="477"/>
      <c r="B8" s="478"/>
      <c r="C8" s="478"/>
      <c r="D8" s="478"/>
      <c r="E8" s="478"/>
      <c r="F8" s="478"/>
      <c r="G8" s="478"/>
      <c r="H8" s="478"/>
      <c r="I8" s="478"/>
      <c r="J8" s="478"/>
      <c r="K8" s="478"/>
      <c r="L8" s="478"/>
      <c r="M8" s="479"/>
      <c r="N8" s="486" t="s">
        <v>86</v>
      </c>
      <c r="O8" s="488"/>
      <c r="P8" s="486" t="s">
        <v>87</v>
      </c>
      <c r="Q8" s="488"/>
      <c r="R8" s="486" t="s">
        <v>88</v>
      </c>
      <c r="S8" s="488"/>
      <c r="T8" s="486" t="s">
        <v>89</v>
      </c>
      <c r="U8" s="488"/>
    </row>
    <row r="9" spans="1:21" ht="90.75" customHeight="1" thickBot="1" x14ac:dyDescent="0.3">
      <c r="A9" s="486" t="s">
        <v>151</v>
      </c>
      <c r="B9" s="487"/>
      <c r="C9" s="487"/>
      <c r="D9" s="487"/>
      <c r="E9" s="487"/>
      <c r="F9" s="487"/>
      <c r="G9" s="487"/>
      <c r="H9" s="487"/>
      <c r="I9" s="487"/>
      <c r="J9" s="487"/>
      <c r="K9" s="487"/>
      <c r="L9" s="487"/>
      <c r="M9" s="488"/>
      <c r="N9" s="528" t="s">
        <v>253</v>
      </c>
      <c r="O9" s="529"/>
      <c r="P9" s="528" t="s">
        <v>254</v>
      </c>
      <c r="Q9" s="529"/>
      <c r="R9" s="528" t="s">
        <v>255</v>
      </c>
      <c r="S9" s="529"/>
      <c r="T9" s="528" t="s">
        <v>256</v>
      </c>
      <c r="U9" s="529"/>
    </row>
    <row r="10" spans="1:21" ht="19.5" customHeight="1" thickBot="1" x14ac:dyDescent="0.3">
      <c r="A10" s="69" t="s">
        <v>41</v>
      </c>
      <c r="B10" s="280"/>
      <c r="C10" s="280"/>
      <c r="D10" s="280"/>
      <c r="E10" s="280"/>
      <c r="F10" s="280"/>
      <c r="G10" s="526" t="s">
        <v>178</v>
      </c>
      <c r="H10" s="526"/>
      <c r="I10" s="526"/>
      <c r="J10" s="526"/>
      <c r="K10" s="526"/>
      <c r="L10" s="526"/>
      <c r="M10" s="527"/>
      <c r="N10" s="514"/>
      <c r="O10" s="513"/>
      <c r="P10" s="514"/>
      <c r="Q10" s="513"/>
      <c r="R10" s="515"/>
      <c r="S10" s="516"/>
      <c r="T10" s="514"/>
      <c r="U10" s="513"/>
    </row>
    <row r="11" spans="1:21" ht="30.75" customHeight="1" thickBot="1" x14ac:dyDescent="0.35">
      <c r="A11" s="69" t="s">
        <v>152</v>
      </c>
      <c r="B11" s="67"/>
      <c r="C11" s="67"/>
      <c r="D11" s="67"/>
      <c r="E11" s="67"/>
      <c r="F11" s="67"/>
      <c r="G11" s="501" t="s">
        <v>153</v>
      </c>
      <c r="H11" s="502"/>
      <c r="I11" s="502"/>
      <c r="J11" s="502"/>
      <c r="K11" s="502"/>
      <c r="L11" s="502"/>
      <c r="M11" s="503"/>
      <c r="N11" s="521"/>
      <c r="O11" s="520"/>
      <c r="P11" s="521"/>
      <c r="Q11" s="520"/>
      <c r="R11" s="522"/>
      <c r="S11" s="523"/>
      <c r="T11" s="521"/>
      <c r="U11" s="520"/>
    </row>
    <row r="12" spans="1:21" ht="33.75" customHeight="1" thickBot="1" x14ac:dyDescent="0.35">
      <c r="A12" s="69"/>
      <c r="B12" s="67"/>
      <c r="C12" s="67"/>
      <c r="D12" s="67"/>
      <c r="E12" s="67"/>
      <c r="F12" s="67"/>
      <c r="G12" s="277"/>
      <c r="H12" s="524" t="s">
        <v>181</v>
      </c>
      <c r="I12" s="524"/>
      <c r="J12" s="524"/>
      <c r="K12" s="524"/>
      <c r="L12" s="524"/>
      <c r="M12" s="525"/>
      <c r="N12" s="512"/>
      <c r="O12" s="513"/>
      <c r="P12" s="514"/>
      <c r="Q12" s="513"/>
      <c r="R12" s="515"/>
      <c r="S12" s="516"/>
      <c r="T12" s="514"/>
      <c r="U12" s="513"/>
    </row>
    <row r="13" spans="1:21" ht="30.75" customHeight="1" thickBot="1" x14ac:dyDescent="0.35">
      <c r="A13" s="69"/>
      <c r="B13" s="67"/>
      <c r="C13" s="67"/>
      <c r="D13" s="67"/>
      <c r="E13" s="67"/>
      <c r="F13" s="67"/>
      <c r="G13" s="277"/>
      <c r="H13" s="502" t="s">
        <v>154</v>
      </c>
      <c r="I13" s="502"/>
      <c r="J13" s="502"/>
      <c r="K13" s="502"/>
      <c r="L13" s="502"/>
      <c r="M13" s="503"/>
      <c r="N13" s="512"/>
      <c r="O13" s="513"/>
      <c r="P13" s="514"/>
      <c r="Q13" s="513"/>
      <c r="R13" s="515"/>
      <c r="S13" s="516"/>
      <c r="T13" s="514"/>
      <c r="U13" s="513"/>
    </row>
    <row r="14" spans="1:21" ht="29.25" customHeight="1" thickBot="1" x14ac:dyDescent="0.35">
      <c r="A14" s="69"/>
      <c r="B14" s="67"/>
      <c r="C14" s="67"/>
      <c r="D14" s="67"/>
      <c r="E14" s="67"/>
      <c r="F14" s="67"/>
      <c r="G14" s="277"/>
      <c r="H14" s="502" t="s">
        <v>155</v>
      </c>
      <c r="I14" s="502"/>
      <c r="J14" s="502"/>
      <c r="K14" s="502"/>
      <c r="L14" s="502"/>
      <c r="M14" s="503"/>
      <c r="N14" s="512"/>
      <c r="O14" s="513"/>
      <c r="P14" s="514"/>
      <c r="Q14" s="513"/>
      <c r="R14" s="515"/>
      <c r="S14" s="516"/>
      <c r="T14" s="514"/>
      <c r="U14" s="513"/>
    </row>
    <row r="15" spans="1:21" ht="15.75" customHeight="1" thickBot="1" x14ac:dyDescent="0.35">
      <c r="A15" s="70" t="s">
        <v>156</v>
      </c>
      <c r="B15" s="67"/>
      <c r="C15" s="67"/>
      <c r="D15" s="67"/>
      <c r="E15" s="67"/>
      <c r="F15" s="67"/>
      <c r="G15" s="501" t="s">
        <v>157</v>
      </c>
      <c r="H15" s="502"/>
      <c r="I15" s="502"/>
      <c r="J15" s="502"/>
      <c r="K15" s="502"/>
      <c r="L15" s="502"/>
      <c r="M15" s="503"/>
      <c r="N15" s="519"/>
      <c r="O15" s="520"/>
      <c r="P15" s="521"/>
      <c r="Q15" s="520"/>
      <c r="R15" s="522"/>
      <c r="S15" s="523"/>
      <c r="T15" s="521"/>
      <c r="U15" s="520"/>
    </row>
    <row r="16" spans="1:21" ht="30" customHeight="1" thickBot="1" x14ac:dyDescent="0.35">
      <c r="A16" s="69"/>
      <c r="B16" s="278"/>
      <c r="C16" s="278"/>
      <c r="D16" s="278"/>
      <c r="E16" s="278"/>
      <c r="F16" s="278"/>
      <c r="G16" s="277"/>
      <c r="H16" s="502" t="s">
        <v>158</v>
      </c>
      <c r="I16" s="502"/>
      <c r="J16" s="502"/>
      <c r="K16" s="502"/>
      <c r="L16" s="502"/>
      <c r="M16" s="503"/>
      <c r="N16" s="512"/>
      <c r="O16" s="513"/>
      <c r="P16" s="514"/>
      <c r="Q16" s="513"/>
      <c r="R16" s="515"/>
      <c r="S16" s="516"/>
      <c r="T16" s="514"/>
      <c r="U16" s="513"/>
    </row>
    <row r="17" spans="1:21" ht="18" customHeight="1" thickBot="1" x14ac:dyDescent="0.35">
      <c r="A17" s="69"/>
      <c r="B17" s="278"/>
      <c r="C17" s="278"/>
      <c r="D17" s="278"/>
      <c r="E17" s="278"/>
      <c r="F17" s="278"/>
      <c r="G17" s="277"/>
      <c r="H17" s="502" t="s">
        <v>159</v>
      </c>
      <c r="I17" s="502"/>
      <c r="J17" s="502"/>
      <c r="K17" s="502"/>
      <c r="L17" s="502"/>
      <c r="M17" s="503"/>
      <c r="N17" s="512"/>
      <c r="O17" s="513"/>
      <c r="P17" s="514"/>
      <c r="Q17" s="513"/>
      <c r="R17" s="515"/>
      <c r="S17" s="516"/>
      <c r="T17" s="514"/>
      <c r="U17" s="513"/>
    </row>
    <row r="18" spans="1:21" ht="15.75" customHeight="1" thickBot="1" x14ac:dyDescent="0.35">
      <c r="A18" s="69"/>
      <c r="B18" s="278"/>
      <c r="C18" s="278"/>
      <c r="D18" s="278"/>
      <c r="E18" s="278"/>
      <c r="F18" s="278"/>
      <c r="G18" s="277"/>
      <c r="H18" s="502" t="s">
        <v>160</v>
      </c>
      <c r="I18" s="502"/>
      <c r="J18" s="502"/>
      <c r="K18" s="502"/>
      <c r="L18" s="502"/>
      <c r="M18" s="503"/>
      <c r="N18" s="512"/>
      <c r="O18" s="513"/>
      <c r="P18" s="514"/>
      <c r="Q18" s="513"/>
      <c r="R18" s="515"/>
      <c r="S18" s="516"/>
      <c r="T18" s="514"/>
      <c r="U18" s="513"/>
    </row>
    <row r="19" spans="1:21" ht="15" thickBot="1" x14ac:dyDescent="0.35">
      <c r="A19" s="64" t="s">
        <v>164</v>
      </c>
      <c r="B19" s="66"/>
      <c r="C19" s="66"/>
      <c r="D19" s="66"/>
      <c r="E19" s="66"/>
      <c r="F19" s="66"/>
      <c r="G19" s="469" t="s">
        <v>179</v>
      </c>
      <c r="H19" s="469"/>
      <c r="I19" s="469"/>
      <c r="J19" s="469"/>
      <c r="K19" s="469"/>
      <c r="L19" s="469"/>
      <c r="M19" s="469"/>
      <c r="N19" s="517"/>
      <c r="O19" s="518"/>
      <c r="P19" s="517"/>
      <c r="Q19" s="518"/>
      <c r="R19" s="483"/>
      <c r="S19" s="485"/>
      <c r="T19" s="517"/>
      <c r="U19" s="518"/>
    </row>
    <row r="20" spans="1:21" ht="21.75" customHeight="1" thickBot="1" x14ac:dyDescent="0.35">
      <c r="A20" s="498" t="s">
        <v>77</v>
      </c>
      <c r="B20" s="499"/>
      <c r="C20" s="499"/>
      <c r="D20" s="499"/>
      <c r="E20" s="499"/>
      <c r="F20" s="499"/>
      <c r="G20" s="499"/>
      <c r="H20" s="499"/>
      <c r="I20" s="499"/>
      <c r="J20" s="499"/>
      <c r="K20" s="499"/>
      <c r="L20" s="499"/>
      <c r="M20" s="499"/>
      <c r="N20" s="499"/>
      <c r="O20" s="499"/>
      <c r="P20" s="499"/>
      <c r="Q20" s="499"/>
      <c r="R20" s="499"/>
      <c r="S20" s="499"/>
      <c r="T20" s="499"/>
      <c r="U20" s="500"/>
    </row>
    <row r="21" spans="1:21" ht="5.25" customHeight="1" thickBot="1" x14ac:dyDescent="0.35">
      <c r="A21" s="71"/>
      <c r="B21" s="72"/>
      <c r="C21" s="72"/>
      <c r="D21" s="72"/>
      <c r="E21" s="72"/>
      <c r="F21" s="72"/>
      <c r="G21" s="72"/>
      <c r="H21" s="72"/>
      <c r="I21" s="72"/>
      <c r="J21" s="72"/>
      <c r="K21" s="72"/>
      <c r="L21" s="72"/>
      <c r="M21" s="72"/>
      <c r="N21" s="72"/>
      <c r="O21" s="72"/>
      <c r="P21" s="72"/>
      <c r="Q21" s="72"/>
      <c r="R21" s="72"/>
      <c r="S21" s="72"/>
      <c r="T21" s="72"/>
      <c r="U21" s="73"/>
    </row>
    <row r="22" spans="1:21" ht="25.5" customHeight="1" thickBot="1" x14ac:dyDescent="0.35">
      <c r="A22" s="495" t="s">
        <v>161</v>
      </c>
      <c r="B22" s="496"/>
      <c r="C22" s="496"/>
      <c r="D22" s="496"/>
      <c r="E22" s="496"/>
      <c r="F22" s="496"/>
      <c r="G22" s="496"/>
      <c r="H22" s="496"/>
      <c r="I22" s="496"/>
      <c r="J22" s="496"/>
      <c r="K22" s="496"/>
      <c r="L22" s="496"/>
      <c r="M22" s="496"/>
      <c r="N22" s="496"/>
      <c r="O22" s="496"/>
      <c r="P22" s="496"/>
      <c r="Q22" s="496"/>
      <c r="R22" s="496"/>
      <c r="S22" s="496"/>
      <c r="T22" s="496"/>
      <c r="U22" s="497"/>
    </row>
    <row r="23" spans="1:21" ht="33" customHeight="1" thickBot="1" x14ac:dyDescent="0.35">
      <c r="A23" s="492" t="s">
        <v>257</v>
      </c>
      <c r="B23" s="493"/>
      <c r="C23" s="493"/>
      <c r="D23" s="493"/>
      <c r="E23" s="493"/>
      <c r="F23" s="493"/>
      <c r="G23" s="493"/>
      <c r="H23" s="493"/>
      <c r="I23" s="493"/>
      <c r="J23" s="493"/>
      <c r="K23" s="493"/>
      <c r="L23" s="493"/>
      <c r="M23" s="493"/>
      <c r="N23" s="493"/>
      <c r="O23" s="493"/>
      <c r="P23" s="493"/>
      <c r="Q23" s="493"/>
      <c r="R23" s="493"/>
      <c r="S23" s="493"/>
      <c r="T23" s="493"/>
      <c r="U23" s="494"/>
    </row>
    <row r="24" spans="1:21" ht="45" customHeight="1" thickBot="1" x14ac:dyDescent="0.35">
      <c r="A24" s="480" t="s">
        <v>258</v>
      </c>
      <c r="B24" s="481"/>
      <c r="C24" s="481"/>
      <c r="D24" s="481"/>
      <c r="E24" s="481"/>
      <c r="F24" s="481"/>
      <c r="G24" s="481"/>
      <c r="H24" s="481"/>
      <c r="I24" s="481"/>
      <c r="J24" s="481"/>
      <c r="K24" s="481"/>
      <c r="L24" s="481"/>
      <c r="M24" s="481"/>
      <c r="N24" s="481"/>
      <c r="O24" s="481"/>
      <c r="P24" s="481"/>
      <c r="Q24" s="481"/>
      <c r="R24" s="481"/>
      <c r="S24" s="481"/>
      <c r="T24" s="481"/>
      <c r="U24" s="482"/>
    </row>
    <row r="25" spans="1:21" ht="15" thickBot="1" x14ac:dyDescent="0.35">
      <c r="A25" s="474" t="s">
        <v>85</v>
      </c>
      <c r="B25" s="475"/>
      <c r="C25" s="475"/>
      <c r="D25" s="475"/>
      <c r="E25" s="475"/>
      <c r="F25" s="475"/>
      <c r="G25" s="475"/>
      <c r="H25" s="475"/>
      <c r="I25" s="475"/>
      <c r="J25" s="475"/>
      <c r="K25" s="475"/>
      <c r="L25" s="475"/>
      <c r="M25" s="476"/>
      <c r="N25" s="486" t="s">
        <v>166</v>
      </c>
      <c r="O25" s="487"/>
      <c r="P25" s="487"/>
      <c r="Q25" s="488"/>
      <c r="R25" s="486" t="s">
        <v>167</v>
      </c>
      <c r="S25" s="487"/>
      <c r="T25" s="487"/>
      <c r="U25" s="488"/>
    </row>
    <row r="26" spans="1:21" ht="15" thickBot="1" x14ac:dyDescent="0.35">
      <c r="A26" s="477"/>
      <c r="B26" s="478"/>
      <c r="C26" s="478"/>
      <c r="D26" s="478"/>
      <c r="E26" s="478"/>
      <c r="F26" s="478"/>
      <c r="G26" s="478"/>
      <c r="H26" s="478"/>
      <c r="I26" s="478"/>
      <c r="J26" s="478"/>
      <c r="K26" s="478"/>
      <c r="L26" s="478"/>
      <c r="M26" s="479"/>
      <c r="N26" s="489" t="s">
        <v>86</v>
      </c>
      <c r="O26" s="490"/>
      <c r="P26" s="490"/>
      <c r="Q26" s="491"/>
      <c r="R26" s="489" t="s">
        <v>87</v>
      </c>
      <c r="S26" s="490"/>
      <c r="T26" s="490"/>
      <c r="U26" s="491"/>
    </row>
    <row r="27" spans="1:21" ht="39.75" customHeight="1" thickBot="1" x14ac:dyDescent="0.35">
      <c r="A27" s="506" t="s">
        <v>151</v>
      </c>
      <c r="B27" s="507"/>
      <c r="C27" s="507"/>
      <c r="D27" s="507"/>
      <c r="E27" s="507"/>
      <c r="F27" s="507"/>
      <c r="G27" s="507"/>
      <c r="H27" s="507"/>
      <c r="I27" s="507"/>
      <c r="J27" s="507"/>
      <c r="K27" s="507"/>
      <c r="L27" s="507"/>
      <c r="M27" s="508"/>
      <c r="N27" s="509" t="s">
        <v>253</v>
      </c>
      <c r="O27" s="510"/>
      <c r="P27" s="510"/>
      <c r="Q27" s="511"/>
      <c r="R27" s="509" t="s">
        <v>259</v>
      </c>
      <c r="S27" s="510"/>
      <c r="T27" s="510"/>
      <c r="U27" s="511"/>
    </row>
    <row r="28" spans="1:21" ht="32.25" customHeight="1" thickBot="1" x14ac:dyDescent="0.35">
      <c r="A28" s="64" t="s">
        <v>41</v>
      </c>
      <c r="B28" s="65"/>
      <c r="C28" s="65"/>
      <c r="D28" s="65"/>
      <c r="E28" s="65"/>
      <c r="F28" s="65"/>
      <c r="G28" s="501" t="s">
        <v>162</v>
      </c>
      <c r="H28" s="502"/>
      <c r="I28" s="502"/>
      <c r="J28" s="502"/>
      <c r="K28" s="502"/>
      <c r="L28" s="502"/>
      <c r="M28" s="503"/>
      <c r="N28" s="471"/>
      <c r="O28" s="472"/>
      <c r="P28" s="472"/>
      <c r="Q28" s="473"/>
      <c r="R28" s="483"/>
      <c r="S28" s="484"/>
      <c r="T28" s="484"/>
      <c r="U28" s="485"/>
    </row>
    <row r="29" spans="1:21" ht="19.5" customHeight="1" thickBot="1" x14ac:dyDescent="0.35">
      <c r="A29" s="64" t="s">
        <v>152</v>
      </c>
      <c r="B29" s="66"/>
      <c r="C29" s="66"/>
      <c r="D29" s="66"/>
      <c r="E29" s="66"/>
      <c r="F29" s="66"/>
      <c r="G29" s="504" t="s">
        <v>160</v>
      </c>
      <c r="H29" s="504"/>
      <c r="I29" s="504"/>
      <c r="J29" s="504"/>
      <c r="K29" s="504"/>
      <c r="L29" s="504"/>
      <c r="M29" s="505"/>
      <c r="N29" s="471"/>
      <c r="O29" s="472"/>
      <c r="P29" s="472"/>
      <c r="Q29" s="473"/>
      <c r="R29" s="483"/>
      <c r="S29" s="484"/>
      <c r="T29" s="484"/>
      <c r="U29" s="485"/>
    </row>
    <row r="30" spans="1:21" ht="20.25" customHeight="1" thickBot="1" x14ac:dyDescent="0.35">
      <c r="A30" s="64" t="s">
        <v>156</v>
      </c>
      <c r="B30" s="66"/>
      <c r="C30" s="66"/>
      <c r="D30" s="66"/>
      <c r="E30" s="66"/>
      <c r="F30" s="66"/>
      <c r="G30" s="501" t="s">
        <v>163</v>
      </c>
      <c r="H30" s="502"/>
      <c r="I30" s="502"/>
      <c r="J30" s="502"/>
      <c r="K30" s="502"/>
      <c r="L30" s="502"/>
      <c r="M30" s="503"/>
      <c r="N30" s="471"/>
      <c r="O30" s="472"/>
      <c r="P30" s="472"/>
      <c r="Q30" s="473"/>
      <c r="R30" s="483"/>
      <c r="S30" s="484"/>
      <c r="T30" s="484"/>
      <c r="U30" s="485"/>
    </row>
    <row r="31" spans="1:21" ht="18" customHeight="1" thickBot="1" x14ac:dyDescent="0.35">
      <c r="A31" s="64" t="s">
        <v>164</v>
      </c>
      <c r="B31" s="279"/>
      <c r="C31" s="279"/>
      <c r="D31" s="279"/>
      <c r="E31" s="279"/>
      <c r="F31" s="279"/>
      <c r="G31" s="501" t="s">
        <v>165</v>
      </c>
      <c r="H31" s="502"/>
      <c r="I31" s="502"/>
      <c r="J31" s="502"/>
      <c r="K31" s="502"/>
      <c r="L31" s="502"/>
      <c r="M31" s="503"/>
      <c r="N31" s="471"/>
      <c r="O31" s="472"/>
      <c r="P31" s="472"/>
      <c r="Q31" s="473"/>
      <c r="R31" s="484"/>
      <c r="S31" s="484"/>
      <c r="T31" s="484"/>
      <c r="U31" s="485"/>
    </row>
    <row r="32" spans="1:21" ht="15" thickBot="1" x14ac:dyDescent="0.35">
      <c r="A32" s="77" t="s">
        <v>180</v>
      </c>
      <c r="G32" s="468" t="s">
        <v>179</v>
      </c>
      <c r="H32" s="469"/>
      <c r="I32" s="469"/>
      <c r="J32" s="469"/>
      <c r="K32" s="469"/>
      <c r="L32" s="469"/>
      <c r="M32" s="470"/>
      <c r="N32" s="471"/>
      <c r="O32" s="472"/>
      <c r="P32" s="472"/>
      <c r="Q32" s="473"/>
      <c r="R32" s="471"/>
      <c r="S32" s="472"/>
      <c r="T32" s="472"/>
      <c r="U32" s="473"/>
    </row>
  </sheetData>
  <customSheetViews>
    <customSheetView guid="{5C3EBD05-EACD-422A-A16B-2BFD028B026A}" showPageBreaks="1" hiddenColumns="1" view="pageLayout" topLeftCell="A13">
      <selection activeCell="G30" sqref="G30:M30"/>
      <rowBreaks count="1" manualBreakCount="1">
        <brk id="19" max="16383" man="1"/>
      </rowBreaks>
      <pageMargins left="0.35" right="0.2" top="0.92708333333333337" bottom="0.5" header="0.34375" footer="0.5"/>
      <pageSetup orientation="landscape" r:id="rId1"/>
      <headerFooter>
        <oddHeader>&amp;C&amp;"-,Bold"&amp;14&amp;KFF0000CHART G -- OVERSIGHT ACTIVITIES
RATING FACTOR 3 SUB-FACTORS 1 (c) and 2 (b)</oddHeader>
      </headerFooter>
    </customSheetView>
  </customSheetViews>
  <mergeCells count="93">
    <mergeCell ref="A1:U1"/>
    <mergeCell ref="A3:U4"/>
    <mergeCell ref="A5:U5"/>
    <mergeCell ref="A6:U6"/>
    <mergeCell ref="A7:M8"/>
    <mergeCell ref="N7:Q7"/>
    <mergeCell ref="R7:U7"/>
    <mergeCell ref="N8:O8"/>
    <mergeCell ref="P8:Q8"/>
    <mergeCell ref="R8:S8"/>
    <mergeCell ref="T8:U8"/>
    <mergeCell ref="A9:M9"/>
    <mergeCell ref="N9:O9"/>
    <mergeCell ref="P9:Q9"/>
    <mergeCell ref="R9:S9"/>
    <mergeCell ref="T9:U9"/>
    <mergeCell ref="G11:M11"/>
    <mergeCell ref="N11:O11"/>
    <mergeCell ref="P11:Q11"/>
    <mergeCell ref="R11:S11"/>
    <mergeCell ref="T11:U11"/>
    <mergeCell ref="G10:M10"/>
    <mergeCell ref="N10:O10"/>
    <mergeCell ref="P10:Q10"/>
    <mergeCell ref="R10:S10"/>
    <mergeCell ref="T10:U10"/>
    <mergeCell ref="H13:M13"/>
    <mergeCell ref="N13:O13"/>
    <mergeCell ref="P13:Q13"/>
    <mergeCell ref="R13:S13"/>
    <mergeCell ref="T13:U13"/>
    <mergeCell ref="H12:M12"/>
    <mergeCell ref="N12:O12"/>
    <mergeCell ref="P12:Q12"/>
    <mergeCell ref="R12:S12"/>
    <mergeCell ref="T12:U12"/>
    <mergeCell ref="G15:M15"/>
    <mergeCell ref="N15:O15"/>
    <mergeCell ref="P15:Q15"/>
    <mergeCell ref="R15:S15"/>
    <mergeCell ref="T15:U15"/>
    <mergeCell ref="H14:M14"/>
    <mergeCell ref="N14:O14"/>
    <mergeCell ref="P14:Q14"/>
    <mergeCell ref="R14:S14"/>
    <mergeCell ref="T14:U14"/>
    <mergeCell ref="H17:M17"/>
    <mergeCell ref="N17:O17"/>
    <mergeCell ref="P17:Q17"/>
    <mergeCell ref="R17:S17"/>
    <mergeCell ref="T17:U17"/>
    <mergeCell ref="H16:M16"/>
    <mergeCell ref="N16:O16"/>
    <mergeCell ref="P16:Q16"/>
    <mergeCell ref="R16:S16"/>
    <mergeCell ref="T16:U16"/>
    <mergeCell ref="N19:O19"/>
    <mergeCell ref="P19:Q19"/>
    <mergeCell ref="R19:S19"/>
    <mergeCell ref="T19:U19"/>
    <mergeCell ref="G19:M19"/>
    <mergeCell ref="H18:M18"/>
    <mergeCell ref="N18:O18"/>
    <mergeCell ref="P18:Q18"/>
    <mergeCell ref="R18:S18"/>
    <mergeCell ref="T18:U18"/>
    <mergeCell ref="A23:U23"/>
    <mergeCell ref="A22:U22"/>
    <mergeCell ref="A20:U20"/>
    <mergeCell ref="G31:M31"/>
    <mergeCell ref="N31:Q31"/>
    <mergeCell ref="R31:U31"/>
    <mergeCell ref="G29:M29"/>
    <mergeCell ref="N29:Q29"/>
    <mergeCell ref="R29:U29"/>
    <mergeCell ref="G30:M30"/>
    <mergeCell ref="N30:Q30"/>
    <mergeCell ref="R30:U30"/>
    <mergeCell ref="A27:M27"/>
    <mergeCell ref="N27:Q27"/>
    <mergeCell ref="R27:U27"/>
    <mergeCell ref="G28:M28"/>
    <mergeCell ref="G32:M32"/>
    <mergeCell ref="N32:Q32"/>
    <mergeCell ref="R32:U32"/>
    <mergeCell ref="A25:M26"/>
    <mergeCell ref="A24:U24"/>
    <mergeCell ref="N28:Q28"/>
    <mergeCell ref="R28:U28"/>
    <mergeCell ref="N25:Q25"/>
    <mergeCell ref="R25:U25"/>
    <mergeCell ref="N26:Q26"/>
    <mergeCell ref="R26:U26"/>
  </mergeCells>
  <pageMargins left="0.35" right="0.2" top="0.92708333333333337" bottom="0.5" header="0.34375" footer="0.5"/>
  <pageSetup orientation="landscape" r:id="rId2"/>
  <headerFooter>
    <oddHeader>&amp;C&amp;"-,Bold"&amp;14&amp;K000000CHART G -- OVERSIGHT ACTIVITIES
RATING FACTOR 3 SUB-FACTORS 1 (c) and 2 (b)</oddHeader>
  </headerFooter>
  <rowBreaks count="1" manualBreakCount="1">
    <brk id="1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6"/>
  <sheetViews>
    <sheetView view="pageLayout" zoomScaleNormal="100" workbookViewId="0">
      <selection activeCell="B11" sqref="B11"/>
    </sheetView>
  </sheetViews>
  <sheetFormatPr defaultColWidth="9.109375" defaultRowHeight="13.2" x14ac:dyDescent="0.25"/>
  <cols>
    <col min="1" max="1" width="2.88671875" style="50" customWidth="1"/>
    <col min="2" max="2" width="66.44140625" style="50" customWidth="1"/>
    <col min="3" max="3" width="6.109375" style="50" customWidth="1"/>
    <col min="4" max="4" width="6.88671875" style="50" customWidth="1"/>
    <col min="5" max="16384" width="9.109375" style="50"/>
  </cols>
  <sheetData>
    <row r="1" spans="1:4" s="295" customFormat="1" ht="19.5" customHeight="1" thickBot="1" x14ac:dyDescent="0.3">
      <c r="A1" s="539" t="s">
        <v>238</v>
      </c>
      <c r="B1" s="540"/>
      <c r="C1" s="267" t="s">
        <v>34</v>
      </c>
      <c r="D1" s="268" t="s">
        <v>35</v>
      </c>
    </row>
    <row r="2" spans="1:4" ht="45" customHeight="1" x14ac:dyDescent="0.25">
      <c r="A2" s="56" t="s">
        <v>37</v>
      </c>
      <c r="B2" s="57" t="s">
        <v>239</v>
      </c>
      <c r="C2" s="51"/>
      <c r="D2" s="52"/>
    </row>
    <row r="3" spans="1:4" ht="29.25" customHeight="1" x14ac:dyDescent="0.25">
      <c r="A3" s="58" t="s">
        <v>38</v>
      </c>
      <c r="B3" s="59" t="s">
        <v>133</v>
      </c>
      <c r="C3" s="49"/>
      <c r="D3" s="52"/>
    </row>
    <row r="4" spans="1:4" ht="30" x14ac:dyDescent="0.25">
      <c r="A4" s="58" t="s">
        <v>39</v>
      </c>
      <c r="B4" s="60" t="s">
        <v>49</v>
      </c>
      <c r="C4" s="49"/>
      <c r="D4" s="52"/>
    </row>
    <row r="5" spans="1:4" s="295" customFormat="1" ht="12" customHeight="1" thickBot="1" x14ac:dyDescent="0.25">
      <c r="A5" s="541"/>
      <c r="B5" s="541"/>
      <c r="C5" s="541"/>
      <c r="D5" s="541"/>
    </row>
    <row r="6" spans="1:4" s="295" customFormat="1" ht="18.75" customHeight="1" thickBot="1" x14ac:dyDescent="0.3">
      <c r="A6" s="539" t="s">
        <v>36</v>
      </c>
      <c r="B6" s="540"/>
      <c r="C6" s="267" t="s">
        <v>34</v>
      </c>
      <c r="D6" s="281" t="s">
        <v>35</v>
      </c>
    </row>
    <row r="7" spans="1:4" ht="30" x14ac:dyDescent="0.25">
      <c r="A7" s="56" t="s">
        <v>37</v>
      </c>
      <c r="B7" s="61" t="s">
        <v>132</v>
      </c>
      <c r="C7" s="51"/>
      <c r="D7" s="55"/>
    </row>
    <row r="8" spans="1:4" ht="59.25" customHeight="1" x14ac:dyDescent="0.25">
      <c r="A8" s="58"/>
      <c r="B8" s="62" t="s">
        <v>240</v>
      </c>
      <c r="C8" s="49"/>
      <c r="D8" s="52"/>
    </row>
    <row r="9" spans="1:4" ht="15" x14ac:dyDescent="0.25">
      <c r="A9" s="167" t="s">
        <v>38</v>
      </c>
      <c r="B9" s="276" t="s">
        <v>208</v>
      </c>
      <c r="C9" s="49"/>
      <c r="D9" s="52"/>
    </row>
    <row r="10" spans="1:4" ht="45.75" customHeight="1" x14ac:dyDescent="0.25">
      <c r="A10" s="167" t="s">
        <v>39</v>
      </c>
      <c r="B10" s="168" t="s">
        <v>209</v>
      </c>
      <c r="C10" s="49"/>
      <c r="D10" s="52"/>
    </row>
    <row r="11" spans="1:4" ht="58.5" customHeight="1" x14ac:dyDescent="0.3">
      <c r="A11" s="167" t="s">
        <v>40</v>
      </c>
      <c r="B11" s="315" t="s">
        <v>260</v>
      </c>
      <c r="C11" s="49"/>
      <c r="D11" s="52"/>
    </row>
    <row r="12" spans="1:4" ht="14.4" x14ac:dyDescent="0.3">
      <c r="A12" s="167" t="s">
        <v>210</v>
      </c>
      <c r="B12" s="276" t="s">
        <v>211</v>
      </c>
      <c r="C12" s="49"/>
      <c r="D12" s="52"/>
    </row>
    <row r="13" spans="1:4" ht="14.4" x14ac:dyDescent="0.3">
      <c r="A13" s="167" t="s">
        <v>212</v>
      </c>
      <c r="B13" s="169" t="s">
        <v>42</v>
      </c>
      <c r="C13" s="49"/>
      <c r="D13" s="52"/>
    </row>
    <row r="14" spans="1:4" ht="14.4" x14ac:dyDescent="0.3">
      <c r="A14" s="170" t="s">
        <v>213</v>
      </c>
      <c r="B14" s="171" t="s">
        <v>43</v>
      </c>
      <c r="C14" s="75"/>
      <c r="D14" s="76"/>
    </row>
    <row r="15" spans="1:4" ht="14.4" x14ac:dyDescent="0.3">
      <c r="A15" s="167" t="s">
        <v>214</v>
      </c>
      <c r="B15" s="172" t="s">
        <v>215</v>
      </c>
      <c r="C15" s="49"/>
      <c r="D15" s="52"/>
    </row>
    <row r="16" spans="1:4" ht="15" thickBot="1" x14ac:dyDescent="0.35">
      <c r="A16" s="173" t="s">
        <v>41</v>
      </c>
      <c r="B16" s="174" t="s">
        <v>216</v>
      </c>
      <c r="C16" s="53"/>
      <c r="D16" s="54"/>
    </row>
  </sheetData>
  <sheetProtection insertRows="0"/>
  <customSheetViews>
    <customSheetView guid="{5C3EBD05-EACD-422A-A16B-2BFD028B026A}" scale="110" showPageBreaks="1" view="pageLayout" topLeftCell="A4">
      <selection activeCell="Z5" sqref="Z5"/>
      <pageMargins left="1.0104166666666667" right="0.7" top="1.19" bottom="0.75" header="0.75" footer="0.3"/>
      <pageSetup orientation="portrait" r:id="rId1"/>
      <headerFooter>
        <oddHeader>&amp;C&amp;"-,Bold"&amp;14THRESHOLD AND APPLICATION CHECKLIST</oddHeader>
      </headerFooter>
    </customSheetView>
  </customSheetViews>
  <mergeCells count="3">
    <mergeCell ref="A1:B1"/>
    <mergeCell ref="A6:B6"/>
    <mergeCell ref="A5:D5"/>
  </mergeCells>
  <pageMargins left="1.0104166666666667" right="0.7" top="1.19" bottom="0.75" header="0.75" footer="0.3"/>
  <pageSetup orientation="portrait" r:id="rId2"/>
  <headerFooter>
    <oddHeader>&amp;C&amp;"-,Bold"&amp;14THRESHOLD AND APPLICATION CHECKLIST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
  <sheetViews>
    <sheetView view="pageLayout" zoomScaleNormal="60" workbookViewId="0">
      <selection activeCell="B1" sqref="B1:AH1"/>
    </sheetView>
  </sheetViews>
  <sheetFormatPr defaultColWidth="9.109375" defaultRowHeight="14.4" x14ac:dyDescent="0.3"/>
  <cols>
    <col min="1" max="1" width="2.6640625" style="66" customWidth="1"/>
    <col min="2" max="2" width="29.44140625" style="66" customWidth="1"/>
    <col min="3" max="3" width="23.5546875" style="66" customWidth="1"/>
    <col min="4" max="4" width="12.33203125" style="66" customWidth="1"/>
    <col min="5" max="9" width="3.88671875" style="66" customWidth="1"/>
    <col min="10" max="22" width="3" style="66" customWidth="1"/>
    <col min="23" max="25" width="5" style="66" customWidth="1"/>
    <col min="26" max="29" width="2.5546875" style="66" customWidth="1"/>
    <col min="30" max="30" width="5" style="66" customWidth="1"/>
    <col min="31" max="31" width="2.88671875" style="66" customWidth="1"/>
    <col min="32" max="32" width="3.109375" style="66" customWidth="1"/>
    <col min="33" max="33" width="5" style="66" customWidth="1"/>
    <col min="34" max="34" width="2.88671875" style="66" customWidth="1"/>
    <col min="35" max="16384" width="9.109375" style="66"/>
  </cols>
  <sheetData>
    <row r="1" spans="2:34" s="296" customFormat="1" ht="16.5" customHeight="1" thickBot="1" x14ac:dyDescent="0.3">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row>
    <row r="2" spans="2:34" s="297" customFormat="1" ht="30.75" customHeight="1" x14ac:dyDescent="0.25">
      <c r="B2" s="319" t="s">
        <v>26</v>
      </c>
      <c r="C2" s="320"/>
      <c r="D2" s="320"/>
      <c r="E2" s="320"/>
      <c r="F2" s="320"/>
      <c r="G2" s="320"/>
      <c r="H2" s="320"/>
      <c r="I2" s="320"/>
      <c r="J2" s="320"/>
      <c r="K2" s="320"/>
      <c r="L2" s="320"/>
      <c r="M2" s="320"/>
      <c r="N2" s="320"/>
      <c r="O2" s="320"/>
      <c r="P2" s="320"/>
      <c r="Q2" s="320"/>
      <c r="R2" s="320"/>
      <c r="S2" s="321"/>
      <c r="T2" s="322" t="s">
        <v>27</v>
      </c>
      <c r="U2" s="323"/>
      <c r="V2" s="324"/>
      <c r="W2" s="322" t="s">
        <v>28</v>
      </c>
      <c r="X2" s="324"/>
      <c r="Y2" s="319" t="s">
        <v>29</v>
      </c>
      <c r="Z2" s="320"/>
      <c r="AA2" s="320"/>
      <c r="AB2" s="320"/>
      <c r="AC2" s="320"/>
      <c r="AD2" s="320"/>
      <c r="AE2" s="320"/>
      <c r="AF2" s="320"/>
      <c r="AG2" s="320"/>
      <c r="AH2" s="321"/>
    </row>
    <row r="3" spans="2:34" s="297" customFormat="1" ht="15" x14ac:dyDescent="0.25">
      <c r="B3" s="229" t="s">
        <v>86</v>
      </c>
      <c r="C3" s="224" t="s">
        <v>87</v>
      </c>
      <c r="D3" s="223" t="s">
        <v>88</v>
      </c>
      <c r="E3" s="223" t="s">
        <v>89</v>
      </c>
      <c r="F3" s="223" t="s">
        <v>90</v>
      </c>
      <c r="G3" s="223" t="s">
        <v>91</v>
      </c>
      <c r="H3" s="223" t="s">
        <v>92</v>
      </c>
      <c r="I3" s="223" t="s">
        <v>93</v>
      </c>
      <c r="J3" s="223" t="s">
        <v>94</v>
      </c>
      <c r="K3" s="223" t="s">
        <v>95</v>
      </c>
      <c r="L3" s="223" t="s">
        <v>96</v>
      </c>
      <c r="M3" s="223" t="s">
        <v>97</v>
      </c>
      <c r="N3" s="223" t="s">
        <v>98</v>
      </c>
      <c r="O3" s="223" t="s">
        <v>99</v>
      </c>
      <c r="P3" s="223" t="s">
        <v>102</v>
      </c>
      <c r="Q3" s="223" t="s">
        <v>100</v>
      </c>
      <c r="R3" s="223" t="s">
        <v>101</v>
      </c>
      <c r="S3" s="230" t="s">
        <v>103</v>
      </c>
      <c r="T3" s="237" t="s">
        <v>104</v>
      </c>
      <c r="U3" s="223" t="s">
        <v>105</v>
      </c>
      <c r="V3" s="230" t="s">
        <v>106</v>
      </c>
      <c r="W3" s="237" t="s">
        <v>107</v>
      </c>
      <c r="X3" s="230" t="s">
        <v>108</v>
      </c>
      <c r="Y3" s="243" t="s">
        <v>109</v>
      </c>
      <c r="Z3" s="225" t="s">
        <v>110</v>
      </c>
      <c r="AA3" s="225" t="s">
        <v>111</v>
      </c>
      <c r="AB3" s="225" t="s">
        <v>112</v>
      </c>
      <c r="AC3" s="225" t="s">
        <v>113</v>
      </c>
      <c r="AD3" s="225" t="s">
        <v>114</v>
      </c>
      <c r="AE3" s="225" t="s">
        <v>115</v>
      </c>
      <c r="AF3" s="225" t="s">
        <v>116</v>
      </c>
      <c r="AG3" s="225" t="s">
        <v>117</v>
      </c>
      <c r="AH3" s="244" t="s">
        <v>223</v>
      </c>
    </row>
    <row r="4" spans="2:34" s="297" customFormat="1" ht="282.75" customHeight="1" thickBot="1" x14ac:dyDescent="0.35">
      <c r="B4" s="231" t="s">
        <v>226</v>
      </c>
      <c r="C4" s="232" t="s">
        <v>222</v>
      </c>
      <c r="D4" s="233" t="s">
        <v>147</v>
      </c>
      <c r="E4" s="234" t="s">
        <v>184</v>
      </c>
      <c r="F4" s="235"/>
      <c r="G4" s="235"/>
      <c r="H4" s="235" t="s">
        <v>93</v>
      </c>
      <c r="I4" s="235"/>
      <c r="J4" s="234" t="s">
        <v>148</v>
      </c>
      <c r="K4" s="234" t="s">
        <v>227</v>
      </c>
      <c r="L4" s="234" t="s">
        <v>130</v>
      </c>
      <c r="M4" s="234" t="s">
        <v>131</v>
      </c>
      <c r="N4" s="234" t="s">
        <v>81</v>
      </c>
      <c r="O4" s="234" t="s">
        <v>185</v>
      </c>
      <c r="P4" s="234" t="s">
        <v>82</v>
      </c>
      <c r="Q4" s="234" t="s">
        <v>129</v>
      </c>
      <c r="R4" s="234" t="s">
        <v>52</v>
      </c>
      <c r="S4" s="236" t="s">
        <v>189</v>
      </c>
      <c r="T4" s="238" t="s">
        <v>83</v>
      </c>
      <c r="U4" s="234" t="s">
        <v>186</v>
      </c>
      <c r="V4" s="236" t="s">
        <v>187</v>
      </c>
      <c r="W4" s="239" t="s">
        <v>45</v>
      </c>
      <c r="X4" s="236" t="s">
        <v>128</v>
      </c>
      <c r="Y4" s="238" t="s">
        <v>190</v>
      </c>
      <c r="Z4" s="234" t="s">
        <v>57</v>
      </c>
      <c r="AA4" s="234" t="s">
        <v>72</v>
      </c>
      <c r="AB4" s="234" t="s">
        <v>58</v>
      </c>
      <c r="AC4" s="234" t="s">
        <v>79</v>
      </c>
      <c r="AD4" s="234" t="s">
        <v>59</v>
      </c>
      <c r="AE4" s="234" t="s">
        <v>80</v>
      </c>
      <c r="AF4" s="234" t="s">
        <v>60</v>
      </c>
      <c r="AG4" s="234" t="s">
        <v>188</v>
      </c>
      <c r="AH4" s="236" t="s">
        <v>191</v>
      </c>
    </row>
    <row r="5" spans="2:34" ht="47.25" customHeight="1" x14ac:dyDescent="0.3">
      <c r="B5" s="226"/>
      <c r="C5" s="227"/>
      <c r="D5" s="227"/>
      <c r="E5" s="228"/>
      <c r="F5" s="298"/>
      <c r="G5" s="298"/>
      <c r="H5" s="298"/>
      <c r="I5" s="298"/>
      <c r="J5" s="228"/>
      <c r="K5" s="228"/>
      <c r="L5" s="228"/>
      <c r="M5" s="228"/>
      <c r="N5" s="228"/>
      <c r="O5" s="228"/>
      <c r="P5" s="228"/>
      <c r="Q5" s="228"/>
      <c r="R5" s="228"/>
      <c r="S5" s="228"/>
      <c r="T5" s="228"/>
      <c r="U5" s="228"/>
      <c r="V5" s="228"/>
      <c r="W5" s="298"/>
      <c r="X5" s="227"/>
      <c r="Y5" s="228"/>
      <c r="Z5" s="228"/>
      <c r="AA5" s="240"/>
      <c r="AB5" s="228"/>
      <c r="AC5" s="228"/>
      <c r="AD5" s="241"/>
      <c r="AE5" s="241"/>
      <c r="AF5" s="241"/>
      <c r="AG5" s="241"/>
      <c r="AH5" s="242"/>
    </row>
  </sheetData>
  <mergeCells count="5">
    <mergeCell ref="B1:AH1"/>
    <mergeCell ref="B2:S2"/>
    <mergeCell ref="T2:V2"/>
    <mergeCell ref="W2:X2"/>
    <mergeCell ref="Y2:AH2"/>
  </mergeCells>
  <pageMargins left="0.2" right="0.2" top="0.80208333333333337" bottom="0.25" header="0.3" footer="0.3"/>
  <pageSetup paperSize="5" orientation="landscape" r:id="rId1"/>
  <headerFooter>
    <oddHeader>&amp;C&amp;"-,Bold"&amp;14&amp;KFF0000CHART A1 -- LHCA CHARACTERISTICS&amp;K01+000
RATING FACTORS 1, 2, 3 AND 5</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H98"/>
  <sheetViews>
    <sheetView view="pageLayout" zoomScaleNormal="90" workbookViewId="0">
      <selection activeCell="A2" sqref="A2:AH2"/>
    </sheetView>
  </sheetViews>
  <sheetFormatPr defaultColWidth="9.109375" defaultRowHeight="14.4" x14ac:dyDescent="0.3"/>
  <cols>
    <col min="1" max="1" width="7.44140625" style="2" customWidth="1"/>
    <col min="2" max="2" width="19.6640625" style="13" customWidth="1"/>
    <col min="3" max="3" width="16.33203125" style="13" customWidth="1"/>
    <col min="4" max="4" width="11.44140625" style="2" customWidth="1"/>
    <col min="5" max="19" width="3.88671875" style="2" customWidth="1"/>
    <col min="20" max="20" width="3.33203125" style="2" customWidth="1"/>
    <col min="21" max="21" width="3.44140625" style="2" customWidth="1"/>
    <col min="22" max="22" width="3.33203125" style="2" customWidth="1"/>
    <col min="23" max="23" width="3.88671875" style="2" customWidth="1"/>
    <col min="24" max="24" width="4.5546875" style="2" customWidth="1"/>
    <col min="25" max="25" width="5" style="2" customWidth="1"/>
    <col min="26" max="26" width="3.88671875" style="2" customWidth="1"/>
    <col min="27" max="27" width="3.109375" style="2" customWidth="1"/>
    <col min="28" max="29" width="3.88671875" style="2" customWidth="1"/>
    <col min="30" max="30" width="5" style="2" customWidth="1"/>
    <col min="31" max="34" width="3.88671875" style="2" customWidth="1"/>
    <col min="35" max="16384" width="9.109375" style="2"/>
  </cols>
  <sheetData>
    <row r="1" spans="1:34" s="248" customFormat="1" ht="4.5" customHeight="1" thickBot="1" x14ac:dyDescent="0.3">
      <c r="A1" s="272"/>
      <c r="B1" s="282"/>
      <c r="C1" s="282"/>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row>
    <row r="2" spans="1:34" s="248" customFormat="1" ht="28.5" customHeight="1" thickBot="1" x14ac:dyDescent="0.3">
      <c r="A2" s="331" t="s">
        <v>183</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3"/>
    </row>
    <row r="3" spans="1:34" s="248" customFormat="1" ht="29.25" customHeight="1" x14ac:dyDescent="0.25">
      <c r="A3" s="334" t="s">
        <v>26</v>
      </c>
      <c r="B3" s="335"/>
      <c r="C3" s="335"/>
      <c r="D3" s="335"/>
      <c r="E3" s="335"/>
      <c r="F3" s="335"/>
      <c r="G3" s="335"/>
      <c r="H3" s="335"/>
      <c r="I3" s="335"/>
      <c r="J3" s="335"/>
      <c r="K3" s="335"/>
      <c r="L3" s="335"/>
      <c r="M3" s="335"/>
      <c r="N3" s="335"/>
      <c r="O3" s="335"/>
      <c r="P3" s="335"/>
      <c r="Q3" s="335"/>
      <c r="R3" s="335"/>
      <c r="S3" s="335"/>
      <c r="T3" s="342" t="s">
        <v>27</v>
      </c>
      <c r="U3" s="343"/>
      <c r="V3" s="344"/>
      <c r="W3" s="343" t="s">
        <v>28</v>
      </c>
      <c r="X3" s="344"/>
      <c r="Y3" s="334" t="s">
        <v>29</v>
      </c>
      <c r="Z3" s="335"/>
      <c r="AA3" s="335"/>
      <c r="AB3" s="335"/>
      <c r="AC3" s="335"/>
      <c r="AD3" s="335"/>
      <c r="AE3" s="335"/>
      <c r="AF3" s="335"/>
      <c r="AG3" s="335"/>
      <c r="AH3" s="336"/>
    </row>
    <row r="4" spans="1:34" s="248" customFormat="1" ht="13.5" customHeight="1" thickBot="1" x14ac:dyDescent="0.3">
      <c r="A4" s="11" t="s">
        <v>85</v>
      </c>
      <c r="B4" s="99" t="s">
        <v>86</v>
      </c>
      <c r="C4" s="100" t="s">
        <v>87</v>
      </c>
      <c r="D4" s="89" t="s">
        <v>88</v>
      </c>
      <c r="E4" s="90" t="s">
        <v>89</v>
      </c>
      <c r="F4" s="90" t="s">
        <v>90</v>
      </c>
      <c r="G4" s="90" t="s">
        <v>91</v>
      </c>
      <c r="H4" s="90" t="s">
        <v>92</v>
      </c>
      <c r="I4" s="90" t="s">
        <v>93</v>
      </c>
      <c r="J4" s="90" t="s">
        <v>94</v>
      </c>
      <c r="K4" s="90" t="s">
        <v>95</v>
      </c>
      <c r="L4" s="90" t="s">
        <v>96</v>
      </c>
      <c r="M4" s="90" t="s">
        <v>97</v>
      </c>
      <c r="N4" s="90" t="s">
        <v>98</v>
      </c>
      <c r="O4" s="90" t="s">
        <v>99</v>
      </c>
      <c r="P4" s="90" t="s">
        <v>102</v>
      </c>
      <c r="Q4" s="90" t="s">
        <v>100</v>
      </c>
      <c r="R4" s="90" t="s">
        <v>101</v>
      </c>
      <c r="S4" s="90" t="s">
        <v>103</v>
      </c>
      <c r="T4" s="91" t="s">
        <v>104</v>
      </c>
      <c r="U4" s="90" t="s">
        <v>105</v>
      </c>
      <c r="V4" s="92" t="s">
        <v>106</v>
      </c>
      <c r="W4" s="90" t="s">
        <v>107</v>
      </c>
      <c r="X4" s="93" t="s">
        <v>108</v>
      </c>
      <c r="Y4" s="94" t="s">
        <v>109</v>
      </c>
      <c r="Z4" s="95" t="s">
        <v>110</v>
      </c>
      <c r="AA4" s="95" t="s">
        <v>111</v>
      </c>
      <c r="AB4" s="95" t="s">
        <v>112</v>
      </c>
      <c r="AC4" s="95" t="s">
        <v>113</v>
      </c>
      <c r="AD4" s="95" t="s">
        <v>114</v>
      </c>
      <c r="AE4" s="96" t="s">
        <v>115</v>
      </c>
      <c r="AF4" s="96" t="s">
        <v>116</v>
      </c>
      <c r="AG4" s="96" t="s">
        <v>117</v>
      </c>
      <c r="AH4" s="97" t="s">
        <v>223</v>
      </c>
    </row>
    <row r="5" spans="1:34" s="248" customFormat="1" ht="279.75" customHeight="1" thickBot="1" x14ac:dyDescent="0.3">
      <c r="A5" s="176"/>
      <c r="B5" s="246" t="s">
        <v>232</v>
      </c>
      <c r="C5" s="177" t="s">
        <v>222</v>
      </c>
      <c r="D5" s="178" t="s">
        <v>147</v>
      </c>
      <c r="E5" s="179" t="s">
        <v>184</v>
      </c>
      <c r="F5" s="180" t="s">
        <v>230</v>
      </c>
      <c r="G5" s="180" t="s">
        <v>231</v>
      </c>
      <c r="H5" s="180" t="s">
        <v>4</v>
      </c>
      <c r="I5" s="180" t="s">
        <v>220</v>
      </c>
      <c r="J5" s="180" t="s">
        <v>148</v>
      </c>
      <c r="K5" s="180" t="s">
        <v>149</v>
      </c>
      <c r="L5" s="180" t="s">
        <v>130</v>
      </c>
      <c r="M5" s="180" t="s">
        <v>131</v>
      </c>
      <c r="N5" s="180" t="s">
        <v>81</v>
      </c>
      <c r="O5" s="180" t="s">
        <v>185</v>
      </c>
      <c r="P5" s="180" t="s">
        <v>82</v>
      </c>
      <c r="Q5" s="180" t="s">
        <v>129</v>
      </c>
      <c r="R5" s="181" t="s">
        <v>52</v>
      </c>
      <c r="S5" s="181" t="s">
        <v>189</v>
      </c>
      <c r="T5" s="182" t="s">
        <v>83</v>
      </c>
      <c r="U5" s="180" t="s">
        <v>186</v>
      </c>
      <c r="V5" s="183" t="s">
        <v>187</v>
      </c>
      <c r="W5" s="179" t="s">
        <v>45</v>
      </c>
      <c r="X5" s="181" t="s">
        <v>128</v>
      </c>
      <c r="Y5" s="182" t="s">
        <v>190</v>
      </c>
      <c r="Z5" s="180" t="s">
        <v>57</v>
      </c>
      <c r="AA5" s="180" t="s">
        <v>72</v>
      </c>
      <c r="AB5" s="180" t="s">
        <v>58</v>
      </c>
      <c r="AC5" s="180" t="s">
        <v>79</v>
      </c>
      <c r="AD5" s="180" t="s">
        <v>59</v>
      </c>
      <c r="AE5" s="180" t="s">
        <v>80</v>
      </c>
      <c r="AF5" s="180" t="s">
        <v>60</v>
      </c>
      <c r="AG5" s="180" t="s">
        <v>188</v>
      </c>
      <c r="AH5" s="183" t="s">
        <v>191</v>
      </c>
    </row>
    <row r="6" spans="1:34" s="248" customFormat="1" ht="87.75" customHeight="1" thickBot="1" x14ac:dyDescent="0.35">
      <c r="A6" s="184" t="s">
        <v>5</v>
      </c>
      <c r="B6" s="245" t="s">
        <v>221</v>
      </c>
      <c r="C6" s="185" t="s">
        <v>2</v>
      </c>
      <c r="D6" s="188">
        <v>12345</v>
      </c>
      <c r="E6" s="187" t="s">
        <v>3</v>
      </c>
      <c r="F6" s="188"/>
      <c r="G6" s="187"/>
      <c r="H6" s="187"/>
      <c r="I6" s="187"/>
      <c r="J6" s="187"/>
      <c r="K6" s="187"/>
      <c r="L6" s="187"/>
      <c r="M6" s="187"/>
      <c r="N6" s="187"/>
      <c r="O6" s="187"/>
      <c r="P6" s="187"/>
      <c r="Q6" s="187"/>
      <c r="R6" s="187"/>
      <c r="S6" s="188"/>
      <c r="T6" s="188"/>
      <c r="U6" s="188"/>
      <c r="V6" s="188"/>
      <c r="W6" s="188">
        <v>10</v>
      </c>
      <c r="X6" s="186"/>
      <c r="Y6" s="188"/>
      <c r="Z6" s="188" t="s">
        <v>3</v>
      </c>
      <c r="AA6" s="7" t="s">
        <v>74</v>
      </c>
      <c r="AB6" s="188" t="s">
        <v>46</v>
      </c>
      <c r="AC6" s="188" t="s">
        <v>3</v>
      </c>
      <c r="AD6" s="189"/>
      <c r="AE6" s="189"/>
      <c r="AF6" s="189"/>
      <c r="AG6" s="189"/>
      <c r="AH6" s="190"/>
    </row>
    <row r="7" spans="1:34" s="248" customFormat="1" ht="3.75" customHeight="1" thickBot="1" x14ac:dyDescent="0.35">
      <c r="A7" s="270"/>
      <c r="B7" s="191"/>
      <c r="C7" s="192"/>
      <c r="D7" s="193"/>
      <c r="E7" s="194"/>
      <c r="F7" s="193"/>
      <c r="G7" s="192"/>
      <c r="H7" s="192"/>
      <c r="I7" s="192"/>
      <c r="J7" s="192"/>
      <c r="K7" s="192"/>
      <c r="L7" s="192"/>
      <c r="M7" s="194"/>
      <c r="N7" s="192"/>
      <c r="O7" s="192"/>
      <c r="P7" s="192"/>
      <c r="Q7" s="192"/>
      <c r="R7" s="192"/>
      <c r="S7" s="193"/>
      <c r="T7" s="193"/>
      <c r="U7" s="193"/>
      <c r="V7" s="193"/>
      <c r="W7" s="194"/>
      <c r="X7" s="193"/>
      <c r="Y7" s="193"/>
      <c r="Z7" s="195"/>
      <c r="AA7" s="8"/>
      <c r="AB7" s="193"/>
      <c r="AC7" s="193"/>
      <c r="AD7" s="196"/>
      <c r="AE7" s="196"/>
      <c r="AF7" s="196"/>
      <c r="AG7" s="196"/>
      <c r="AH7" s="197"/>
    </row>
    <row r="8" spans="1:34" s="248" customFormat="1" ht="21" customHeight="1" x14ac:dyDescent="0.3">
      <c r="A8" s="337" t="s">
        <v>224</v>
      </c>
      <c r="B8" s="198" t="s">
        <v>182</v>
      </c>
      <c r="C8" s="199" t="s">
        <v>2</v>
      </c>
      <c r="D8" s="200">
        <v>12346</v>
      </c>
      <c r="E8" s="200" t="s">
        <v>3</v>
      </c>
      <c r="F8" s="201" t="s">
        <v>3</v>
      </c>
      <c r="G8" s="200"/>
      <c r="H8" s="200"/>
      <c r="I8" s="200"/>
      <c r="J8" s="200">
        <v>2</v>
      </c>
      <c r="K8" s="200"/>
      <c r="L8" s="200" t="s">
        <v>3</v>
      </c>
      <c r="M8" s="200"/>
      <c r="N8" s="200" t="s">
        <v>3</v>
      </c>
      <c r="O8" s="200" t="s">
        <v>3</v>
      </c>
      <c r="P8" s="200" t="s">
        <v>3</v>
      </c>
      <c r="Q8" s="200" t="s">
        <v>3</v>
      </c>
      <c r="R8" s="200" t="s">
        <v>3</v>
      </c>
      <c r="S8" s="200"/>
      <c r="T8" s="200" t="s">
        <v>75</v>
      </c>
      <c r="U8" s="200" t="s">
        <v>75</v>
      </c>
      <c r="V8" s="200"/>
      <c r="W8" s="200">
        <v>30</v>
      </c>
      <c r="X8" s="202"/>
      <c r="Y8" s="200" t="s">
        <v>3</v>
      </c>
      <c r="Z8" s="200"/>
      <c r="AA8" s="9"/>
      <c r="AB8" s="200" t="s">
        <v>46</v>
      </c>
      <c r="AC8" s="201" t="s">
        <v>3</v>
      </c>
      <c r="AD8" s="200"/>
      <c r="AE8" s="200" t="s">
        <v>3</v>
      </c>
      <c r="AF8" s="200"/>
      <c r="AG8" s="200" t="s">
        <v>3</v>
      </c>
      <c r="AH8" s="203"/>
    </row>
    <row r="9" spans="1:34" s="248" customFormat="1" ht="19.5" customHeight="1" thickBot="1" x14ac:dyDescent="0.35">
      <c r="A9" s="338"/>
      <c r="B9" s="204" t="s">
        <v>1</v>
      </c>
      <c r="C9" s="205" t="s">
        <v>76</v>
      </c>
      <c r="D9" s="206">
        <v>56789</v>
      </c>
      <c r="E9" s="206"/>
      <c r="F9" s="206"/>
      <c r="G9" s="206"/>
      <c r="H9" s="206" t="s">
        <v>3</v>
      </c>
      <c r="I9" s="206"/>
      <c r="J9" s="206">
        <v>3</v>
      </c>
      <c r="K9" s="206">
        <v>1</v>
      </c>
      <c r="L9" s="206" t="s">
        <v>3</v>
      </c>
      <c r="M9" s="206" t="s">
        <v>3</v>
      </c>
      <c r="N9" s="206"/>
      <c r="O9" s="206"/>
      <c r="P9" s="206" t="s">
        <v>3</v>
      </c>
      <c r="Q9" s="206" t="s">
        <v>3</v>
      </c>
      <c r="R9" s="206" t="s">
        <v>3</v>
      </c>
      <c r="S9" s="206" t="s">
        <v>3</v>
      </c>
      <c r="T9" s="206" t="s">
        <v>3</v>
      </c>
      <c r="U9" s="206" t="s">
        <v>3</v>
      </c>
      <c r="V9" s="206"/>
      <c r="W9" s="206">
        <v>30</v>
      </c>
      <c r="X9" s="207"/>
      <c r="Y9" s="206"/>
      <c r="Z9" s="206" t="s">
        <v>3</v>
      </c>
      <c r="AA9" s="1" t="s">
        <v>73</v>
      </c>
      <c r="AB9" s="206" t="s">
        <v>47</v>
      </c>
      <c r="AC9" s="208" t="s">
        <v>3</v>
      </c>
      <c r="AD9" s="206" t="s">
        <v>3</v>
      </c>
      <c r="AE9" s="206" t="s">
        <v>3</v>
      </c>
      <c r="AF9" s="206" t="s">
        <v>3</v>
      </c>
      <c r="AG9" s="206"/>
      <c r="AH9" s="209" t="s">
        <v>3</v>
      </c>
    </row>
    <row r="10" spans="1:34" s="248" customFormat="1" x14ac:dyDescent="0.3">
      <c r="A10" s="338"/>
      <c r="B10" s="198" t="s">
        <v>6</v>
      </c>
      <c r="C10" s="199" t="s">
        <v>7</v>
      </c>
      <c r="D10" s="200">
        <v>98765</v>
      </c>
      <c r="E10" s="200" t="s">
        <v>3</v>
      </c>
      <c r="F10" s="201"/>
      <c r="G10" s="200" t="s">
        <v>3</v>
      </c>
      <c r="H10" s="200"/>
      <c r="I10" s="200">
        <v>2</v>
      </c>
      <c r="J10" s="200">
        <v>8</v>
      </c>
      <c r="K10" s="200"/>
      <c r="L10" s="200" t="s">
        <v>3</v>
      </c>
      <c r="M10" s="200"/>
      <c r="N10" s="200" t="s">
        <v>3</v>
      </c>
      <c r="O10" s="200" t="s">
        <v>3</v>
      </c>
      <c r="P10" s="200" t="s">
        <v>3</v>
      </c>
      <c r="Q10" s="200" t="s">
        <v>3</v>
      </c>
      <c r="R10" s="200" t="s">
        <v>3</v>
      </c>
      <c r="S10" s="200"/>
      <c r="T10" s="200" t="s">
        <v>75</v>
      </c>
      <c r="U10" s="200" t="s">
        <v>75</v>
      </c>
      <c r="V10" s="200"/>
      <c r="W10" s="200">
        <v>30</v>
      </c>
      <c r="X10" s="202" t="s">
        <v>84</v>
      </c>
      <c r="Y10" s="200" t="s">
        <v>3</v>
      </c>
      <c r="Z10" s="200"/>
      <c r="AA10" s="9"/>
      <c r="AB10" s="200" t="s">
        <v>46</v>
      </c>
      <c r="AC10" s="201" t="s">
        <v>3</v>
      </c>
      <c r="AD10" s="200"/>
      <c r="AE10" s="200" t="s">
        <v>3</v>
      </c>
      <c r="AF10" s="200"/>
      <c r="AG10" s="200" t="s">
        <v>3</v>
      </c>
      <c r="AH10" s="203"/>
    </row>
    <row r="11" spans="1:34" s="248" customFormat="1" x14ac:dyDescent="0.3">
      <c r="A11" s="338"/>
      <c r="B11" s="210"/>
      <c r="C11" s="211"/>
      <c r="D11" s="213"/>
      <c r="E11" s="213"/>
      <c r="F11" s="213"/>
      <c r="G11" s="213"/>
      <c r="H11" s="213"/>
      <c r="I11" s="214"/>
      <c r="J11" s="213"/>
      <c r="K11" s="213"/>
      <c r="L11" s="213"/>
      <c r="M11" s="213"/>
      <c r="N11" s="213"/>
      <c r="O11" s="213"/>
      <c r="P11" s="213"/>
      <c r="Q11" s="213"/>
      <c r="R11" s="213"/>
      <c r="S11" s="213"/>
      <c r="T11" s="213"/>
      <c r="U11" s="213"/>
      <c r="V11" s="213"/>
      <c r="W11" s="213"/>
      <c r="X11" s="215"/>
      <c r="Y11" s="213"/>
      <c r="Z11" s="213"/>
      <c r="AA11" s="74"/>
      <c r="AB11" s="213"/>
      <c r="AC11" s="212"/>
      <c r="AD11" s="213"/>
      <c r="AE11" s="213"/>
      <c r="AF11" s="213"/>
      <c r="AG11" s="213"/>
      <c r="AH11" s="216"/>
    </row>
    <row r="12" spans="1:34" s="248" customFormat="1" ht="15" thickBot="1" x14ac:dyDescent="0.35">
      <c r="A12" s="339"/>
      <c r="B12" s="210"/>
      <c r="C12" s="211"/>
      <c r="D12" s="213"/>
      <c r="E12" s="213"/>
      <c r="F12" s="212"/>
      <c r="G12" s="212"/>
      <c r="H12" s="212"/>
      <c r="I12" s="217"/>
      <c r="J12" s="212"/>
      <c r="K12" s="212"/>
      <c r="L12" s="212"/>
      <c r="M12" s="212"/>
      <c r="N12" s="212"/>
      <c r="O12" s="212"/>
      <c r="P12" s="212"/>
      <c r="Q12" s="212"/>
      <c r="R12" s="212"/>
      <c r="S12" s="212"/>
      <c r="T12" s="212"/>
      <c r="U12" s="212"/>
      <c r="V12" s="212"/>
      <c r="W12" s="212"/>
      <c r="X12" s="215"/>
      <c r="Y12" s="212"/>
      <c r="Z12" s="212"/>
      <c r="AA12" s="10"/>
      <c r="AB12" s="212"/>
      <c r="AC12" s="212"/>
      <c r="AD12" s="213"/>
      <c r="AE12" s="213"/>
      <c r="AF12" s="213"/>
      <c r="AG12" s="213"/>
      <c r="AH12" s="216"/>
    </row>
    <row r="13" spans="1:34" s="248" customFormat="1" ht="13.5" customHeight="1" thickBot="1" x14ac:dyDescent="0.35">
      <c r="A13" s="340" t="s">
        <v>44</v>
      </c>
      <c r="B13" s="341"/>
      <c r="C13" s="341"/>
      <c r="D13" s="63"/>
      <c r="E13" s="103">
        <f>COUNTIF(E6:E12,"x")</f>
        <v>3</v>
      </c>
      <c r="F13" s="104">
        <f>COUNTIF(F6:F12,"x")</f>
        <v>1</v>
      </c>
      <c r="G13" s="104">
        <f>COUNTIFS(G6:G12,"x")</f>
        <v>1</v>
      </c>
      <c r="H13" s="104">
        <f>COUNTIF(H6:H12,"x")</f>
        <v>1</v>
      </c>
      <c r="I13" s="104">
        <f>SUM(I8:I12)</f>
        <v>2</v>
      </c>
      <c r="J13" s="104">
        <f>SUM(J8:J12)</f>
        <v>13</v>
      </c>
      <c r="K13" s="104">
        <f>SUM(K8:K12)</f>
        <v>1</v>
      </c>
      <c r="L13" s="104">
        <f t="shared" ref="L13:V13" si="0">COUNTIF(L6:L12,"x")</f>
        <v>3</v>
      </c>
      <c r="M13" s="104">
        <f t="shared" si="0"/>
        <v>1</v>
      </c>
      <c r="N13" s="104">
        <f t="shared" si="0"/>
        <v>2</v>
      </c>
      <c r="O13" s="104">
        <f t="shared" si="0"/>
        <v>2</v>
      </c>
      <c r="P13" s="104">
        <f t="shared" si="0"/>
        <v>3</v>
      </c>
      <c r="Q13" s="104">
        <f t="shared" si="0"/>
        <v>3</v>
      </c>
      <c r="R13" s="104">
        <f t="shared" si="0"/>
        <v>3</v>
      </c>
      <c r="S13" s="104">
        <f t="shared" si="0"/>
        <v>1</v>
      </c>
      <c r="T13" s="104">
        <f t="shared" si="0"/>
        <v>1</v>
      </c>
      <c r="U13" s="104">
        <f t="shared" si="0"/>
        <v>1</v>
      </c>
      <c r="V13" s="104">
        <f t="shared" si="0"/>
        <v>0</v>
      </c>
      <c r="W13" s="104">
        <f>SUM(W6:W12)</f>
        <v>100</v>
      </c>
      <c r="X13" s="104">
        <f>COUNTA(X6:X12)</f>
        <v>1</v>
      </c>
      <c r="Y13" s="104">
        <f>COUNTIF(Y6:Y12,"x")</f>
        <v>2</v>
      </c>
      <c r="Z13" s="104">
        <f>COUNTIF(Z6:Z12,"x")</f>
        <v>2</v>
      </c>
      <c r="AA13" s="104"/>
      <c r="AB13" s="104"/>
      <c r="AC13" s="104">
        <f>COUNTIF(AC6:AC12, "*")</f>
        <v>4</v>
      </c>
      <c r="AD13" s="104">
        <f>COUNTIF(AD6:AD12, "*")</f>
        <v>1</v>
      </c>
      <c r="AE13" s="104">
        <f>COUNTIF(AE6:AE12,"x")</f>
        <v>3</v>
      </c>
      <c r="AF13" s="104">
        <f>COUNTIF(AF6:AF12,"x")</f>
        <v>1</v>
      </c>
      <c r="AG13" s="104">
        <f>COUNTIF(AG6:AG12,"x")</f>
        <v>2</v>
      </c>
      <c r="AH13" s="105">
        <f>COUNTIF(AH6:AH12, "*")</f>
        <v>1</v>
      </c>
    </row>
    <row r="14" spans="1:34" s="248" customFormat="1" ht="20.25" customHeight="1" thickBot="1" x14ac:dyDescent="0.35">
      <c r="A14" s="345" t="s">
        <v>225</v>
      </c>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7"/>
    </row>
    <row r="15" spans="1:34" s="248" customFormat="1" ht="28.5" customHeight="1" thickBot="1" x14ac:dyDescent="0.35">
      <c r="A15" s="350" t="s">
        <v>26</v>
      </c>
      <c r="B15" s="351"/>
      <c r="C15" s="351"/>
      <c r="D15" s="351"/>
      <c r="E15" s="351"/>
      <c r="F15" s="351"/>
      <c r="G15" s="351"/>
      <c r="H15" s="351"/>
      <c r="I15" s="351"/>
      <c r="J15" s="351"/>
      <c r="K15" s="351"/>
      <c r="L15" s="351"/>
      <c r="M15" s="351"/>
      <c r="N15" s="351"/>
      <c r="O15" s="351"/>
      <c r="P15" s="351"/>
      <c r="Q15" s="351"/>
      <c r="R15" s="351"/>
      <c r="S15" s="352"/>
      <c r="T15" s="348" t="s">
        <v>27</v>
      </c>
      <c r="U15" s="348"/>
      <c r="V15" s="349"/>
      <c r="W15" s="348" t="s">
        <v>28</v>
      </c>
      <c r="X15" s="349"/>
      <c r="Y15" s="350" t="s">
        <v>29</v>
      </c>
      <c r="Z15" s="351"/>
      <c r="AA15" s="351"/>
      <c r="AB15" s="351"/>
      <c r="AC15" s="351"/>
      <c r="AD15" s="351"/>
      <c r="AE15" s="351"/>
      <c r="AF15" s="351"/>
      <c r="AG15" s="351"/>
      <c r="AH15" s="352"/>
    </row>
    <row r="16" spans="1:34" s="248" customFormat="1" ht="15" thickBot="1" x14ac:dyDescent="0.35">
      <c r="A16" s="11" t="s">
        <v>85</v>
      </c>
      <c r="B16" s="99" t="s">
        <v>86</v>
      </c>
      <c r="C16" s="100" t="s">
        <v>87</v>
      </c>
      <c r="D16" s="89" t="s">
        <v>88</v>
      </c>
      <c r="E16" s="90" t="s">
        <v>89</v>
      </c>
      <c r="F16" s="90" t="s">
        <v>90</v>
      </c>
      <c r="G16" s="90" t="s">
        <v>91</v>
      </c>
      <c r="H16" s="90" t="s">
        <v>92</v>
      </c>
      <c r="I16" s="90" t="s">
        <v>93</v>
      </c>
      <c r="J16" s="90" t="s">
        <v>94</v>
      </c>
      <c r="K16" s="90" t="s">
        <v>95</v>
      </c>
      <c r="L16" s="90" t="s">
        <v>96</v>
      </c>
      <c r="M16" s="90" t="s">
        <v>97</v>
      </c>
      <c r="N16" s="90" t="s">
        <v>98</v>
      </c>
      <c r="O16" s="90" t="s">
        <v>99</v>
      </c>
      <c r="P16" s="90" t="s">
        <v>102</v>
      </c>
      <c r="Q16" s="90" t="s">
        <v>100</v>
      </c>
      <c r="R16" s="90" t="s">
        <v>101</v>
      </c>
      <c r="S16" s="93" t="s">
        <v>103</v>
      </c>
      <c r="T16" s="91" t="s">
        <v>104</v>
      </c>
      <c r="U16" s="90" t="s">
        <v>105</v>
      </c>
      <c r="V16" s="92" t="s">
        <v>106</v>
      </c>
      <c r="W16" s="90" t="s">
        <v>107</v>
      </c>
      <c r="X16" s="93" t="s">
        <v>108</v>
      </c>
      <c r="Y16" s="94" t="s">
        <v>109</v>
      </c>
      <c r="Z16" s="95" t="s">
        <v>110</v>
      </c>
      <c r="AA16" s="95" t="s">
        <v>111</v>
      </c>
      <c r="AB16" s="95" t="s">
        <v>112</v>
      </c>
      <c r="AC16" s="95" t="s">
        <v>113</v>
      </c>
      <c r="AD16" s="95" t="s">
        <v>114</v>
      </c>
      <c r="AE16" s="96" t="s">
        <v>115</v>
      </c>
      <c r="AF16" s="96" t="s">
        <v>116</v>
      </c>
      <c r="AG16" s="96" t="s">
        <v>117</v>
      </c>
      <c r="AH16" s="97" t="s">
        <v>223</v>
      </c>
    </row>
    <row r="17" spans="1:34" s="248" customFormat="1" ht="262.5" customHeight="1" thickBot="1" x14ac:dyDescent="0.35">
      <c r="A17" s="176"/>
      <c r="B17" s="246" t="s">
        <v>232</v>
      </c>
      <c r="C17" s="177" t="s">
        <v>222</v>
      </c>
      <c r="D17" s="178" t="s">
        <v>147</v>
      </c>
      <c r="E17" s="179" t="s">
        <v>184</v>
      </c>
      <c r="F17" s="180" t="s">
        <v>230</v>
      </c>
      <c r="G17" s="180" t="s">
        <v>231</v>
      </c>
      <c r="H17" s="180" t="s">
        <v>4</v>
      </c>
      <c r="I17" s="180" t="s">
        <v>220</v>
      </c>
      <c r="J17" s="180" t="s">
        <v>148</v>
      </c>
      <c r="K17" s="180" t="s">
        <v>149</v>
      </c>
      <c r="L17" s="180" t="s">
        <v>130</v>
      </c>
      <c r="M17" s="180" t="s">
        <v>131</v>
      </c>
      <c r="N17" s="180" t="s">
        <v>81</v>
      </c>
      <c r="O17" s="180" t="s">
        <v>185</v>
      </c>
      <c r="P17" s="180" t="s">
        <v>82</v>
      </c>
      <c r="Q17" s="180" t="s">
        <v>129</v>
      </c>
      <c r="R17" s="181" t="s">
        <v>52</v>
      </c>
      <c r="S17" s="183" t="s">
        <v>189</v>
      </c>
      <c r="T17" s="179" t="s">
        <v>83</v>
      </c>
      <c r="U17" s="180" t="s">
        <v>186</v>
      </c>
      <c r="V17" s="183" t="s">
        <v>187</v>
      </c>
      <c r="W17" s="179" t="s">
        <v>45</v>
      </c>
      <c r="X17" s="181" t="s">
        <v>128</v>
      </c>
      <c r="Y17" s="182" t="s">
        <v>190</v>
      </c>
      <c r="Z17" s="180" t="s">
        <v>57</v>
      </c>
      <c r="AA17" s="180" t="s">
        <v>72</v>
      </c>
      <c r="AB17" s="180" t="s">
        <v>58</v>
      </c>
      <c r="AC17" s="180" t="s">
        <v>79</v>
      </c>
      <c r="AD17" s="180" t="s">
        <v>59</v>
      </c>
      <c r="AE17" s="180" t="s">
        <v>80</v>
      </c>
      <c r="AF17" s="180" t="s">
        <v>60</v>
      </c>
      <c r="AG17" s="180" t="s">
        <v>188</v>
      </c>
      <c r="AH17" s="183" t="s">
        <v>191</v>
      </c>
    </row>
    <row r="18" spans="1:34" ht="88.5" customHeight="1" thickBot="1" x14ac:dyDescent="0.35">
      <c r="A18" s="247" t="s">
        <v>5</v>
      </c>
      <c r="B18" s="306"/>
      <c r="C18" s="218"/>
      <c r="D18" s="218"/>
      <c r="E18" s="219"/>
      <c r="F18" s="219"/>
      <c r="G18" s="219"/>
      <c r="H18" s="219"/>
      <c r="I18" s="219"/>
      <c r="J18" s="219"/>
      <c r="K18" s="219"/>
      <c r="L18" s="219"/>
      <c r="M18" s="219"/>
      <c r="N18" s="219"/>
      <c r="O18" s="219"/>
      <c r="P18" s="219"/>
      <c r="Q18" s="219"/>
      <c r="R18" s="219"/>
      <c r="S18" s="219"/>
      <c r="T18" s="219"/>
      <c r="U18" s="219"/>
      <c r="V18" s="219"/>
      <c r="W18" s="219"/>
      <c r="X18" s="218"/>
      <c r="Y18" s="219"/>
      <c r="Z18" s="219"/>
      <c r="AA18" s="87"/>
      <c r="AB18" s="219"/>
      <c r="AC18" s="219"/>
      <c r="AD18" s="220"/>
      <c r="AE18" s="220"/>
      <c r="AF18" s="220"/>
      <c r="AG18" s="220"/>
      <c r="AH18" s="88"/>
    </row>
    <row r="19" spans="1:34" s="248" customFormat="1" ht="4.5" customHeight="1" thickBot="1" x14ac:dyDescent="0.35">
      <c r="A19" s="269"/>
      <c r="B19" s="284"/>
      <c r="C19" s="285"/>
      <c r="D19" s="285"/>
      <c r="E19" s="286"/>
      <c r="F19" s="285"/>
      <c r="G19" s="285"/>
      <c r="H19" s="285"/>
      <c r="I19" s="285"/>
      <c r="J19" s="285"/>
      <c r="K19" s="285"/>
      <c r="L19" s="285"/>
      <c r="M19" s="286"/>
      <c r="N19" s="285"/>
      <c r="O19" s="285"/>
      <c r="P19" s="285"/>
      <c r="Q19" s="285"/>
      <c r="R19" s="285"/>
      <c r="S19" s="285"/>
      <c r="T19" s="285"/>
      <c r="U19" s="285"/>
      <c r="V19" s="285"/>
      <c r="W19" s="286"/>
      <c r="X19" s="285"/>
      <c r="Y19" s="285"/>
      <c r="Z19" s="286"/>
      <c r="AA19" s="287"/>
      <c r="AB19" s="285"/>
      <c r="AC19" s="285"/>
      <c r="AD19" s="288"/>
      <c r="AE19" s="288"/>
      <c r="AF19" s="288"/>
      <c r="AG19" s="288"/>
      <c r="AH19" s="289"/>
    </row>
    <row r="20" spans="1:34" x14ac:dyDescent="0.3">
      <c r="A20" s="328" t="s">
        <v>224</v>
      </c>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row>
    <row r="21" spans="1:34" x14ac:dyDescent="0.3">
      <c r="A21" s="329"/>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row>
    <row r="22" spans="1:34" x14ac:dyDescent="0.3">
      <c r="A22" s="329"/>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row>
    <row r="23" spans="1:34" x14ac:dyDescent="0.3">
      <c r="A23" s="329"/>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row>
    <row r="24" spans="1:34" x14ac:dyDescent="0.3">
      <c r="A24" s="329"/>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row>
    <row r="25" spans="1:34" x14ac:dyDescent="0.3">
      <c r="A25" s="329"/>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row>
    <row r="26" spans="1:34" ht="15" thickBot="1" x14ac:dyDescent="0.35">
      <c r="A26" s="329"/>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row>
    <row r="27" spans="1:34" s="248" customFormat="1" ht="16.2" thickBot="1" x14ac:dyDescent="0.35">
      <c r="A27" s="325" t="s">
        <v>44</v>
      </c>
      <c r="B27" s="326"/>
      <c r="C27" s="326"/>
      <c r="D27" s="327"/>
      <c r="E27" s="101">
        <f>COUNTIF(E18:E26,"x")</f>
        <v>0</v>
      </c>
      <c r="F27" s="102">
        <f>COUNTIF(F20:F26,"x")</f>
        <v>0</v>
      </c>
      <c r="G27" s="102">
        <f>COUNTIF(G20:G26,"x")</f>
        <v>0</v>
      </c>
      <c r="H27" s="102">
        <f>COUNTIF(H20:H26,"x")</f>
        <v>0</v>
      </c>
      <c r="I27" s="102">
        <f>SUM(I20:I26)</f>
        <v>0</v>
      </c>
      <c r="J27" s="102">
        <f>SUM(J20:J26)</f>
        <v>0</v>
      </c>
      <c r="K27" s="102">
        <f>SUM(K20:K26)</f>
        <v>0</v>
      </c>
      <c r="L27" s="102">
        <f t="shared" ref="L27:V27" si="1">COUNTIF(L20:L26,"x")</f>
        <v>0</v>
      </c>
      <c r="M27" s="102">
        <f t="shared" si="1"/>
        <v>0</v>
      </c>
      <c r="N27" s="102">
        <f t="shared" si="1"/>
        <v>0</v>
      </c>
      <c r="O27" s="102">
        <f t="shared" si="1"/>
        <v>0</v>
      </c>
      <c r="P27" s="102">
        <f t="shared" si="1"/>
        <v>0</v>
      </c>
      <c r="Q27" s="102">
        <f t="shared" si="1"/>
        <v>0</v>
      </c>
      <c r="R27" s="102">
        <f t="shared" si="1"/>
        <v>0</v>
      </c>
      <c r="S27" s="102">
        <f t="shared" si="1"/>
        <v>0</v>
      </c>
      <c r="T27" s="102">
        <f t="shared" si="1"/>
        <v>0</v>
      </c>
      <c r="U27" s="102">
        <f t="shared" si="1"/>
        <v>0</v>
      </c>
      <c r="V27" s="102">
        <f t="shared" si="1"/>
        <v>0</v>
      </c>
      <c r="W27" s="102">
        <f>SUM(W18:W26)</f>
        <v>0</v>
      </c>
      <c r="X27" s="102">
        <f>COUNTIF(X20:X26,"x")</f>
        <v>0</v>
      </c>
      <c r="Y27" s="102">
        <f>COUNTIF(Y20:Y26,"x")</f>
        <v>0</v>
      </c>
      <c r="Z27" s="102">
        <f>COUNTIF(Z18:Z26,"x")</f>
        <v>0</v>
      </c>
      <c r="AA27" s="102"/>
      <c r="AB27" s="102"/>
      <c r="AC27" s="102">
        <f>COUNTIF(AC18:AC26, "*")</f>
        <v>0</v>
      </c>
      <c r="AD27" s="102">
        <f>COUNTIF(AD20:AD26, "*")</f>
        <v>0</v>
      </c>
      <c r="AE27" s="102">
        <f>COUNTIF(AE20:AE26, "*")</f>
        <v>0</v>
      </c>
      <c r="AF27" s="102">
        <f>COUNTIF(AF20:AF26, "*")</f>
        <v>0</v>
      </c>
      <c r="AG27" s="102">
        <f>COUNTIF(AG20:AG26, "*")</f>
        <v>0</v>
      </c>
      <c r="AH27" s="102">
        <f>COUNTIF(AH20:AH26, "*")</f>
        <v>0</v>
      </c>
    </row>
    <row r="28" spans="1:34" x14ac:dyDescent="0.3">
      <c r="A28" s="328" t="s">
        <v>224</v>
      </c>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1:34" x14ac:dyDescent="0.3">
      <c r="A29" s="329"/>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row>
    <row r="30" spans="1:34" x14ac:dyDescent="0.3">
      <c r="A30" s="329"/>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row>
    <row r="31" spans="1:34" x14ac:dyDescent="0.3">
      <c r="A31" s="329"/>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34" x14ac:dyDescent="0.3">
      <c r="A32" s="329"/>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x14ac:dyDescent="0.3">
      <c r="A33" s="329"/>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x14ac:dyDescent="0.3">
      <c r="A34" s="329"/>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row>
    <row r="35" spans="1:34" x14ac:dyDescent="0.3">
      <c r="A35" s="329"/>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row>
    <row r="36" spans="1:34" x14ac:dyDescent="0.3">
      <c r="A36" s="329"/>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x14ac:dyDescent="0.3">
      <c r="A37" s="329"/>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row>
    <row r="38" spans="1:34" x14ac:dyDescent="0.3">
      <c r="A38" s="329"/>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row>
    <row r="39" spans="1:34" x14ac:dyDescent="0.3">
      <c r="A39" s="329"/>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row>
    <row r="40" spans="1:34" ht="15" thickBot="1" x14ac:dyDescent="0.35">
      <c r="A40" s="330"/>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row>
    <row r="41" spans="1:34" s="248" customFormat="1" ht="16.2" thickBot="1" x14ac:dyDescent="0.35">
      <c r="A41" s="325" t="s">
        <v>44</v>
      </c>
      <c r="B41" s="326"/>
      <c r="C41" s="326"/>
      <c r="D41" s="327"/>
      <c r="E41" s="101">
        <f>COUNTIF(E18:E40,"x")</f>
        <v>0</v>
      </c>
      <c r="F41" s="102">
        <f>COUNTIF(F20:F40,"x")</f>
        <v>0</v>
      </c>
      <c r="G41" s="102">
        <f>COUNTIF(G20:G40,"x")</f>
        <v>0</v>
      </c>
      <c r="H41" s="102">
        <f>COUNTIF(H20:H40,"x")</f>
        <v>0</v>
      </c>
      <c r="I41" s="102">
        <f>SUM(I20:I40)</f>
        <v>0</v>
      </c>
      <c r="J41" s="102">
        <f>SUM(J20:J40)</f>
        <v>0</v>
      </c>
      <c r="K41" s="102">
        <f>SUM(K20:K40)</f>
        <v>0</v>
      </c>
      <c r="L41" s="102">
        <f t="shared" ref="L41:V41" si="2">COUNTIF(L20:L40,"x")</f>
        <v>0</v>
      </c>
      <c r="M41" s="102">
        <f t="shared" si="2"/>
        <v>0</v>
      </c>
      <c r="N41" s="102">
        <f t="shared" si="2"/>
        <v>0</v>
      </c>
      <c r="O41" s="102">
        <f t="shared" si="2"/>
        <v>0</v>
      </c>
      <c r="P41" s="102">
        <f t="shared" si="2"/>
        <v>0</v>
      </c>
      <c r="Q41" s="102">
        <f t="shared" si="2"/>
        <v>0</v>
      </c>
      <c r="R41" s="102">
        <f t="shared" si="2"/>
        <v>0</v>
      </c>
      <c r="S41" s="102">
        <f t="shared" si="2"/>
        <v>0</v>
      </c>
      <c r="T41" s="102">
        <f t="shared" si="2"/>
        <v>0</v>
      </c>
      <c r="U41" s="102">
        <f t="shared" si="2"/>
        <v>0</v>
      </c>
      <c r="V41" s="102">
        <f t="shared" si="2"/>
        <v>0</v>
      </c>
      <c r="W41" s="102">
        <f>SUM(W18:W40)</f>
        <v>0</v>
      </c>
      <c r="X41" s="102">
        <f>COUNTA(X20:X40)-(1)</f>
        <v>0</v>
      </c>
      <c r="Y41" s="102">
        <f>COUNTIF(Y20:Y40,"x")</f>
        <v>0</v>
      </c>
      <c r="Z41" s="102">
        <f>COUNTIF(Z18:Z40,"x")</f>
        <v>0</v>
      </c>
      <c r="AA41" s="102"/>
      <c r="AB41" s="102"/>
      <c r="AC41" s="102">
        <f>COUNTIF(AC18:AC40, "*")</f>
        <v>0</v>
      </c>
      <c r="AD41" s="102">
        <f>COUNTIF(AD20:AD40, "*")</f>
        <v>0</v>
      </c>
      <c r="AE41" s="102">
        <f>COUNTIF(AE20:AE40,"x")</f>
        <v>0</v>
      </c>
      <c r="AF41" s="102">
        <f>COUNTIF(AF20:AF40,"x")</f>
        <v>0</v>
      </c>
      <c r="AG41" s="102">
        <f>COUNTIF(AG20:AG40,"x")</f>
        <v>0</v>
      </c>
      <c r="AH41" s="102">
        <f>COUNTIF(AH20:AH40,"x")</f>
        <v>0</v>
      </c>
    </row>
    <row r="42" spans="1:34" x14ac:dyDescent="0.3">
      <c r="A42" s="328" t="s">
        <v>224</v>
      </c>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row>
    <row r="43" spans="1:34" x14ac:dyDescent="0.3">
      <c r="A43" s="329"/>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spans="1:34" x14ac:dyDescent="0.3">
      <c r="A44" s="329"/>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row>
    <row r="45" spans="1:34" x14ac:dyDescent="0.3">
      <c r="A45" s="329"/>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row>
    <row r="46" spans="1:34" x14ac:dyDescent="0.3">
      <c r="A46" s="329"/>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row>
    <row r="47" spans="1:34" x14ac:dyDescent="0.3">
      <c r="A47" s="329"/>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row>
    <row r="48" spans="1:34" x14ac:dyDescent="0.3">
      <c r="A48" s="329"/>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row>
    <row r="49" spans="1:34" x14ac:dyDescent="0.3">
      <c r="A49" s="329"/>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row>
    <row r="50" spans="1:34" x14ac:dyDescent="0.3">
      <c r="A50" s="329"/>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spans="1:34" x14ac:dyDescent="0.3">
      <c r="A51" s="329"/>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row>
    <row r="52" spans="1:34" x14ac:dyDescent="0.3">
      <c r="A52" s="329"/>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row>
    <row r="53" spans="1:34" x14ac:dyDescent="0.3">
      <c r="A53" s="329"/>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row>
    <row r="54" spans="1:34" ht="15" thickBot="1" x14ac:dyDescent="0.35">
      <c r="A54" s="329"/>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row>
    <row r="55" spans="1:34" s="248" customFormat="1" ht="16.2" thickBot="1" x14ac:dyDescent="0.35">
      <c r="A55" s="325" t="s">
        <v>44</v>
      </c>
      <c r="B55" s="326"/>
      <c r="C55" s="326"/>
      <c r="D55" s="327"/>
      <c r="E55" s="101">
        <f>COUNTIF(E18:E54,"x")</f>
        <v>0</v>
      </c>
      <c r="F55" s="102">
        <f>COUNTIF(F20:F54,"x")</f>
        <v>0</v>
      </c>
      <c r="G55" s="102">
        <f>COUNTIF(G20:G54,"x")</f>
        <v>0</v>
      </c>
      <c r="H55" s="102">
        <f>COUNTIF(H20:H54,"x")</f>
        <v>0</v>
      </c>
      <c r="I55" s="102">
        <f>SUM(I20:I54)</f>
        <v>0</v>
      </c>
      <c r="J55" s="102">
        <f>SUM(J20:J54)</f>
        <v>0</v>
      </c>
      <c r="K55" s="102">
        <f>SUM(K20:K54)</f>
        <v>0</v>
      </c>
      <c r="L55" s="102">
        <f t="shared" ref="L55:V55" si="3">COUNTIF(L20:L54,"x")</f>
        <v>0</v>
      </c>
      <c r="M55" s="102">
        <f t="shared" si="3"/>
        <v>0</v>
      </c>
      <c r="N55" s="102">
        <f t="shared" si="3"/>
        <v>0</v>
      </c>
      <c r="O55" s="102">
        <f t="shared" si="3"/>
        <v>0</v>
      </c>
      <c r="P55" s="102">
        <f t="shared" si="3"/>
        <v>0</v>
      </c>
      <c r="Q55" s="102">
        <f t="shared" si="3"/>
        <v>0</v>
      </c>
      <c r="R55" s="102">
        <f t="shared" si="3"/>
        <v>0</v>
      </c>
      <c r="S55" s="102">
        <f t="shared" si="3"/>
        <v>0</v>
      </c>
      <c r="T55" s="102">
        <f t="shared" si="3"/>
        <v>0</v>
      </c>
      <c r="U55" s="102">
        <f t="shared" si="3"/>
        <v>0</v>
      </c>
      <c r="V55" s="102">
        <f t="shared" si="3"/>
        <v>0</v>
      </c>
      <c r="W55" s="102">
        <f>SUM(W18:W54)</f>
        <v>0</v>
      </c>
      <c r="X55" s="102">
        <f>COUNTA(X20:X54)-(2)</f>
        <v>0</v>
      </c>
      <c r="Y55" s="102">
        <f>COUNTIF(Y40:Y54,"x")</f>
        <v>0</v>
      </c>
      <c r="Z55" s="102">
        <f>COUNTIF(Z18:Z54,"x")</f>
        <v>0</v>
      </c>
      <c r="AA55" s="102"/>
      <c r="AB55" s="102"/>
      <c r="AC55" s="102">
        <f>COUNTIF(AC18:AC54, "*")</f>
        <v>0</v>
      </c>
      <c r="AD55" s="102">
        <f>COUNTIF(AD20:AD54, "*")</f>
        <v>0</v>
      </c>
      <c r="AE55" s="102">
        <f>COUNTIF(AE20:AE54, "*")</f>
        <v>0</v>
      </c>
      <c r="AF55" s="102">
        <f>COUNTIF(AF20:AF54, "*")</f>
        <v>0</v>
      </c>
      <c r="AG55" s="102">
        <f>COUNTIF(AG20:AG54, "*")</f>
        <v>0</v>
      </c>
      <c r="AH55" s="102">
        <f>COUNTIF(AH20:AH54, "*")</f>
        <v>0</v>
      </c>
    </row>
    <row r="56" spans="1:34" x14ac:dyDescent="0.3">
      <c r="A56" s="328" t="s">
        <v>224</v>
      </c>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row>
    <row r="57" spans="1:34" x14ac:dyDescent="0.3">
      <c r="A57" s="329"/>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row>
    <row r="58" spans="1:34" x14ac:dyDescent="0.3">
      <c r="A58" s="329"/>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row>
    <row r="59" spans="1:34" x14ac:dyDescent="0.3">
      <c r="A59" s="329"/>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row>
    <row r="60" spans="1:34" x14ac:dyDescent="0.3">
      <c r="A60" s="329"/>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row>
    <row r="61" spans="1:34" x14ac:dyDescent="0.3">
      <c r="A61" s="329"/>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row>
    <row r="62" spans="1:34" x14ac:dyDescent="0.3">
      <c r="A62" s="329"/>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row>
    <row r="63" spans="1:34" x14ac:dyDescent="0.3">
      <c r="A63" s="329"/>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row>
    <row r="64" spans="1:34" x14ac:dyDescent="0.3">
      <c r="A64" s="329"/>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row>
    <row r="65" spans="1:34" x14ac:dyDescent="0.3">
      <c r="A65" s="329"/>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row>
    <row r="66" spans="1:34" x14ac:dyDescent="0.3">
      <c r="A66" s="329"/>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row>
    <row r="67" spans="1:34" x14ac:dyDescent="0.3">
      <c r="A67" s="329"/>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row>
    <row r="68" spans="1:34" ht="15" thickBot="1" x14ac:dyDescent="0.35">
      <c r="A68" s="329"/>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row>
    <row r="69" spans="1:34" s="248" customFormat="1" ht="16.2" thickBot="1" x14ac:dyDescent="0.35">
      <c r="A69" s="325" t="s">
        <v>44</v>
      </c>
      <c r="B69" s="326"/>
      <c r="C69" s="326"/>
      <c r="D69" s="327"/>
      <c r="E69" s="101">
        <f>COUNTIF(E18:E68,"x")</f>
        <v>0</v>
      </c>
      <c r="F69" s="102">
        <f>COUNTIF(F20:F68,"x")</f>
        <v>0</v>
      </c>
      <c r="G69" s="102">
        <f>COUNTIF(G20:G68,"x")</f>
        <v>0</v>
      </c>
      <c r="H69" s="102">
        <f>COUNTIF(H20:H68,"x")</f>
        <v>0</v>
      </c>
      <c r="I69" s="102">
        <f>SUM(I20:I68)</f>
        <v>0</v>
      </c>
      <c r="J69" s="102">
        <f>SUM(J20:J68)</f>
        <v>0</v>
      </c>
      <c r="K69" s="102">
        <f>SUM(K20:K68)</f>
        <v>0</v>
      </c>
      <c r="L69" s="102">
        <f t="shared" ref="L69:V69" si="4">COUNTIF(L20:L68,"x")</f>
        <v>0</v>
      </c>
      <c r="M69" s="102">
        <f t="shared" si="4"/>
        <v>0</v>
      </c>
      <c r="N69" s="102">
        <f t="shared" si="4"/>
        <v>0</v>
      </c>
      <c r="O69" s="102">
        <f t="shared" si="4"/>
        <v>0</v>
      </c>
      <c r="P69" s="102">
        <f t="shared" si="4"/>
        <v>0</v>
      </c>
      <c r="Q69" s="102">
        <f t="shared" si="4"/>
        <v>0</v>
      </c>
      <c r="R69" s="102">
        <f t="shared" si="4"/>
        <v>0</v>
      </c>
      <c r="S69" s="102">
        <f t="shared" si="4"/>
        <v>0</v>
      </c>
      <c r="T69" s="102">
        <f t="shared" si="4"/>
        <v>0</v>
      </c>
      <c r="U69" s="102">
        <f t="shared" si="4"/>
        <v>0</v>
      </c>
      <c r="V69" s="102">
        <f t="shared" si="4"/>
        <v>0</v>
      </c>
      <c r="W69" s="102">
        <f>SUM(W18:W68)</f>
        <v>0</v>
      </c>
      <c r="X69" s="102">
        <f>COUNTA(X20:X68)-(3)</f>
        <v>0</v>
      </c>
      <c r="Y69" s="102">
        <f>COUNTIF(Y20:Y68,"x")</f>
        <v>0</v>
      </c>
      <c r="Z69" s="102">
        <f>COUNTIF(Z18:Z68,"x")</f>
        <v>0</v>
      </c>
      <c r="AA69" s="102"/>
      <c r="AB69" s="102"/>
      <c r="AC69" s="102">
        <f>COUNTIF(AC18:AC68, "*")</f>
        <v>0</v>
      </c>
      <c r="AD69" s="102">
        <f>COUNTIF(AD20:AD68, "*")</f>
        <v>0</v>
      </c>
      <c r="AE69" s="102">
        <f>COUNTIF(AE20:AE68, "*")</f>
        <v>0</v>
      </c>
      <c r="AF69" s="102">
        <f>COUNTIF(AF20:AF68, "*")</f>
        <v>0</v>
      </c>
      <c r="AG69" s="102">
        <f>COUNTIF(AG20:AG68, "*")</f>
        <v>0</v>
      </c>
      <c r="AH69" s="102">
        <f>COUNTIF(AH20:AH68, "*")</f>
        <v>0</v>
      </c>
    </row>
    <row r="70" spans="1:34" x14ac:dyDescent="0.3">
      <c r="A70" s="328" t="s">
        <v>224</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row>
    <row r="71" spans="1:34" x14ac:dyDescent="0.3">
      <c r="A71" s="329"/>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row>
    <row r="72" spans="1:34" x14ac:dyDescent="0.3">
      <c r="A72" s="329"/>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row>
    <row r="73" spans="1:34" x14ac:dyDescent="0.3">
      <c r="A73" s="329"/>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row>
    <row r="74" spans="1:34" x14ac:dyDescent="0.3">
      <c r="A74" s="329"/>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row>
    <row r="75" spans="1:34" x14ac:dyDescent="0.3">
      <c r="A75" s="329"/>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row>
    <row r="76" spans="1:34" x14ac:dyDescent="0.3">
      <c r="A76" s="329"/>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row>
    <row r="77" spans="1:34" x14ac:dyDescent="0.3">
      <c r="A77" s="329"/>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row>
    <row r="78" spans="1:34" x14ac:dyDescent="0.3">
      <c r="A78" s="329"/>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row>
    <row r="79" spans="1:34" x14ac:dyDescent="0.3">
      <c r="A79" s="329"/>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row>
    <row r="80" spans="1:34" x14ac:dyDescent="0.3">
      <c r="A80" s="329"/>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row>
    <row r="81" spans="1:34" x14ac:dyDescent="0.3">
      <c r="A81" s="329"/>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row>
    <row r="82" spans="1:34" ht="15" thickBot="1" x14ac:dyDescent="0.35">
      <c r="A82" s="329"/>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row>
    <row r="83" spans="1:34" s="248" customFormat="1" ht="16.2" thickBot="1" x14ac:dyDescent="0.35">
      <c r="A83" s="325" t="s">
        <v>44</v>
      </c>
      <c r="B83" s="326"/>
      <c r="C83" s="326"/>
      <c r="D83" s="327"/>
      <c r="E83" s="101">
        <f>COUNTIF(E18:E82,"x")</f>
        <v>0</v>
      </c>
      <c r="F83" s="102">
        <f>COUNTIF(F20:F82,"x")</f>
        <v>0</v>
      </c>
      <c r="G83" s="102">
        <f>COUNTIF(G20:G82,"x")</f>
        <v>0</v>
      </c>
      <c r="H83" s="102">
        <f>COUNTIF(H20:H82,"x")</f>
        <v>0</v>
      </c>
      <c r="I83" s="102">
        <f>SUM(I20:I82)</f>
        <v>0</v>
      </c>
      <c r="J83" s="102">
        <f>SUM(J20:J82)</f>
        <v>0</v>
      </c>
      <c r="K83" s="102">
        <f>SUM(K20:K82)</f>
        <v>0</v>
      </c>
      <c r="L83" s="102">
        <f>COUNTIF(L20:L82,"x")</f>
        <v>0</v>
      </c>
      <c r="M83" s="102">
        <f t="shared" ref="M83:V83" si="5">COUNTIF(M20:M82,"x")</f>
        <v>0</v>
      </c>
      <c r="N83" s="102">
        <f t="shared" si="5"/>
        <v>0</v>
      </c>
      <c r="O83" s="102">
        <f t="shared" si="5"/>
        <v>0</v>
      </c>
      <c r="P83" s="102">
        <f t="shared" si="5"/>
        <v>0</v>
      </c>
      <c r="Q83" s="102">
        <f t="shared" si="5"/>
        <v>0</v>
      </c>
      <c r="R83" s="102">
        <f t="shared" si="5"/>
        <v>0</v>
      </c>
      <c r="S83" s="102">
        <f t="shared" si="5"/>
        <v>0</v>
      </c>
      <c r="T83" s="102">
        <f t="shared" si="5"/>
        <v>0</v>
      </c>
      <c r="U83" s="102">
        <f t="shared" si="5"/>
        <v>0</v>
      </c>
      <c r="V83" s="102">
        <f t="shared" si="5"/>
        <v>0</v>
      </c>
      <c r="W83" s="102">
        <f>SUM(W18:W82)</f>
        <v>0</v>
      </c>
      <c r="X83" s="102">
        <f>COUNTA(X20:X82)-(4)</f>
        <v>0</v>
      </c>
      <c r="Y83" s="102">
        <f>COUNTIF(Y20:Y82,"x")</f>
        <v>0</v>
      </c>
      <c r="Z83" s="102">
        <f>COUNTIF(Z18:Z82,"x")</f>
        <v>0</v>
      </c>
      <c r="AA83" s="102"/>
      <c r="AB83" s="102"/>
      <c r="AC83" s="102">
        <f>COUNTIF(AC18:AC82, "*")</f>
        <v>0</v>
      </c>
      <c r="AD83" s="102">
        <f>COUNTIF(AD20:AD82, "*")</f>
        <v>0</v>
      </c>
      <c r="AE83" s="102">
        <f>COUNTIF(AE20:AE82, "*")</f>
        <v>0</v>
      </c>
      <c r="AF83" s="102">
        <f>COUNTIF(AF20:AF82, "*")</f>
        <v>0</v>
      </c>
      <c r="AG83" s="102">
        <f>COUNTIF(AG20:AG82, "*")</f>
        <v>0</v>
      </c>
      <c r="AH83" s="102">
        <f>COUNTIF(AH20:AH82, "*")</f>
        <v>0</v>
      </c>
    </row>
    <row r="84" spans="1:34" x14ac:dyDescent="0.3">
      <c r="A84" s="78"/>
    </row>
    <row r="85" spans="1:34" x14ac:dyDescent="0.3">
      <c r="A85" s="78"/>
    </row>
    <row r="86" spans="1:34" x14ac:dyDescent="0.3">
      <c r="A86" s="78"/>
    </row>
    <row r="87" spans="1:34" x14ac:dyDescent="0.3">
      <c r="A87" s="78"/>
    </row>
    <row r="88" spans="1:34" x14ac:dyDescent="0.3">
      <c r="A88" s="78"/>
    </row>
    <row r="89" spans="1:34" x14ac:dyDescent="0.3">
      <c r="A89" s="78"/>
    </row>
    <row r="90" spans="1:34" x14ac:dyDescent="0.3">
      <c r="A90" s="78"/>
    </row>
    <row r="91" spans="1:34" x14ac:dyDescent="0.3">
      <c r="A91" s="78"/>
    </row>
    <row r="92" spans="1:34" x14ac:dyDescent="0.3">
      <c r="A92" s="78"/>
    </row>
    <row r="93" spans="1:34" x14ac:dyDescent="0.3">
      <c r="A93" s="78"/>
    </row>
    <row r="94" spans="1:34" x14ac:dyDescent="0.3">
      <c r="A94" s="78"/>
    </row>
    <row r="95" spans="1:34" x14ac:dyDescent="0.3">
      <c r="A95" s="78"/>
    </row>
    <row r="96" spans="1:34" x14ac:dyDescent="0.3">
      <c r="A96" s="78"/>
    </row>
    <row r="97" spans="1:1" x14ac:dyDescent="0.3">
      <c r="A97" s="78"/>
    </row>
    <row r="98" spans="1:1" x14ac:dyDescent="0.3">
      <c r="A98" s="78"/>
    </row>
  </sheetData>
  <sheetProtection formatRows="0" insertRows="0"/>
  <customSheetViews>
    <customSheetView guid="{5C3EBD05-EACD-422A-A16B-2BFD028B026A}" scale="80" showPageBreaks="1" hiddenColumns="1" view="pageLayout" topLeftCell="A4">
      <selection activeCell="AG6" sqref="AG6"/>
      <rowBreaks count="1" manualBreakCount="1">
        <brk id="13" max="16383" man="1"/>
      </rowBreaks>
      <pageMargins left="0.28000000000000003" right="0.3" top="0.65104166666666696" bottom="0.43" header="5.2083333333333301E-2" footer="0.16927083333333301"/>
      <pageSetup paperSize="5" orientation="landscape" r:id="rId1"/>
      <headerFooter>
        <oddHeader>&amp;C&amp;"-,Bold"&amp;14CHART A --  APPLICANT CHARACTERISTICS
RATING FACTORS 1, 2, 3 AND 5</oddHeader>
        <oddFooter xml:space="preserve">&amp;L&amp;D&amp;C&amp;"-,Bold Italic"&amp;12NOTE: &amp;"-,Regular" &amp;"-,Bold Italic"Entering an "x" indicates a "Yes" response. </oddFooter>
      </headerFooter>
    </customSheetView>
  </customSheetViews>
  <mergeCells count="22">
    <mergeCell ref="A83:D83"/>
    <mergeCell ref="A2:AH2"/>
    <mergeCell ref="A20:A26"/>
    <mergeCell ref="Y3:AH3"/>
    <mergeCell ref="A8:A12"/>
    <mergeCell ref="A13:C13"/>
    <mergeCell ref="T3:V3"/>
    <mergeCell ref="W3:X3"/>
    <mergeCell ref="A3:S3"/>
    <mergeCell ref="A14:AH14"/>
    <mergeCell ref="W15:X15"/>
    <mergeCell ref="T15:V15"/>
    <mergeCell ref="Y15:AH15"/>
    <mergeCell ref="A15:S15"/>
    <mergeCell ref="A27:D27"/>
    <mergeCell ref="A70:A82"/>
    <mergeCell ref="A69:D69"/>
    <mergeCell ref="A28:A40"/>
    <mergeCell ref="A42:A54"/>
    <mergeCell ref="A56:A68"/>
    <mergeCell ref="A41:D41"/>
    <mergeCell ref="A55:D55"/>
  </mergeCells>
  <hyperlinks>
    <hyperlink ref="AA9" r:id="rId2"/>
    <hyperlink ref="AA6" r:id="rId3"/>
  </hyperlinks>
  <pageMargins left="0.28000000000000003" right="0.3" top="0.65104166666666696" bottom="0.43" header="5.2083333333333301E-2" footer="0.16927083333333301"/>
  <pageSetup paperSize="5" orientation="landscape" r:id="rId4"/>
  <headerFooter differentFirst="1">
    <oddHeader>&amp;C&amp;"-,Bold"&amp;14&amp;KFF0000CHART A.2. -- INTERMEDIARY, SHFA OR MSO CHARACTERISTICS&amp;K01+000
RATING FACTORS 1, 2, 3 AND 5</oddHeader>
    <oddFooter xml:space="preserve">&amp;C&amp;P-1 </oddFooter>
    <firstHeader>&amp;C&amp;"-,Bold"&amp;14&amp;KFF0000CHART A.2. -- INTERMEDIARY, SHFA, OR MSO CHARACTERISTICS&amp;K01+000
RATING FACTORS 1, 2, 3 AND 5</firstHeader>
  </headerFooter>
  <rowBreaks count="1" manualBreakCount="1">
    <brk id="13" max="16383"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view="pageLayout" zoomScaleNormal="100" workbookViewId="0">
      <selection activeCell="C1" sqref="C1:D1"/>
    </sheetView>
  </sheetViews>
  <sheetFormatPr defaultRowHeight="14.4" x14ac:dyDescent="0.3"/>
  <cols>
    <col min="1" max="1" width="4.33203125" customWidth="1"/>
    <col min="2" max="2" width="12.6640625" customWidth="1"/>
    <col min="4" max="4" width="17" customWidth="1"/>
    <col min="6" max="6" width="16.6640625" customWidth="1"/>
    <col min="9" max="9" width="10.33203125" customWidth="1"/>
  </cols>
  <sheetData>
    <row r="1" spans="1:9" ht="107.25" customHeight="1" x14ac:dyDescent="0.25">
      <c r="B1" s="311" t="s">
        <v>241</v>
      </c>
      <c r="C1" s="358" t="s">
        <v>228</v>
      </c>
      <c r="D1" s="358"/>
      <c r="E1" s="358" t="s">
        <v>229</v>
      </c>
      <c r="F1" s="358"/>
      <c r="G1" s="358" t="s">
        <v>222</v>
      </c>
      <c r="H1" s="358"/>
      <c r="I1" s="358"/>
    </row>
    <row r="2" spans="1:9" ht="15" x14ac:dyDescent="0.25">
      <c r="A2">
        <f>ROW(A1)</f>
        <v>1</v>
      </c>
      <c r="B2" s="271"/>
      <c r="C2" s="353"/>
      <c r="D2" s="354"/>
      <c r="E2" s="353"/>
      <c r="F2" s="354"/>
      <c r="G2" s="355"/>
      <c r="H2" s="356"/>
      <c r="I2" s="357"/>
    </row>
    <row r="3" spans="1:9" ht="15" x14ac:dyDescent="0.25">
      <c r="A3">
        <f t="shared" ref="A3:A66" si="0">ROW(A2)</f>
        <v>2</v>
      </c>
      <c r="B3" s="271"/>
      <c r="C3" s="353"/>
      <c r="D3" s="354"/>
      <c r="E3" s="353"/>
      <c r="F3" s="354"/>
      <c r="G3" s="355"/>
      <c r="H3" s="356"/>
      <c r="I3" s="357"/>
    </row>
    <row r="4" spans="1:9" ht="15" x14ac:dyDescent="0.25">
      <c r="A4">
        <f t="shared" si="0"/>
        <v>3</v>
      </c>
      <c r="B4" s="271"/>
      <c r="C4" s="353"/>
      <c r="D4" s="354"/>
      <c r="E4" s="353"/>
      <c r="F4" s="354"/>
      <c r="G4" s="355"/>
      <c r="H4" s="356"/>
      <c r="I4" s="357"/>
    </row>
    <row r="5" spans="1:9" ht="15" x14ac:dyDescent="0.25">
      <c r="A5">
        <f t="shared" si="0"/>
        <v>4</v>
      </c>
      <c r="B5" s="271"/>
      <c r="C5" s="353"/>
      <c r="D5" s="354"/>
      <c r="E5" s="353"/>
      <c r="F5" s="354"/>
      <c r="G5" s="355"/>
      <c r="H5" s="356"/>
      <c r="I5" s="357"/>
    </row>
    <row r="6" spans="1:9" ht="15" x14ac:dyDescent="0.25">
      <c r="A6">
        <f t="shared" si="0"/>
        <v>5</v>
      </c>
      <c r="B6" s="271"/>
      <c r="C6" s="353"/>
      <c r="D6" s="354"/>
      <c r="E6" s="353"/>
      <c r="F6" s="354"/>
      <c r="G6" s="355"/>
      <c r="H6" s="356"/>
      <c r="I6" s="357"/>
    </row>
    <row r="7" spans="1:9" ht="15" x14ac:dyDescent="0.25">
      <c r="A7">
        <f t="shared" si="0"/>
        <v>6</v>
      </c>
      <c r="B7" s="271"/>
      <c r="C7" s="353"/>
      <c r="D7" s="354"/>
      <c r="E7" s="353"/>
      <c r="F7" s="354"/>
      <c r="G7" s="355"/>
      <c r="H7" s="356"/>
      <c r="I7" s="357"/>
    </row>
    <row r="8" spans="1:9" ht="15" x14ac:dyDescent="0.25">
      <c r="A8">
        <f t="shared" si="0"/>
        <v>7</v>
      </c>
      <c r="B8" s="271"/>
      <c r="C8" s="353"/>
      <c r="D8" s="354"/>
      <c r="E8" s="353"/>
      <c r="F8" s="354"/>
      <c r="G8" s="355"/>
      <c r="H8" s="356"/>
      <c r="I8" s="357"/>
    </row>
    <row r="9" spans="1:9" ht="15" x14ac:dyDescent="0.25">
      <c r="A9">
        <f t="shared" si="0"/>
        <v>8</v>
      </c>
      <c r="B9" s="271"/>
      <c r="C9" s="353"/>
      <c r="D9" s="354"/>
      <c r="E9" s="353"/>
      <c r="F9" s="354"/>
      <c r="G9" s="355"/>
      <c r="H9" s="356"/>
      <c r="I9" s="357"/>
    </row>
    <row r="10" spans="1:9" ht="15" x14ac:dyDescent="0.25">
      <c r="A10">
        <f t="shared" si="0"/>
        <v>9</v>
      </c>
      <c r="B10" s="271"/>
      <c r="C10" s="353"/>
      <c r="D10" s="354"/>
      <c r="E10" s="353"/>
      <c r="F10" s="354"/>
      <c r="G10" s="355"/>
      <c r="H10" s="356"/>
      <c r="I10" s="357"/>
    </row>
    <row r="11" spans="1:9" ht="15" x14ac:dyDescent="0.25">
      <c r="A11">
        <f t="shared" si="0"/>
        <v>10</v>
      </c>
      <c r="B11" s="271"/>
      <c r="C11" s="353"/>
      <c r="D11" s="354"/>
      <c r="E11" s="353"/>
      <c r="F11" s="354"/>
      <c r="G11" s="355"/>
      <c r="H11" s="356"/>
      <c r="I11" s="357"/>
    </row>
    <row r="12" spans="1:9" ht="15" x14ac:dyDescent="0.25">
      <c r="A12">
        <f t="shared" si="0"/>
        <v>11</v>
      </c>
      <c r="B12" s="271"/>
      <c r="C12" s="353"/>
      <c r="D12" s="354"/>
      <c r="E12" s="353"/>
      <c r="F12" s="354"/>
      <c r="G12" s="355"/>
      <c r="H12" s="356"/>
      <c r="I12" s="357"/>
    </row>
    <row r="13" spans="1:9" x14ac:dyDescent="0.3">
      <c r="A13">
        <f t="shared" si="0"/>
        <v>12</v>
      </c>
      <c r="B13" s="271"/>
      <c r="C13" s="353"/>
      <c r="D13" s="354"/>
      <c r="E13" s="353"/>
      <c r="F13" s="354"/>
      <c r="G13" s="355"/>
      <c r="H13" s="356"/>
      <c r="I13" s="357"/>
    </row>
    <row r="14" spans="1:9" x14ac:dyDescent="0.3">
      <c r="A14">
        <f t="shared" si="0"/>
        <v>13</v>
      </c>
      <c r="B14" s="271"/>
      <c r="C14" s="353"/>
      <c r="D14" s="354"/>
      <c r="E14" s="353"/>
      <c r="F14" s="354"/>
      <c r="G14" s="355"/>
      <c r="H14" s="356"/>
      <c r="I14" s="357"/>
    </row>
    <row r="15" spans="1:9" x14ac:dyDescent="0.3">
      <c r="A15">
        <f t="shared" si="0"/>
        <v>14</v>
      </c>
      <c r="B15" s="271"/>
      <c r="C15" s="353"/>
      <c r="D15" s="354"/>
      <c r="E15" s="353"/>
      <c r="F15" s="354"/>
      <c r="G15" s="355"/>
      <c r="H15" s="356"/>
      <c r="I15" s="357"/>
    </row>
    <row r="16" spans="1:9" x14ac:dyDescent="0.3">
      <c r="A16">
        <f t="shared" si="0"/>
        <v>15</v>
      </c>
      <c r="B16" s="271"/>
      <c r="C16" s="353"/>
      <c r="D16" s="354"/>
      <c r="E16" s="353"/>
      <c r="F16" s="354"/>
      <c r="G16" s="355"/>
      <c r="H16" s="356"/>
      <c r="I16" s="357"/>
    </row>
    <row r="17" spans="1:9" x14ac:dyDescent="0.3">
      <c r="A17">
        <f t="shared" si="0"/>
        <v>16</v>
      </c>
      <c r="B17" s="271"/>
      <c r="C17" s="353"/>
      <c r="D17" s="354"/>
      <c r="E17" s="353"/>
      <c r="F17" s="354"/>
      <c r="G17" s="355"/>
      <c r="H17" s="356"/>
      <c r="I17" s="357"/>
    </row>
    <row r="18" spans="1:9" x14ac:dyDescent="0.3">
      <c r="A18">
        <f t="shared" si="0"/>
        <v>17</v>
      </c>
      <c r="B18" s="271"/>
      <c r="C18" s="353"/>
      <c r="D18" s="354"/>
      <c r="E18" s="353"/>
      <c r="F18" s="354"/>
      <c r="G18" s="355"/>
      <c r="H18" s="356"/>
      <c r="I18" s="357"/>
    </row>
    <row r="19" spans="1:9" x14ac:dyDescent="0.3">
      <c r="A19">
        <f t="shared" si="0"/>
        <v>18</v>
      </c>
      <c r="B19" s="271"/>
      <c r="C19" s="353"/>
      <c r="D19" s="354"/>
      <c r="E19" s="353"/>
      <c r="F19" s="354"/>
      <c r="G19" s="355"/>
      <c r="H19" s="356"/>
      <c r="I19" s="357"/>
    </row>
    <row r="20" spans="1:9" x14ac:dyDescent="0.3">
      <c r="A20">
        <f t="shared" si="0"/>
        <v>19</v>
      </c>
      <c r="B20" s="271"/>
      <c r="C20" s="353"/>
      <c r="D20" s="354"/>
      <c r="E20" s="353"/>
      <c r="F20" s="354"/>
      <c r="G20" s="355"/>
      <c r="H20" s="356"/>
      <c r="I20" s="357"/>
    </row>
    <row r="21" spans="1:9" x14ac:dyDescent="0.3">
      <c r="A21">
        <f t="shared" si="0"/>
        <v>20</v>
      </c>
      <c r="B21" s="271"/>
      <c r="C21" s="353"/>
      <c r="D21" s="354"/>
      <c r="E21" s="353"/>
      <c r="F21" s="354"/>
      <c r="G21" s="355"/>
      <c r="H21" s="356"/>
      <c r="I21" s="357"/>
    </row>
    <row r="22" spans="1:9" x14ac:dyDescent="0.3">
      <c r="A22">
        <f t="shared" si="0"/>
        <v>21</v>
      </c>
      <c r="B22" s="271"/>
      <c r="C22" s="353"/>
      <c r="D22" s="354"/>
      <c r="E22" s="353"/>
      <c r="F22" s="354"/>
      <c r="G22" s="355"/>
      <c r="H22" s="356"/>
      <c r="I22" s="357"/>
    </row>
    <row r="23" spans="1:9" x14ac:dyDescent="0.3">
      <c r="A23">
        <f t="shared" si="0"/>
        <v>22</v>
      </c>
      <c r="B23" s="271"/>
      <c r="C23" s="353"/>
      <c r="D23" s="354"/>
      <c r="E23" s="353"/>
      <c r="F23" s="354"/>
      <c r="G23" s="355"/>
      <c r="H23" s="356"/>
      <c r="I23" s="357"/>
    </row>
    <row r="24" spans="1:9" x14ac:dyDescent="0.3">
      <c r="A24">
        <f t="shared" si="0"/>
        <v>23</v>
      </c>
      <c r="B24" s="271"/>
      <c r="C24" s="353"/>
      <c r="D24" s="354"/>
      <c r="E24" s="353"/>
      <c r="F24" s="354"/>
      <c r="G24" s="355"/>
      <c r="H24" s="356"/>
      <c r="I24" s="357"/>
    </row>
    <row r="25" spans="1:9" x14ac:dyDescent="0.3">
      <c r="A25">
        <f t="shared" si="0"/>
        <v>24</v>
      </c>
      <c r="B25" s="271"/>
      <c r="C25" s="353"/>
      <c r="D25" s="354"/>
      <c r="E25" s="353"/>
      <c r="F25" s="354"/>
      <c r="G25" s="355"/>
      <c r="H25" s="356"/>
      <c r="I25" s="357"/>
    </row>
    <row r="26" spans="1:9" x14ac:dyDescent="0.3">
      <c r="A26">
        <f t="shared" si="0"/>
        <v>25</v>
      </c>
      <c r="B26" s="271"/>
      <c r="C26" s="353"/>
      <c r="D26" s="354"/>
      <c r="E26" s="353"/>
      <c r="F26" s="354"/>
      <c r="G26" s="355"/>
      <c r="H26" s="356"/>
      <c r="I26" s="357"/>
    </row>
    <row r="27" spans="1:9" x14ac:dyDescent="0.3">
      <c r="A27">
        <f t="shared" si="0"/>
        <v>26</v>
      </c>
      <c r="B27" s="271"/>
      <c r="C27" s="353"/>
      <c r="D27" s="354"/>
      <c r="E27" s="353"/>
      <c r="F27" s="354"/>
      <c r="G27" s="355"/>
      <c r="H27" s="356"/>
      <c r="I27" s="357"/>
    </row>
    <row r="28" spans="1:9" x14ac:dyDescent="0.3">
      <c r="A28">
        <f t="shared" si="0"/>
        <v>27</v>
      </c>
      <c r="B28" s="271"/>
      <c r="C28" s="353"/>
      <c r="D28" s="354"/>
      <c r="E28" s="353"/>
      <c r="F28" s="354"/>
      <c r="G28" s="355"/>
      <c r="H28" s="356"/>
      <c r="I28" s="357"/>
    </row>
    <row r="29" spans="1:9" x14ac:dyDescent="0.3">
      <c r="A29">
        <f t="shared" si="0"/>
        <v>28</v>
      </c>
      <c r="B29" s="271"/>
      <c r="C29" s="353"/>
      <c r="D29" s="354"/>
      <c r="E29" s="353"/>
      <c r="F29" s="354"/>
      <c r="G29" s="355"/>
      <c r="H29" s="356"/>
      <c r="I29" s="357"/>
    </row>
    <row r="30" spans="1:9" x14ac:dyDescent="0.3">
      <c r="A30">
        <f t="shared" si="0"/>
        <v>29</v>
      </c>
      <c r="B30" s="271"/>
      <c r="C30" s="353"/>
      <c r="D30" s="354"/>
      <c r="E30" s="353"/>
      <c r="F30" s="354"/>
      <c r="G30" s="355"/>
      <c r="H30" s="356"/>
      <c r="I30" s="357"/>
    </row>
    <row r="31" spans="1:9" x14ac:dyDescent="0.3">
      <c r="A31">
        <f t="shared" si="0"/>
        <v>30</v>
      </c>
      <c r="B31" s="271"/>
      <c r="C31" s="353"/>
      <c r="D31" s="354"/>
      <c r="E31" s="353"/>
      <c r="F31" s="354"/>
      <c r="G31" s="355"/>
      <c r="H31" s="356"/>
      <c r="I31" s="357"/>
    </row>
    <row r="32" spans="1:9" x14ac:dyDescent="0.3">
      <c r="A32">
        <f t="shared" si="0"/>
        <v>31</v>
      </c>
      <c r="B32" s="271"/>
      <c r="C32" s="353"/>
      <c r="D32" s="354"/>
      <c r="E32" s="353"/>
      <c r="F32" s="354"/>
      <c r="G32" s="355"/>
      <c r="H32" s="356"/>
      <c r="I32" s="357"/>
    </row>
    <row r="33" spans="1:9" x14ac:dyDescent="0.3">
      <c r="A33">
        <f t="shared" si="0"/>
        <v>32</v>
      </c>
      <c r="B33" s="271"/>
      <c r="C33" s="353"/>
      <c r="D33" s="354"/>
      <c r="E33" s="353"/>
      <c r="F33" s="354"/>
      <c r="G33" s="355"/>
      <c r="H33" s="356"/>
      <c r="I33" s="357"/>
    </row>
    <row r="34" spans="1:9" x14ac:dyDescent="0.3">
      <c r="A34">
        <f t="shared" si="0"/>
        <v>33</v>
      </c>
      <c r="B34" s="271"/>
      <c r="C34" s="353"/>
      <c r="D34" s="354"/>
      <c r="E34" s="353"/>
      <c r="F34" s="354"/>
      <c r="G34" s="355"/>
      <c r="H34" s="356"/>
      <c r="I34" s="357"/>
    </row>
    <row r="35" spans="1:9" x14ac:dyDescent="0.3">
      <c r="A35">
        <f t="shared" si="0"/>
        <v>34</v>
      </c>
      <c r="B35" s="271"/>
      <c r="C35" s="353"/>
      <c r="D35" s="354"/>
      <c r="E35" s="353"/>
      <c r="F35" s="354"/>
      <c r="G35" s="355"/>
      <c r="H35" s="356"/>
      <c r="I35" s="357"/>
    </row>
    <row r="36" spans="1:9" x14ac:dyDescent="0.3">
      <c r="A36">
        <f t="shared" si="0"/>
        <v>35</v>
      </c>
      <c r="B36" s="271"/>
      <c r="C36" s="353"/>
      <c r="D36" s="354"/>
      <c r="E36" s="353"/>
      <c r="F36" s="354"/>
      <c r="G36" s="355"/>
      <c r="H36" s="356"/>
      <c r="I36" s="357"/>
    </row>
    <row r="37" spans="1:9" x14ac:dyDescent="0.3">
      <c r="A37">
        <f t="shared" si="0"/>
        <v>36</v>
      </c>
      <c r="B37" s="271"/>
      <c r="C37" s="353"/>
      <c r="D37" s="354"/>
      <c r="E37" s="353"/>
      <c r="F37" s="354"/>
      <c r="G37" s="355"/>
      <c r="H37" s="356"/>
      <c r="I37" s="357"/>
    </row>
    <row r="38" spans="1:9" x14ac:dyDescent="0.3">
      <c r="A38">
        <f t="shared" si="0"/>
        <v>37</v>
      </c>
      <c r="B38" s="271"/>
      <c r="C38" s="353"/>
      <c r="D38" s="354"/>
      <c r="E38" s="353"/>
      <c r="F38" s="354"/>
      <c r="G38" s="355"/>
      <c r="H38" s="356"/>
      <c r="I38" s="357"/>
    </row>
    <row r="39" spans="1:9" x14ac:dyDescent="0.3">
      <c r="A39">
        <f t="shared" si="0"/>
        <v>38</v>
      </c>
      <c r="B39" s="271"/>
      <c r="C39" s="353"/>
      <c r="D39" s="354"/>
      <c r="E39" s="353"/>
      <c r="F39" s="354"/>
      <c r="G39" s="355"/>
      <c r="H39" s="356"/>
      <c r="I39" s="357"/>
    </row>
    <row r="40" spans="1:9" x14ac:dyDescent="0.3">
      <c r="A40">
        <f t="shared" si="0"/>
        <v>39</v>
      </c>
      <c r="B40" s="271"/>
      <c r="C40" s="353"/>
      <c r="D40" s="354"/>
      <c r="E40" s="353"/>
      <c r="F40" s="354"/>
      <c r="G40" s="355"/>
      <c r="H40" s="356"/>
      <c r="I40" s="357"/>
    </row>
    <row r="41" spans="1:9" x14ac:dyDescent="0.3">
      <c r="A41">
        <f t="shared" si="0"/>
        <v>40</v>
      </c>
      <c r="B41" s="271"/>
      <c r="C41" s="353"/>
      <c r="D41" s="354"/>
      <c r="E41" s="353"/>
      <c r="F41" s="354"/>
      <c r="G41" s="355"/>
      <c r="H41" s="356"/>
      <c r="I41" s="357"/>
    </row>
    <row r="42" spans="1:9" x14ac:dyDescent="0.3">
      <c r="A42">
        <f t="shared" si="0"/>
        <v>41</v>
      </c>
      <c r="B42" s="271"/>
      <c r="C42" s="353"/>
      <c r="D42" s="354"/>
      <c r="E42" s="353"/>
      <c r="F42" s="354"/>
      <c r="G42" s="355"/>
      <c r="H42" s="356"/>
      <c r="I42" s="357"/>
    </row>
    <row r="43" spans="1:9" x14ac:dyDescent="0.3">
      <c r="A43">
        <f t="shared" si="0"/>
        <v>42</v>
      </c>
      <c r="B43" s="271"/>
      <c r="C43" s="353"/>
      <c r="D43" s="354"/>
      <c r="E43" s="353"/>
      <c r="F43" s="354"/>
      <c r="G43" s="355"/>
      <c r="H43" s="356"/>
      <c r="I43" s="357"/>
    </row>
    <row r="44" spans="1:9" x14ac:dyDescent="0.3">
      <c r="A44">
        <f t="shared" si="0"/>
        <v>43</v>
      </c>
      <c r="B44" s="271"/>
      <c r="C44" s="353"/>
      <c r="D44" s="354"/>
      <c r="E44" s="353"/>
      <c r="F44" s="354"/>
      <c r="G44" s="355"/>
      <c r="H44" s="356"/>
      <c r="I44" s="357"/>
    </row>
    <row r="45" spans="1:9" x14ac:dyDescent="0.3">
      <c r="A45">
        <f t="shared" si="0"/>
        <v>44</v>
      </c>
      <c r="B45" s="271"/>
      <c r="C45" s="353"/>
      <c r="D45" s="354"/>
      <c r="E45" s="353"/>
      <c r="F45" s="354"/>
      <c r="G45" s="355"/>
      <c r="H45" s="356"/>
      <c r="I45" s="357"/>
    </row>
    <row r="46" spans="1:9" x14ac:dyDescent="0.3">
      <c r="A46">
        <f t="shared" si="0"/>
        <v>45</v>
      </c>
      <c r="B46" s="271"/>
      <c r="C46" s="353"/>
      <c r="D46" s="354"/>
      <c r="E46" s="353"/>
      <c r="F46" s="354"/>
      <c r="G46" s="355"/>
      <c r="H46" s="356"/>
      <c r="I46" s="357"/>
    </row>
    <row r="47" spans="1:9" x14ac:dyDescent="0.3">
      <c r="A47">
        <f t="shared" si="0"/>
        <v>46</v>
      </c>
      <c r="B47" s="271"/>
      <c r="C47" s="353"/>
      <c r="D47" s="354"/>
      <c r="E47" s="353"/>
      <c r="F47" s="354"/>
      <c r="G47" s="355"/>
      <c r="H47" s="356"/>
      <c r="I47" s="357"/>
    </row>
    <row r="48" spans="1:9" x14ac:dyDescent="0.3">
      <c r="A48">
        <f t="shared" si="0"/>
        <v>47</v>
      </c>
      <c r="B48" s="271"/>
      <c r="C48" s="353"/>
      <c r="D48" s="354"/>
      <c r="E48" s="353"/>
      <c r="F48" s="354"/>
      <c r="G48" s="355"/>
      <c r="H48" s="356"/>
      <c r="I48" s="357"/>
    </row>
    <row r="49" spans="1:9" x14ac:dyDescent="0.3">
      <c r="A49">
        <f t="shared" si="0"/>
        <v>48</v>
      </c>
      <c r="B49" s="271"/>
      <c r="C49" s="353"/>
      <c r="D49" s="354"/>
      <c r="E49" s="353"/>
      <c r="F49" s="354"/>
      <c r="G49" s="355"/>
      <c r="H49" s="356"/>
      <c r="I49" s="357"/>
    </row>
    <row r="50" spans="1:9" x14ac:dyDescent="0.3">
      <c r="A50">
        <f t="shared" si="0"/>
        <v>49</v>
      </c>
      <c r="B50" s="271"/>
      <c r="C50" s="353"/>
      <c r="D50" s="354"/>
      <c r="E50" s="353"/>
      <c r="F50" s="354"/>
      <c r="G50" s="355"/>
      <c r="H50" s="356"/>
      <c r="I50" s="357"/>
    </row>
    <row r="51" spans="1:9" x14ac:dyDescent="0.3">
      <c r="A51">
        <f t="shared" si="0"/>
        <v>50</v>
      </c>
      <c r="B51" s="271"/>
      <c r="C51" s="353"/>
      <c r="D51" s="354"/>
      <c r="E51" s="353"/>
      <c r="F51" s="354"/>
      <c r="G51" s="355"/>
      <c r="H51" s="356"/>
      <c r="I51" s="357"/>
    </row>
    <row r="52" spans="1:9" x14ac:dyDescent="0.3">
      <c r="A52">
        <f t="shared" si="0"/>
        <v>51</v>
      </c>
      <c r="B52" s="271"/>
      <c r="C52" s="353"/>
      <c r="D52" s="354"/>
      <c r="E52" s="353"/>
      <c r="F52" s="354"/>
      <c r="G52" s="355"/>
      <c r="H52" s="356"/>
      <c r="I52" s="357"/>
    </row>
    <row r="53" spans="1:9" x14ac:dyDescent="0.3">
      <c r="A53">
        <f t="shared" si="0"/>
        <v>52</v>
      </c>
      <c r="B53" s="271"/>
      <c r="C53" s="353"/>
      <c r="D53" s="354"/>
      <c r="E53" s="353"/>
      <c r="F53" s="354"/>
      <c r="G53" s="355"/>
      <c r="H53" s="356"/>
      <c r="I53" s="357"/>
    </row>
    <row r="54" spans="1:9" x14ac:dyDescent="0.3">
      <c r="A54">
        <f t="shared" si="0"/>
        <v>53</v>
      </c>
      <c r="B54" s="271"/>
      <c r="C54" s="353"/>
      <c r="D54" s="354"/>
      <c r="E54" s="353"/>
      <c r="F54" s="354"/>
      <c r="G54" s="355"/>
      <c r="H54" s="356"/>
      <c r="I54" s="357"/>
    </row>
    <row r="55" spans="1:9" x14ac:dyDescent="0.3">
      <c r="A55">
        <f t="shared" si="0"/>
        <v>54</v>
      </c>
      <c r="B55" s="271"/>
      <c r="C55" s="353"/>
      <c r="D55" s="354"/>
      <c r="E55" s="353"/>
      <c r="F55" s="354"/>
      <c r="G55" s="355"/>
      <c r="H55" s="356"/>
      <c r="I55" s="357"/>
    </row>
    <row r="56" spans="1:9" x14ac:dyDescent="0.3">
      <c r="A56">
        <f t="shared" si="0"/>
        <v>55</v>
      </c>
      <c r="B56" s="271"/>
      <c r="C56" s="353"/>
      <c r="D56" s="354"/>
      <c r="E56" s="353"/>
      <c r="F56" s="354"/>
      <c r="G56" s="355"/>
      <c r="H56" s="356"/>
      <c r="I56" s="357"/>
    </row>
    <row r="57" spans="1:9" x14ac:dyDescent="0.3">
      <c r="A57">
        <f t="shared" si="0"/>
        <v>56</v>
      </c>
      <c r="B57" s="271"/>
      <c r="C57" s="353"/>
      <c r="D57" s="354"/>
      <c r="E57" s="353"/>
      <c r="F57" s="354"/>
      <c r="G57" s="355"/>
      <c r="H57" s="356"/>
      <c r="I57" s="357"/>
    </row>
    <row r="58" spans="1:9" x14ac:dyDescent="0.3">
      <c r="A58">
        <f t="shared" si="0"/>
        <v>57</v>
      </c>
      <c r="B58" s="271"/>
      <c r="C58" s="353"/>
      <c r="D58" s="354"/>
      <c r="E58" s="353"/>
      <c r="F58" s="354"/>
      <c r="G58" s="355"/>
      <c r="H58" s="356"/>
      <c r="I58" s="357"/>
    </row>
    <row r="59" spans="1:9" x14ac:dyDescent="0.3">
      <c r="A59">
        <f t="shared" si="0"/>
        <v>58</v>
      </c>
      <c r="B59" s="271"/>
      <c r="C59" s="353"/>
      <c r="D59" s="354"/>
      <c r="E59" s="353"/>
      <c r="F59" s="354"/>
      <c r="G59" s="355"/>
      <c r="H59" s="356"/>
      <c r="I59" s="357"/>
    </row>
    <row r="60" spans="1:9" x14ac:dyDescent="0.3">
      <c r="A60">
        <f t="shared" si="0"/>
        <v>59</v>
      </c>
      <c r="B60" s="271"/>
      <c r="C60" s="353"/>
      <c r="D60" s="354"/>
      <c r="E60" s="353"/>
      <c r="F60" s="354"/>
      <c r="G60" s="355"/>
      <c r="H60" s="356"/>
      <c r="I60" s="357"/>
    </row>
    <row r="61" spans="1:9" x14ac:dyDescent="0.3">
      <c r="A61">
        <f t="shared" si="0"/>
        <v>60</v>
      </c>
      <c r="B61" s="271"/>
      <c r="C61" s="353"/>
      <c r="D61" s="354"/>
      <c r="E61" s="353"/>
      <c r="F61" s="354"/>
      <c r="G61" s="355"/>
      <c r="H61" s="356"/>
      <c r="I61" s="357"/>
    </row>
    <row r="62" spans="1:9" x14ac:dyDescent="0.3">
      <c r="A62">
        <f t="shared" si="0"/>
        <v>61</v>
      </c>
      <c r="B62" s="271"/>
      <c r="C62" s="353"/>
      <c r="D62" s="354"/>
      <c r="E62" s="353"/>
      <c r="F62" s="354"/>
      <c r="G62" s="355"/>
      <c r="H62" s="356"/>
      <c r="I62" s="357"/>
    </row>
    <row r="63" spans="1:9" x14ac:dyDescent="0.3">
      <c r="A63">
        <f t="shared" si="0"/>
        <v>62</v>
      </c>
      <c r="B63" s="271"/>
      <c r="C63" s="353"/>
      <c r="D63" s="354"/>
      <c r="E63" s="353"/>
      <c r="F63" s="354"/>
      <c r="G63" s="355"/>
      <c r="H63" s="356"/>
      <c r="I63" s="357"/>
    </row>
    <row r="64" spans="1:9" x14ac:dyDescent="0.3">
      <c r="A64">
        <f t="shared" si="0"/>
        <v>63</v>
      </c>
      <c r="B64" s="271"/>
      <c r="C64" s="353"/>
      <c r="D64" s="354"/>
      <c r="E64" s="353"/>
      <c r="F64" s="354"/>
      <c r="G64" s="355"/>
      <c r="H64" s="356"/>
      <c r="I64" s="357"/>
    </row>
    <row r="65" spans="1:9" x14ac:dyDescent="0.3">
      <c r="A65">
        <f t="shared" si="0"/>
        <v>64</v>
      </c>
      <c r="B65" s="271"/>
      <c r="C65" s="353"/>
      <c r="D65" s="354"/>
      <c r="E65" s="353"/>
      <c r="F65" s="354"/>
      <c r="G65" s="355"/>
      <c r="H65" s="356"/>
      <c r="I65" s="357"/>
    </row>
    <row r="66" spans="1:9" x14ac:dyDescent="0.3">
      <c r="A66">
        <f t="shared" si="0"/>
        <v>65</v>
      </c>
      <c r="B66" s="271"/>
      <c r="C66" s="353"/>
      <c r="D66" s="354"/>
      <c r="E66" s="353"/>
      <c r="F66" s="354"/>
      <c r="G66" s="355"/>
      <c r="H66" s="356"/>
      <c r="I66" s="357"/>
    </row>
    <row r="67" spans="1:9" x14ac:dyDescent="0.3">
      <c r="A67">
        <f t="shared" ref="A67:A130" si="1">ROW(A66)</f>
        <v>66</v>
      </c>
      <c r="B67" s="271"/>
      <c r="C67" s="353"/>
      <c r="D67" s="354"/>
      <c r="E67" s="353"/>
      <c r="F67" s="354"/>
      <c r="G67" s="355"/>
      <c r="H67" s="356"/>
      <c r="I67" s="357"/>
    </row>
    <row r="68" spans="1:9" x14ac:dyDescent="0.3">
      <c r="A68">
        <f t="shared" si="1"/>
        <v>67</v>
      </c>
      <c r="B68" s="271"/>
      <c r="C68" s="353"/>
      <c r="D68" s="354"/>
      <c r="E68" s="353"/>
      <c r="F68" s="354"/>
      <c r="G68" s="355"/>
      <c r="H68" s="356"/>
      <c r="I68" s="357"/>
    </row>
    <row r="69" spans="1:9" x14ac:dyDescent="0.3">
      <c r="A69">
        <f t="shared" si="1"/>
        <v>68</v>
      </c>
      <c r="B69" s="271"/>
      <c r="C69" s="353"/>
      <c r="D69" s="354"/>
      <c r="E69" s="353"/>
      <c r="F69" s="354"/>
      <c r="G69" s="355"/>
      <c r="H69" s="356"/>
      <c r="I69" s="357"/>
    </row>
    <row r="70" spans="1:9" x14ac:dyDescent="0.3">
      <c r="A70">
        <f t="shared" si="1"/>
        <v>69</v>
      </c>
      <c r="B70" s="271"/>
      <c r="C70" s="353"/>
      <c r="D70" s="354"/>
      <c r="E70" s="353"/>
      <c r="F70" s="354"/>
      <c r="G70" s="355"/>
      <c r="H70" s="356"/>
      <c r="I70" s="357"/>
    </row>
    <row r="71" spans="1:9" x14ac:dyDescent="0.3">
      <c r="A71">
        <f t="shared" si="1"/>
        <v>70</v>
      </c>
      <c r="B71" s="271"/>
      <c r="C71" s="353"/>
      <c r="D71" s="354"/>
      <c r="E71" s="353"/>
      <c r="F71" s="354"/>
      <c r="G71" s="355"/>
      <c r="H71" s="356"/>
      <c r="I71" s="357"/>
    </row>
    <row r="72" spans="1:9" x14ac:dyDescent="0.3">
      <c r="A72">
        <f t="shared" si="1"/>
        <v>71</v>
      </c>
      <c r="B72" s="271"/>
      <c r="C72" s="353"/>
      <c r="D72" s="354"/>
      <c r="E72" s="353"/>
      <c r="F72" s="354"/>
      <c r="G72" s="355"/>
      <c r="H72" s="356"/>
      <c r="I72" s="357"/>
    </row>
    <row r="73" spans="1:9" x14ac:dyDescent="0.3">
      <c r="A73">
        <f t="shared" si="1"/>
        <v>72</v>
      </c>
      <c r="B73" s="271"/>
      <c r="C73" s="353"/>
      <c r="D73" s="354"/>
      <c r="E73" s="353"/>
      <c r="F73" s="354"/>
      <c r="G73" s="355"/>
      <c r="H73" s="356"/>
      <c r="I73" s="357"/>
    </row>
    <row r="74" spans="1:9" x14ac:dyDescent="0.3">
      <c r="A74">
        <f t="shared" si="1"/>
        <v>73</v>
      </c>
      <c r="B74" s="271"/>
      <c r="C74" s="353"/>
      <c r="D74" s="354"/>
      <c r="E74" s="353"/>
      <c r="F74" s="354"/>
      <c r="G74" s="355"/>
      <c r="H74" s="356"/>
      <c r="I74" s="357"/>
    </row>
    <row r="75" spans="1:9" x14ac:dyDescent="0.3">
      <c r="A75">
        <f t="shared" si="1"/>
        <v>74</v>
      </c>
      <c r="B75" s="271"/>
      <c r="C75" s="353"/>
      <c r="D75" s="354"/>
      <c r="E75" s="353"/>
      <c r="F75" s="354"/>
      <c r="G75" s="355"/>
      <c r="H75" s="356"/>
      <c r="I75" s="357"/>
    </row>
    <row r="76" spans="1:9" x14ac:dyDescent="0.3">
      <c r="A76">
        <f t="shared" si="1"/>
        <v>75</v>
      </c>
      <c r="B76" s="271"/>
      <c r="C76" s="353"/>
      <c r="D76" s="354"/>
      <c r="E76" s="353"/>
      <c r="F76" s="354"/>
      <c r="G76" s="355"/>
      <c r="H76" s="356"/>
      <c r="I76" s="357"/>
    </row>
    <row r="77" spans="1:9" x14ac:dyDescent="0.3">
      <c r="A77">
        <f t="shared" si="1"/>
        <v>76</v>
      </c>
      <c r="B77" s="271"/>
      <c r="C77" s="353"/>
      <c r="D77" s="354"/>
      <c r="E77" s="353"/>
      <c r="F77" s="354"/>
      <c r="G77" s="355"/>
      <c r="H77" s="356"/>
      <c r="I77" s="357"/>
    </row>
    <row r="78" spans="1:9" x14ac:dyDescent="0.3">
      <c r="A78">
        <f t="shared" si="1"/>
        <v>77</v>
      </c>
      <c r="B78" s="271"/>
      <c r="C78" s="353"/>
      <c r="D78" s="354"/>
      <c r="E78" s="353"/>
      <c r="F78" s="354"/>
      <c r="G78" s="355"/>
      <c r="H78" s="356"/>
      <c r="I78" s="357"/>
    </row>
    <row r="79" spans="1:9" x14ac:dyDescent="0.3">
      <c r="A79">
        <f t="shared" si="1"/>
        <v>78</v>
      </c>
      <c r="B79" s="271"/>
      <c r="C79" s="353"/>
      <c r="D79" s="354"/>
      <c r="E79" s="353"/>
      <c r="F79" s="354"/>
      <c r="G79" s="355"/>
      <c r="H79" s="356"/>
      <c r="I79" s="357"/>
    </row>
    <row r="80" spans="1:9" x14ac:dyDescent="0.3">
      <c r="A80">
        <f t="shared" si="1"/>
        <v>79</v>
      </c>
      <c r="B80" s="271"/>
      <c r="C80" s="353"/>
      <c r="D80" s="354"/>
      <c r="E80" s="353"/>
      <c r="F80" s="354"/>
      <c r="G80" s="355"/>
      <c r="H80" s="356"/>
      <c r="I80" s="357"/>
    </row>
    <row r="81" spans="1:9" x14ac:dyDescent="0.3">
      <c r="A81">
        <f t="shared" si="1"/>
        <v>80</v>
      </c>
      <c r="B81" s="271"/>
      <c r="C81" s="353"/>
      <c r="D81" s="354"/>
      <c r="E81" s="353"/>
      <c r="F81" s="354"/>
      <c r="G81" s="355"/>
      <c r="H81" s="356"/>
      <c r="I81" s="357"/>
    </row>
    <row r="82" spans="1:9" x14ac:dyDescent="0.3">
      <c r="A82">
        <f t="shared" si="1"/>
        <v>81</v>
      </c>
      <c r="B82" s="271"/>
      <c r="C82" s="353"/>
      <c r="D82" s="354"/>
      <c r="E82" s="353"/>
      <c r="F82" s="354"/>
      <c r="G82" s="355"/>
      <c r="H82" s="356"/>
      <c r="I82" s="357"/>
    </row>
    <row r="83" spans="1:9" x14ac:dyDescent="0.3">
      <c r="A83">
        <f t="shared" si="1"/>
        <v>82</v>
      </c>
      <c r="B83" s="271"/>
      <c r="C83" s="353"/>
      <c r="D83" s="354"/>
      <c r="E83" s="353"/>
      <c r="F83" s="354"/>
      <c r="G83" s="355"/>
      <c r="H83" s="356"/>
      <c r="I83" s="357"/>
    </row>
    <row r="84" spans="1:9" x14ac:dyDescent="0.3">
      <c r="A84">
        <f t="shared" si="1"/>
        <v>83</v>
      </c>
      <c r="B84" s="271"/>
      <c r="C84" s="353"/>
      <c r="D84" s="354"/>
      <c r="E84" s="353"/>
      <c r="F84" s="354"/>
      <c r="G84" s="355"/>
      <c r="H84" s="356"/>
      <c r="I84" s="357"/>
    </row>
    <row r="85" spans="1:9" x14ac:dyDescent="0.3">
      <c r="A85">
        <f t="shared" si="1"/>
        <v>84</v>
      </c>
      <c r="B85" s="271"/>
      <c r="C85" s="353"/>
      <c r="D85" s="354"/>
      <c r="E85" s="353"/>
      <c r="F85" s="354"/>
      <c r="G85" s="355"/>
      <c r="H85" s="356"/>
      <c r="I85" s="357"/>
    </row>
    <row r="86" spans="1:9" x14ac:dyDescent="0.3">
      <c r="A86">
        <f t="shared" si="1"/>
        <v>85</v>
      </c>
      <c r="B86" s="271"/>
      <c r="C86" s="353"/>
      <c r="D86" s="354"/>
      <c r="E86" s="353"/>
      <c r="F86" s="354"/>
      <c r="G86" s="355"/>
      <c r="H86" s="356"/>
      <c r="I86" s="357"/>
    </row>
    <row r="87" spans="1:9" x14ac:dyDescent="0.3">
      <c r="A87">
        <f t="shared" si="1"/>
        <v>86</v>
      </c>
      <c r="B87" s="271"/>
      <c r="C87" s="353"/>
      <c r="D87" s="354"/>
      <c r="E87" s="353"/>
      <c r="F87" s="354"/>
      <c r="G87" s="355"/>
      <c r="H87" s="356"/>
      <c r="I87" s="357"/>
    </row>
    <row r="88" spans="1:9" x14ac:dyDescent="0.3">
      <c r="A88">
        <f t="shared" si="1"/>
        <v>87</v>
      </c>
      <c r="B88" s="271"/>
      <c r="C88" s="353"/>
      <c r="D88" s="354"/>
      <c r="E88" s="353"/>
      <c r="F88" s="354"/>
      <c r="G88" s="355"/>
      <c r="H88" s="356"/>
      <c r="I88" s="357"/>
    </row>
    <row r="89" spans="1:9" x14ac:dyDescent="0.3">
      <c r="A89">
        <f t="shared" si="1"/>
        <v>88</v>
      </c>
      <c r="B89" s="271"/>
      <c r="C89" s="353"/>
      <c r="D89" s="354"/>
      <c r="E89" s="353"/>
      <c r="F89" s="354"/>
      <c r="G89" s="355"/>
      <c r="H89" s="356"/>
      <c r="I89" s="357"/>
    </row>
    <row r="90" spans="1:9" x14ac:dyDescent="0.3">
      <c r="A90">
        <f t="shared" si="1"/>
        <v>89</v>
      </c>
      <c r="B90" s="271"/>
      <c r="C90" s="353"/>
      <c r="D90" s="354"/>
      <c r="E90" s="353"/>
      <c r="F90" s="354"/>
      <c r="G90" s="355"/>
      <c r="H90" s="356"/>
      <c r="I90" s="357"/>
    </row>
    <row r="91" spans="1:9" x14ac:dyDescent="0.3">
      <c r="A91">
        <f t="shared" si="1"/>
        <v>90</v>
      </c>
      <c r="B91" s="271"/>
      <c r="C91" s="353"/>
      <c r="D91" s="354"/>
      <c r="E91" s="353"/>
      <c r="F91" s="354"/>
      <c r="G91" s="355"/>
      <c r="H91" s="356"/>
      <c r="I91" s="357"/>
    </row>
    <row r="92" spans="1:9" x14ac:dyDescent="0.3">
      <c r="A92">
        <f t="shared" si="1"/>
        <v>91</v>
      </c>
      <c r="B92" s="271"/>
      <c r="C92" s="353"/>
      <c r="D92" s="354"/>
      <c r="E92" s="353"/>
      <c r="F92" s="354"/>
      <c r="G92" s="355"/>
      <c r="H92" s="356"/>
      <c r="I92" s="357"/>
    </row>
    <row r="93" spans="1:9" x14ac:dyDescent="0.3">
      <c r="A93">
        <f t="shared" si="1"/>
        <v>92</v>
      </c>
      <c r="B93" s="271"/>
      <c r="C93" s="353"/>
      <c r="D93" s="354"/>
      <c r="E93" s="353"/>
      <c r="F93" s="354"/>
      <c r="G93" s="355"/>
      <c r="H93" s="356"/>
      <c r="I93" s="357"/>
    </row>
    <row r="94" spans="1:9" x14ac:dyDescent="0.3">
      <c r="A94">
        <f t="shared" si="1"/>
        <v>93</v>
      </c>
      <c r="B94" s="271"/>
      <c r="C94" s="353"/>
      <c r="D94" s="354"/>
      <c r="E94" s="353"/>
      <c r="F94" s="354"/>
      <c r="G94" s="355"/>
      <c r="H94" s="356"/>
      <c r="I94" s="357"/>
    </row>
    <row r="95" spans="1:9" x14ac:dyDescent="0.3">
      <c r="A95">
        <f t="shared" si="1"/>
        <v>94</v>
      </c>
      <c r="B95" s="271"/>
      <c r="C95" s="353"/>
      <c r="D95" s="354"/>
      <c r="E95" s="353"/>
      <c r="F95" s="354"/>
      <c r="G95" s="355"/>
      <c r="H95" s="356"/>
      <c r="I95" s="357"/>
    </row>
    <row r="96" spans="1:9" x14ac:dyDescent="0.3">
      <c r="A96">
        <f t="shared" si="1"/>
        <v>95</v>
      </c>
      <c r="B96" s="271"/>
      <c r="C96" s="353"/>
      <c r="D96" s="354"/>
      <c r="E96" s="353"/>
      <c r="F96" s="354"/>
      <c r="G96" s="355"/>
      <c r="H96" s="356"/>
      <c r="I96" s="357"/>
    </row>
    <row r="97" spans="1:9" x14ac:dyDescent="0.3">
      <c r="A97">
        <f t="shared" si="1"/>
        <v>96</v>
      </c>
      <c r="B97" s="271"/>
      <c r="C97" s="353"/>
      <c r="D97" s="354"/>
      <c r="E97" s="353"/>
      <c r="F97" s="354"/>
      <c r="G97" s="355"/>
      <c r="H97" s="356"/>
      <c r="I97" s="357"/>
    </row>
    <row r="98" spans="1:9" x14ac:dyDescent="0.3">
      <c r="A98">
        <f t="shared" si="1"/>
        <v>97</v>
      </c>
      <c r="B98" s="271"/>
      <c r="C98" s="353"/>
      <c r="D98" s="354"/>
      <c r="E98" s="353"/>
      <c r="F98" s="354"/>
      <c r="G98" s="355"/>
      <c r="H98" s="356"/>
      <c r="I98" s="357"/>
    </row>
    <row r="99" spans="1:9" x14ac:dyDescent="0.3">
      <c r="A99">
        <f t="shared" si="1"/>
        <v>98</v>
      </c>
      <c r="B99" s="271"/>
      <c r="C99" s="353"/>
      <c r="D99" s="354"/>
      <c r="E99" s="353"/>
      <c r="F99" s="354"/>
      <c r="G99" s="355"/>
      <c r="H99" s="356"/>
      <c r="I99" s="357"/>
    </row>
    <row r="100" spans="1:9" x14ac:dyDescent="0.3">
      <c r="A100">
        <f t="shared" si="1"/>
        <v>99</v>
      </c>
      <c r="B100" s="271"/>
      <c r="C100" s="353"/>
      <c r="D100" s="354"/>
      <c r="E100" s="353"/>
      <c r="F100" s="354"/>
      <c r="G100" s="355"/>
      <c r="H100" s="356"/>
      <c r="I100" s="357"/>
    </row>
    <row r="101" spans="1:9" x14ac:dyDescent="0.3">
      <c r="A101">
        <f t="shared" si="1"/>
        <v>100</v>
      </c>
      <c r="B101" s="271"/>
      <c r="C101" s="353"/>
      <c r="D101" s="354"/>
      <c r="E101" s="353"/>
      <c r="F101" s="354"/>
      <c r="G101" s="355"/>
      <c r="H101" s="356"/>
      <c r="I101" s="357"/>
    </row>
    <row r="102" spans="1:9" x14ac:dyDescent="0.3">
      <c r="A102">
        <f t="shared" si="1"/>
        <v>101</v>
      </c>
      <c r="B102" s="271"/>
      <c r="C102" s="353"/>
      <c r="D102" s="354"/>
      <c r="E102" s="353"/>
      <c r="F102" s="354"/>
      <c r="G102" s="355"/>
      <c r="H102" s="356"/>
      <c r="I102" s="357"/>
    </row>
    <row r="103" spans="1:9" x14ac:dyDescent="0.3">
      <c r="A103">
        <f t="shared" si="1"/>
        <v>102</v>
      </c>
      <c r="B103" s="271"/>
      <c r="C103" s="353"/>
      <c r="D103" s="354"/>
      <c r="E103" s="353"/>
      <c r="F103" s="354"/>
      <c r="G103" s="355"/>
      <c r="H103" s="356"/>
      <c r="I103" s="357"/>
    </row>
    <row r="104" spans="1:9" x14ac:dyDescent="0.3">
      <c r="A104">
        <f t="shared" si="1"/>
        <v>103</v>
      </c>
      <c r="B104" s="271"/>
      <c r="C104" s="353"/>
      <c r="D104" s="354"/>
      <c r="E104" s="353"/>
      <c r="F104" s="354"/>
      <c r="G104" s="355"/>
      <c r="H104" s="356"/>
      <c r="I104" s="357"/>
    </row>
    <row r="105" spans="1:9" x14ac:dyDescent="0.3">
      <c r="A105">
        <f t="shared" si="1"/>
        <v>104</v>
      </c>
      <c r="B105" s="271"/>
      <c r="C105" s="353"/>
      <c r="D105" s="354"/>
      <c r="E105" s="353"/>
      <c r="F105" s="354"/>
      <c r="G105" s="355"/>
      <c r="H105" s="356"/>
      <c r="I105" s="357"/>
    </row>
    <row r="106" spans="1:9" x14ac:dyDescent="0.3">
      <c r="A106">
        <f t="shared" si="1"/>
        <v>105</v>
      </c>
      <c r="B106" s="271"/>
      <c r="C106" s="353"/>
      <c r="D106" s="354"/>
      <c r="E106" s="353"/>
      <c r="F106" s="354"/>
      <c r="G106" s="355"/>
      <c r="H106" s="356"/>
      <c r="I106" s="357"/>
    </row>
    <row r="107" spans="1:9" x14ac:dyDescent="0.3">
      <c r="A107">
        <f t="shared" si="1"/>
        <v>106</v>
      </c>
      <c r="B107" s="271"/>
      <c r="C107" s="353"/>
      <c r="D107" s="354"/>
      <c r="E107" s="353"/>
      <c r="F107" s="354"/>
      <c r="G107" s="355"/>
      <c r="H107" s="356"/>
      <c r="I107" s="357"/>
    </row>
    <row r="108" spans="1:9" x14ac:dyDescent="0.3">
      <c r="A108">
        <f t="shared" si="1"/>
        <v>107</v>
      </c>
      <c r="B108" s="271"/>
      <c r="C108" s="353"/>
      <c r="D108" s="354"/>
      <c r="E108" s="353"/>
      <c r="F108" s="354"/>
      <c r="G108" s="355"/>
      <c r="H108" s="356"/>
      <c r="I108" s="357"/>
    </row>
    <row r="109" spans="1:9" x14ac:dyDescent="0.3">
      <c r="A109">
        <f t="shared" si="1"/>
        <v>108</v>
      </c>
      <c r="B109" s="271"/>
      <c r="C109" s="353"/>
      <c r="D109" s="354"/>
      <c r="E109" s="353"/>
      <c r="F109" s="354"/>
      <c r="G109" s="355"/>
      <c r="H109" s="356"/>
      <c r="I109" s="357"/>
    </row>
    <row r="110" spans="1:9" x14ac:dyDescent="0.3">
      <c r="A110">
        <f t="shared" si="1"/>
        <v>109</v>
      </c>
      <c r="B110" s="271"/>
      <c r="C110" s="353"/>
      <c r="D110" s="354"/>
      <c r="E110" s="353"/>
      <c r="F110" s="354"/>
      <c r="G110" s="355"/>
      <c r="H110" s="356"/>
      <c r="I110" s="357"/>
    </row>
    <row r="111" spans="1:9" x14ac:dyDescent="0.3">
      <c r="A111">
        <f t="shared" si="1"/>
        <v>110</v>
      </c>
      <c r="B111" s="271"/>
      <c r="C111" s="353"/>
      <c r="D111" s="354"/>
      <c r="E111" s="353"/>
      <c r="F111" s="354"/>
      <c r="G111" s="355"/>
      <c r="H111" s="356"/>
      <c r="I111" s="357"/>
    </row>
    <row r="112" spans="1:9" x14ac:dyDescent="0.3">
      <c r="A112">
        <f t="shared" si="1"/>
        <v>111</v>
      </c>
      <c r="B112" s="271"/>
      <c r="C112" s="353"/>
      <c r="D112" s="354"/>
      <c r="E112" s="353"/>
      <c r="F112" s="354"/>
      <c r="G112" s="355"/>
      <c r="H112" s="356"/>
      <c r="I112" s="357"/>
    </row>
    <row r="113" spans="1:9" x14ac:dyDescent="0.3">
      <c r="A113">
        <f t="shared" si="1"/>
        <v>112</v>
      </c>
      <c r="B113" s="271"/>
      <c r="C113" s="353"/>
      <c r="D113" s="354"/>
      <c r="E113" s="353"/>
      <c r="F113" s="354"/>
      <c r="G113" s="355"/>
      <c r="H113" s="356"/>
      <c r="I113" s="357"/>
    </row>
    <row r="114" spans="1:9" x14ac:dyDescent="0.3">
      <c r="A114">
        <f t="shared" si="1"/>
        <v>113</v>
      </c>
      <c r="B114" s="271"/>
      <c r="C114" s="353"/>
      <c r="D114" s="354"/>
      <c r="E114" s="353"/>
      <c r="F114" s="354"/>
      <c r="G114" s="355"/>
      <c r="H114" s="356"/>
      <c r="I114" s="357"/>
    </row>
    <row r="115" spans="1:9" x14ac:dyDescent="0.3">
      <c r="A115">
        <f t="shared" si="1"/>
        <v>114</v>
      </c>
      <c r="B115" s="271"/>
      <c r="C115" s="353"/>
      <c r="D115" s="354"/>
      <c r="E115" s="353"/>
      <c r="F115" s="354"/>
      <c r="G115" s="355"/>
      <c r="H115" s="356"/>
      <c r="I115" s="357"/>
    </row>
    <row r="116" spans="1:9" x14ac:dyDescent="0.3">
      <c r="A116">
        <f t="shared" si="1"/>
        <v>115</v>
      </c>
      <c r="B116" s="271"/>
      <c r="C116" s="353"/>
      <c r="D116" s="354"/>
      <c r="E116" s="353"/>
      <c r="F116" s="354"/>
      <c r="G116" s="355"/>
      <c r="H116" s="356"/>
      <c r="I116" s="357"/>
    </row>
    <row r="117" spans="1:9" x14ac:dyDescent="0.3">
      <c r="A117">
        <f t="shared" si="1"/>
        <v>116</v>
      </c>
      <c r="B117" s="271"/>
      <c r="C117" s="353"/>
      <c r="D117" s="354"/>
      <c r="E117" s="353"/>
      <c r="F117" s="354"/>
      <c r="G117" s="355"/>
      <c r="H117" s="356"/>
      <c r="I117" s="357"/>
    </row>
    <row r="118" spans="1:9" x14ac:dyDescent="0.3">
      <c r="A118">
        <f t="shared" si="1"/>
        <v>117</v>
      </c>
      <c r="B118" s="271"/>
      <c r="C118" s="353"/>
      <c r="D118" s="354"/>
      <c r="E118" s="353"/>
      <c r="F118" s="354"/>
      <c r="G118" s="355"/>
      <c r="H118" s="356"/>
      <c r="I118" s="357"/>
    </row>
    <row r="119" spans="1:9" x14ac:dyDescent="0.3">
      <c r="A119">
        <f t="shared" si="1"/>
        <v>118</v>
      </c>
      <c r="B119" s="271"/>
      <c r="C119" s="353"/>
      <c r="D119" s="354"/>
      <c r="E119" s="353"/>
      <c r="F119" s="354"/>
      <c r="G119" s="355"/>
      <c r="H119" s="356"/>
      <c r="I119" s="357"/>
    </row>
    <row r="120" spans="1:9" x14ac:dyDescent="0.3">
      <c r="A120">
        <f t="shared" si="1"/>
        <v>119</v>
      </c>
      <c r="B120" s="271"/>
      <c r="C120" s="353"/>
      <c r="D120" s="354"/>
      <c r="E120" s="353"/>
      <c r="F120" s="354"/>
      <c r="G120" s="355"/>
      <c r="H120" s="356"/>
      <c r="I120" s="357"/>
    </row>
    <row r="121" spans="1:9" x14ac:dyDescent="0.3">
      <c r="A121">
        <f t="shared" si="1"/>
        <v>120</v>
      </c>
      <c r="B121" s="271"/>
      <c r="C121" s="353"/>
      <c r="D121" s="354"/>
      <c r="E121" s="353"/>
      <c r="F121" s="354"/>
      <c r="G121" s="355"/>
      <c r="H121" s="356"/>
      <c r="I121" s="357"/>
    </row>
    <row r="122" spans="1:9" x14ac:dyDescent="0.3">
      <c r="A122">
        <f t="shared" si="1"/>
        <v>121</v>
      </c>
      <c r="B122" s="271"/>
      <c r="C122" s="353"/>
      <c r="D122" s="354"/>
      <c r="E122" s="353"/>
      <c r="F122" s="354"/>
      <c r="G122" s="355"/>
      <c r="H122" s="356"/>
      <c r="I122" s="357"/>
    </row>
    <row r="123" spans="1:9" x14ac:dyDescent="0.3">
      <c r="A123">
        <f t="shared" si="1"/>
        <v>122</v>
      </c>
      <c r="B123" s="271"/>
      <c r="C123" s="353"/>
      <c r="D123" s="354"/>
      <c r="E123" s="353"/>
      <c r="F123" s="354"/>
      <c r="G123" s="355"/>
      <c r="H123" s="356"/>
      <c r="I123" s="357"/>
    </row>
    <row r="124" spans="1:9" x14ac:dyDescent="0.3">
      <c r="A124">
        <f t="shared" si="1"/>
        <v>123</v>
      </c>
      <c r="B124" s="271"/>
      <c r="C124" s="353"/>
      <c r="D124" s="354"/>
      <c r="E124" s="353"/>
      <c r="F124" s="354"/>
      <c r="G124" s="355"/>
      <c r="H124" s="356"/>
      <c r="I124" s="357"/>
    </row>
    <row r="125" spans="1:9" x14ac:dyDescent="0.3">
      <c r="A125">
        <f t="shared" si="1"/>
        <v>124</v>
      </c>
      <c r="B125" s="271"/>
      <c r="C125" s="353"/>
      <c r="D125" s="354"/>
      <c r="E125" s="353"/>
      <c r="F125" s="354"/>
      <c r="G125" s="355"/>
      <c r="H125" s="356"/>
      <c r="I125" s="357"/>
    </row>
    <row r="126" spans="1:9" x14ac:dyDescent="0.3">
      <c r="A126">
        <f t="shared" si="1"/>
        <v>125</v>
      </c>
      <c r="B126" s="271"/>
      <c r="C126" s="353"/>
      <c r="D126" s="354"/>
      <c r="E126" s="353"/>
      <c r="F126" s="354"/>
      <c r="G126" s="355"/>
      <c r="H126" s="356"/>
      <c r="I126" s="357"/>
    </row>
    <row r="127" spans="1:9" x14ac:dyDescent="0.3">
      <c r="A127">
        <f t="shared" si="1"/>
        <v>126</v>
      </c>
      <c r="B127" s="271"/>
      <c r="C127" s="353"/>
      <c r="D127" s="354"/>
      <c r="E127" s="353"/>
      <c r="F127" s="354"/>
      <c r="G127" s="355"/>
      <c r="H127" s="356"/>
      <c r="I127" s="357"/>
    </row>
    <row r="128" spans="1:9" x14ac:dyDescent="0.3">
      <c r="A128">
        <f t="shared" si="1"/>
        <v>127</v>
      </c>
      <c r="B128" s="271"/>
      <c r="C128" s="353"/>
      <c r="D128" s="354"/>
      <c r="E128" s="353"/>
      <c r="F128" s="354"/>
      <c r="G128" s="355"/>
      <c r="H128" s="356"/>
      <c r="I128" s="357"/>
    </row>
    <row r="129" spans="1:9" x14ac:dyDescent="0.3">
      <c r="A129">
        <f t="shared" si="1"/>
        <v>128</v>
      </c>
      <c r="B129" s="271"/>
      <c r="C129" s="353"/>
      <c r="D129" s="354"/>
      <c r="E129" s="353"/>
      <c r="F129" s="354"/>
      <c r="G129" s="355"/>
      <c r="H129" s="356"/>
      <c r="I129" s="357"/>
    </row>
    <row r="130" spans="1:9" x14ac:dyDescent="0.3">
      <c r="A130">
        <f t="shared" si="1"/>
        <v>129</v>
      </c>
      <c r="B130" s="271"/>
      <c r="C130" s="353"/>
      <c r="D130" s="354"/>
      <c r="E130" s="353"/>
      <c r="F130" s="354"/>
      <c r="G130" s="355"/>
      <c r="H130" s="356"/>
      <c r="I130" s="357"/>
    </row>
    <row r="131" spans="1:9" x14ac:dyDescent="0.3">
      <c r="A131">
        <f t="shared" ref="A131:A133" si="2">ROW(A130)</f>
        <v>130</v>
      </c>
      <c r="B131" s="271"/>
      <c r="C131" s="353"/>
      <c r="D131" s="354"/>
      <c r="E131" s="353"/>
      <c r="F131" s="354"/>
      <c r="G131" s="355"/>
      <c r="H131" s="356"/>
      <c r="I131" s="357"/>
    </row>
    <row r="132" spans="1:9" x14ac:dyDescent="0.3">
      <c r="A132">
        <f t="shared" si="2"/>
        <v>131</v>
      </c>
      <c r="B132" s="271"/>
      <c r="C132" s="359"/>
      <c r="D132" s="359"/>
      <c r="E132" s="360"/>
      <c r="F132" s="360"/>
      <c r="G132" s="360"/>
      <c r="H132" s="360"/>
      <c r="I132" s="360"/>
    </row>
    <row r="133" spans="1:9" x14ac:dyDescent="0.3">
      <c r="A133">
        <f t="shared" si="2"/>
        <v>132</v>
      </c>
      <c r="B133" s="271"/>
      <c r="C133" s="359"/>
      <c r="D133" s="359"/>
      <c r="E133" s="360"/>
      <c r="F133" s="360"/>
      <c r="G133" s="360"/>
      <c r="H133" s="360"/>
      <c r="I133" s="360"/>
    </row>
  </sheetData>
  <sheetProtection insertRows="0"/>
  <mergeCells count="399">
    <mergeCell ref="C131:D131"/>
    <mergeCell ref="E131:F131"/>
    <mergeCell ref="G131:I131"/>
    <mergeCell ref="C132:D132"/>
    <mergeCell ref="E132:F132"/>
    <mergeCell ref="G132:I132"/>
    <mergeCell ref="C133:D133"/>
    <mergeCell ref="E133:F133"/>
    <mergeCell ref="G133:I133"/>
    <mergeCell ref="C128:D128"/>
    <mergeCell ref="E128:F128"/>
    <mergeCell ref="G128:I128"/>
    <mergeCell ref="C129:D129"/>
    <mergeCell ref="E129:F129"/>
    <mergeCell ref="G129:I129"/>
    <mergeCell ref="C130:D130"/>
    <mergeCell ref="E130:F130"/>
    <mergeCell ref="G130:I130"/>
    <mergeCell ref="C125:D125"/>
    <mergeCell ref="E125:F125"/>
    <mergeCell ref="G125:I125"/>
    <mergeCell ref="C126:D126"/>
    <mergeCell ref="E126:F126"/>
    <mergeCell ref="G126:I126"/>
    <mergeCell ref="C127:D127"/>
    <mergeCell ref="E127:F127"/>
    <mergeCell ref="G127:I127"/>
    <mergeCell ref="C122:D122"/>
    <mergeCell ref="E122:F122"/>
    <mergeCell ref="G122:I122"/>
    <mergeCell ref="C123:D123"/>
    <mergeCell ref="E123:F123"/>
    <mergeCell ref="G123:I123"/>
    <mergeCell ref="C124:D124"/>
    <mergeCell ref="E124:F124"/>
    <mergeCell ref="G124:I124"/>
    <mergeCell ref="C119:D119"/>
    <mergeCell ref="E119:F119"/>
    <mergeCell ref="G119:I119"/>
    <mergeCell ref="C120:D120"/>
    <mergeCell ref="E120:F120"/>
    <mergeCell ref="G120:I120"/>
    <mergeCell ref="C121:D121"/>
    <mergeCell ref="E121:F121"/>
    <mergeCell ref="G121:I121"/>
    <mergeCell ref="C116:D116"/>
    <mergeCell ref="E116:F116"/>
    <mergeCell ref="G116:I116"/>
    <mergeCell ref="C117:D117"/>
    <mergeCell ref="E117:F117"/>
    <mergeCell ref="G117:I117"/>
    <mergeCell ref="C118:D118"/>
    <mergeCell ref="E118:F118"/>
    <mergeCell ref="G118:I118"/>
    <mergeCell ref="C113:D113"/>
    <mergeCell ref="E113:F113"/>
    <mergeCell ref="G113:I113"/>
    <mergeCell ref="C114:D114"/>
    <mergeCell ref="E114:F114"/>
    <mergeCell ref="G114:I114"/>
    <mergeCell ref="C115:D115"/>
    <mergeCell ref="E115:F115"/>
    <mergeCell ref="G115:I115"/>
    <mergeCell ref="C110:D110"/>
    <mergeCell ref="E110:F110"/>
    <mergeCell ref="G110:I110"/>
    <mergeCell ref="C111:D111"/>
    <mergeCell ref="E111:F111"/>
    <mergeCell ref="G111:I111"/>
    <mergeCell ref="C112:D112"/>
    <mergeCell ref="E112:F112"/>
    <mergeCell ref="G112:I112"/>
    <mergeCell ref="C107:D107"/>
    <mergeCell ref="E107:F107"/>
    <mergeCell ref="G107:I107"/>
    <mergeCell ref="C108:D108"/>
    <mergeCell ref="E108:F108"/>
    <mergeCell ref="G108:I108"/>
    <mergeCell ref="C109:D109"/>
    <mergeCell ref="E109:F109"/>
    <mergeCell ref="G109:I109"/>
    <mergeCell ref="C104:D104"/>
    <mergeCell ref="E104:F104"/>
    <mergeCell ref="G104:I104"/>
    <mergeCell ref="C105:D105"/>
    <mergeCell ref="E105:F105"/>
    <mergeCell ref="G105:I105"/>
    <mergeCell ref="C106:D106"/>
    <mergeCell ref="E106:F106"/>
    <mergeCell ref="G106:I106"/>
    <mergeCell ref="C101:D101"/>
    <mergeCell ref="E101:F101"/>
    <mergeCell ref="G101:I101"/>
    <mergeCell ref="C102:D102"/>
    <mergeCell ref="E102:F102"/>
    <mergeCell ref="G102:I102"/>
    <mergeCell ref="C103:D103"/>
    <mergeCell ref="E103:F103"/>
    <mergeCell ref="G103:I103"/>
    <mergeCell ref="C3:D3"/>
    <mergeCell ref="E3:F3"/>
    <mergeCell ref="G3:I3"/>
    <mergeCell ref="C4:D4"/>
    <mergeCell ref="E4:F4"/>
    <mergeCell ref="G4:I4"/>
    <mergeCell ref="C1:D1"/>
    <mergeCell ref="E1:F1"/>
    <mergeCell ref="G1:I1"/>
    <mergeCell ref="C2:D2"/>
    <mergeCell ref="E2:F2"/>
    <mergeCell ref="G2:I2"/>
    <mergeCell ref="C7:D7"/>
    <mergeCell ref="E7:F7"/>
    <mergeCell ref="G7:I7"/>
    <mergeCell ref="C8:D8"/>
    <mergeCell ref="E8:F8"/>
    <mergeCell ref="G8:I8"/>
    <mergeCell ref="C5:D5"/>
    <mergeCell ref="E5:F5"/>
    <mergeCell ref="G5:I5"/>
    <mergeCell ref="C6:D6"/>
    <mergeCell ref="E6:F6"/>
    <mergeCell ref="G6:I6"/>
    <mergeCell ref="C11:D11"/>
    <mergeCell ref="E11:F11"/>
    <mergeCell ref="G11:I11"/>
    <mergeCell ref="C12:D12"/>
    <mergeCell ref="E12:F12"/>
    <mergeCell ref="G12:I12"/>
    <mergeCell ref="C9:D9"/>
    <mergeCell ref="E9:F9"/>
    <mergeCell ref="G9:I9"/>
    <mergeCell ref="C10:D10"/>
    <mergeCell ref="E10:F10"/>
    <mergeCell ref="G10:I10"/>
    <mergeCell ref="C15:D15"/>
    <mergeCell ref="E15:F15"/>
    <mergeCell ref="G15:I15"/>
    <mergeCell ref="C16:D16"/>
    <mergeCell ref="E16:F16"/>
    <mergeCell ref="G16:I16"/>
    <mergeCell ref="C13:D13"/>
    <mergeCell ref="E13:F13"/>
    <mergeCell ref="G13:I13"/>
    <mergeCell ref="C14:D14"/>
    <mergeCell ref="E14:F14"/>
    <mergeCell ref="G14:I14"/>
    <mergeCell ref="C19:D19"/>
    <mergeCell ref="E19:F19"/>
    <mergeCell ref="G19:I19"/>
    <mergeCell ref="C20:D20"/>
    <mergeCell ref="E20:F20"/>
    <mergeCell ref="G20:I20"/>
    <mergeCell ref="C17:D17"/>
    <mergeCell ref="E17:F17"/>
    <mergeCell ref="G17:I17"/>
    <mergeCell ref="C18:D18"/>
    <mergeCell ref="E18:F18"/>
    <mergeCell ref="G18:I18"/>
    <mergeCell ref="C23:D23"/>
    <mergeCell ref="E23:F23"/>
    <mergeCell ref="G23:I23"/>
    <mergeCell ref="C24:D24"/>
    <mergeCell ref="E24:F24"/>
    <mergeCell ref="G24:I24"/>
    <mergeCell ref="C21:D21"/>
    <mergeCell ref="E21:F21"/>
    <mergeCell ref="G21:I21"/>
    <mergeCell ref="C22:D22"/>
    <mergeCell ref="E22:F22"/>
    <mergeCell ref="G22:I22"/>
    <mergeCell ref="C27:D27"/>
    <mergeCell ref="E27:F27"/>
    <mergeCell ref="G27:I27"/>
    <mergeCell ref="C28:D28"/>
    <mergeCell ref="E28:F28"/>
    <mergeCell ref="G28:I28"/>
    <mergeCell ref="C25:D25"/>
    <mergeCell ref="E25:F25"/>
    <mergeCell ref="G25:I25"/>
    <mergeCell ref="C26:D26"/>
    <mergeCell ref="E26:F26"/>
    <mergeCell ref="G26:I26"/>
    <mergeCell ref="C31:D31"/>
    <mergeCell ref="E31:F31"/>
    <mergeCell ref="G31:I31"/>
    <mergeCell ref="C32:D32"/>
    <mergeCell ref="E32:F32"/>
    <mergeCell ref="G32:I32"/>
    <mergeCell ref="C29:D29"/>
    <mergeCell ref="E29:F29"/>
    <mergeCell ref="G29:I29"/>
    <mergeCell ref="C30:D30"/>
    <mergeCell ref="E30:F30"/>
    <mergeCell ref="G30:I30"/>
    <mergeCell ref="C35:D35"/>
    <mergeCell ref="E35:F35"/>
    <mergeCell ref="G35:I35"/>
    <mergeCell ref="C36:D36"/>
    <mergeCell ref="E36:F36"/>
    <mergeCell ref="G36:I36"/>
    <mergeCell ref="C33:D33"/>
    <mergeCell ref="E33:F33"/>
    <mergeCell ref="G33:I33"/>
    <mergeCell ref="C34:D34"/>
    <mergeCell ref="E34:F34"/>
    <mergeCell ref="G34:I34"/>
    <mergeCell ref="C39:D39"/>
    <mergeCell ref="E39:F39"/>
    <mergeCell ref="G39:I39"/>
    <mergeCell ref="C40:D40"/>
    <mergeCell ref="E40:F40"/>
    <mergeCell ref="G40:I40"/>
    <mergeCell ref="C37:D37"/>
    <mergeCell ref="E37:F37"/>
    <mergeCell ref="G37:I37"/>
    <mergeCell ref="C38:D38"/>
    <mergeCell ref="E38:F38"/>
    <mergeCell ref="G38:I38"/>
    <mergeCell ref="C43:D43"/>
    <mergeCell ref="E43:F43"/>
    <mergeCell ref="G43:I43"/>
    <mergeCell ref="C44:D44"/>
    <mergeCell ref="E44:F44"/>
    <mergeCell ref="G44:I44"/>
    <mergeCell ref="C41:D41"/>
    <mergeCell ref="E41:F41"/>
    <mergeCell ref="G41:I41"/>
    <mergeCell ref="C42:D42"/>
    <mergeCell ref="E42:F42"/>
    <mergeCell ref="G42:I42"/>
    <mergeCell ref="C47:D47"/>
    <mergeCell ref="E47:F47"/>
    <mergeCell ref="G47:I47"/>
    <mergeCell ref="C48:D48"/>
    <mergeCell ref="E48:F48"/>
    <mergeCell ref="G48:I48"/>
    <mergeCell ref="C45:D45"/>
    <mergeCell ref="E45:F45"/>
    <mergeCell ref="G45:I45"/>
    <mergeCell ref="C46:D46"/>
    <mergeCell ref="E46:F46"/>
    <mergeCell ref="G46:I46"/>
    <mergeCell ref="C51:D51"/>
    <mergeCell ref="E51:F51"/>
    <mergeCell ref="G51:I51"/>
    <mergeCell ref="C52:D52"/>
    <mergeCell ref="E52:F52"/>
    <mergeCell ref="G52:I52"/>
    <mergeCell ref="C49:D49"/>
    <mergeCell ref="E49:F49"/>
    <mergeCell ref="G49:I49"/>
    <mergeCell ref="C50:D50"/>
    <mergeCell ref="E50:F50"/>
    <mergeCell ref="G50:I50"/>
    <mergeCell ref="C55:D55"/>
    <mergeCell ref="E55:F55"/>
    <mergeCell ref="G55:I55"/>
    <mergeCell ref="C56:D56"/>
    <mergeCell ref="E56:F56"/>
    <mergeCell ref="G56:I56"/>
    <mergeCell ref="C53:D53"/>
    <mergeCell ref="E53:F53"/>
    <mergeCell ref="G53:I53"/>
    <mergeCell ref="C54:D54"/>
    <mergeCell ref="E54:F54"/>
    <mergeCell ref="G54:I54"/>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C67:D67"/>
    <mergeCell ref="E67:F67"/>
    <mergeCell ref="G67:I67"/>
    <mergeCell ref="C68:D68"/>
    <mergeCell ref="E68:F68"/>
    <mergeCell ref="G68:I68"/>
    <mergeCell ref="C65:D65"/>
    <mergeCell ref="E65:F65"/>
    <mergeCell ref="G65:I65"/>
    <mergeCell ref="C66:D66"/>
    <mergeCell ref="E66:F66"/>
    <mergeCell ref="G66:I66"/>
    <mergeCell ref="C71:D71"/>
    <mergeCell ref="E71:F71"/>
    <mergeCell ref="G71:I71"/>
    <mergeCell ref="C72:D72"/>
    <mergeCell ref="E72:F72"/>
    <mergeCell ref="G72:I72"/>
    <mergeCell ref="C69:D69"/>
    <mergeCell ref="E69:F69"/>
    <mergeCell ref="G69:I69"/>
    <mergeCell ref="C70:D70"/>
    <mergeCell ref="E70:F70"/>
    <mergeCell ref="G70:I70"/>
    <mergeCell ref="C75:D75"/>
    <mergeCell ref="E75:F75"/>
    <mergeCell ref="G75:I75"/>
    <mergeCell ref="C76:D76"/>
    <mergeCell ref="E76:F76"/>
    <mergeCell ref="G76:I76"/>
    <mergeCell ref="C73:D73"/>
    <mergeCell ref="E73:F73"/>
    <mergeCell ref="G73:I73"/>
    <mergeCell ref="C74:D74"/>
    <mergeCell ref="E74:F74"/>
    <mergeCell ref="G74:I74"/>
    <mergeCell ref="C79:D79"/>
    <mergeCell ref="E79:F79"/>
    <mergeCell ref="G79:I79"/>
    <mergeCell ref="C80:D80"/>
    <mergeCell ref="E80:F80"/>
    <mergeCell ref="G80:I80"/>
    <mergeCell ref="C77:D77"/>
    <mergeCell ref="E77:F77"/>
    <mergeCell ref="G77:I77"/>
    <mergeCell ref="C78:D78"/>
    <mergeCell ref="E78:F78"/>
    <mergeCell ref="G78:I78"/>
    <mergeCell ref="C83:D83"/>
    <mergeCell ref="E83:F83"/>
    <mergeCell ref="G83:I83"/>
    <mergeCell ref="C84:D84"/>
    <mergeCell ref="E84:F84"/>
    <mergeCell ref="G84:I84"/>
    <mergeCell ref="C81:D81"/>
    <mergeCell ref="E81:F81"/>
    <mergeCell ref="G81:I81"/>
    <mergeCell ref="C82:D82"/>
    <mergeCell ref="E82:F82"/>
    <mergeCell ref="G82:I82"/>
    <mergeCell ref="C87:D87"/>
    <mergeCell ref="E87:F87"/>
    <mergeCell ref="G87:I87"/>
    <mergeCell ref="C88:D88"/>
    <mergeCell ref="E88:F88"/>
    <mergeCell ref="G88:I88"/>
    <mergeCell ref="C85:D85"/>
    <mergeCell ref="E85:F85"/>
    <mergeCell ref="G85:I85"/>
    <mergeCell ref="C86:D86"/>
    <mergeCell ref="E86:F86"/>
    <mergeCell ref="G86:I86"/>
    <mergeCell ref="C91:D91"/>
    <mergeCell ref="E91:F91"/>
    <mergeCell ref="G91:I91"/>
    <mergeCell ref="C92:D92"/>
    <mergeCell ref="E92:F92"/>
    <mergeCell ref="G92:I92"/>
    <mergeCell ref="C89:D89"/>
    <mergeCell ref="E89:F89"/>
    <mergeCell ref="G89:I89"/>
    <mergeCell ref="C90:D90"/>
    <mergeCell ref="E90:F90"/>
    <mergeCell ref="G90:I90"/>
    <mergeCell ref="C95:D95"/>
    <mergeCell ref="E95:F95"/>
    <mergeCell ref="G95:I95"/>
    <mergeCell ref="C96:D96"/>
    <mergeCell ref="E96:F96"/>
    <mergeCell ref="G96:I96"/>
    <mergeCell ref="C93:D93"/>
    <mergeCell ref="E93:F93"/>
    <mergeCell ref="G93:I93"/>
    <mergeCell ref="C94:D94"/>
    <mergeCell ref="E94:F94"/>
    <mergeCell ref="G94:I94"/>
    <mergeCell ref="C99:D99"/>
    <mergeCell ref="E99:F99"/>
    <mergeCell ref="G99:I99"/>
    <mergeCell ref="C100:D100"/>
    <mergeCell ref="E100:F100"/>
    <mergeCell ref="G100:I100"/>
    <mergeCell ref="C97:D97"/>
    <mergeCell ref="E97:F97"/>
    <mergeCell ref="G97:I97"/>
    <mergeCell ref="C98:D98"/>
    <mergeCell ref="E98:F98"/>
    <mergeCell ref="G98:I98"/>
  </mergeCells>
  <pageMargins left="0.2" right="0.2" top="0.89583333333333304" bottom="0.25" header="0.3" footer="0.3"/>
  <pageSetup orientation="portrait" r:id="rId1"/>
  <headerFooter>
    <oddHeader>&amp;C&amp;"-,Bold"&amp;14CHART A.2.a
SUB-GRANTEES' BRANCHES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3"/>
  <sheetViews>
    <sheetView view="pageLayout" zoomScaleNormal="100" workbookViewId="0">
      <selection activeCell="A17" sqref="A17:A19"/>
    </sheetView>
  </sheetViews>
  <sheetFormatPr defaultColWidth="9.109375" defaultRowHeight="14.4" x14ac:dyDescent="0.3"/>
  <cols>
    <col min="1" max="1" width="51.6640625" style="13" customWidth="1"/>
    <col min="2" max="2" width="6.109375" style="2" customWidth="1"/>
    <col min="3" max="3" width="8.109375" style="2" customWidth="1"/>
    <col min="4" max="4" width="5.6640625" style="2" customWidth="1"/>
    <col min="5" max="5" width="6.5546875" style="2" customWidth="1"/>
    <col min="6" max="6" width="4.88671875" style="2" customWidth="1"/>
    <col min="7" max="7" width="6.5546875" style="2" customWidth="1"/>
    <col min="8" max="8" width="6" style="2" customWidth="1"/>
    <col min="9" max="9" width="7.88671875" style="2" customWidth="1"/>
    <col min="10" max="10" width="5.6640625" style="2" customWidth="1"/>
    <col min="11" max="11" width="7.5546875" style="2" customWidth="1"/>
    <col min="12" max="12" width="6" style="2" customWidth="1"/>
    <col min="13" max="13" width="10" style="2" customWidth="1"/>
    <col min="14" max="16384" width="9.109375" style="2"/>
  </cols>
  <sheetData>
    <row r="1" spans="1:14" ht="23.25" customHeight="1" thickBot="1" x14ac:dyDescent="0.3">
      <c r="A1" s="363" t="s">
        <v>61</v>
      </c>
      <c r="B1" s="364"/>
      <c r="C1" s="364"/>
      <c r="D1" s="364"/>
      <c r="E1" s="364"/>
      <c r="F1" s="364"/>
      <c r="G1" s="364"/>
      <c r="H1" s="364"/>
      <c r="I1" s="364"/>
      <c r="J1" s="364"/>
      <c r="K1" s="364"/>
      <c r="L1" s="364"/>
      <c r="M1" s="365"/>
    </row>
    <row r="2" spans="1:14" ht="45" customHeight="1" thickBot="1" x14ac:dyDescent="0.3">
      <c r="A2" s="362" t="s">
        <v>171</v>
      </c>
      <c r="B2" s="362"/>
      <c r="C2" s="362"/>
      <c r="D2" s="362"/>
      <c r="E2" s="362"/>
      <c r="F2" s="362"/>
      <c r="G2" s="362"/>
      <c r="H2" s="362"/>
      <c r="I2" s="362"/>
      <c r="J2" s="362"/>
      <c r="K2" s="362"/>
      <c r="L2" s="362"/>
      <c r="M2" s="362"/>
    </row>
    <row r="3" spans="1:14" ht="15" customHeight="1" thickBot="1" x14ac:dyDescent="0.3">
      <c r="A3" s="21" t="s">
        <v>85</v>
      </c>
      <c r="B3" s="22" t="s">
        <v>86</v>
      </c>
      <c r="C3" s="22" t="s">
        <v>87</v>
      </c>
      <c r="D3" s="22" t="s">
        <v>88</v>
      </c>
      <c r="E3" s="22" t="s">
        <v>89</v>
      </c>
      <c r="F3" s="22" t="s">
        <v>90</v>
      </c>
      <c r="G3" s="22" t="s">
        <v>91</v>
      </c>
      <c r="H3" s="22" t="s">
        <v>92</v>
      </c>
      <c r="I3" s="22" t="s">
        <v>93</v>
      </c>
      <c r="J3" s="22" t="s">
        <v>94</v>
      </c>
      <c r="K3" s="22" t="s">
        <v>95</v>
      </c>
      <c r="L3" s="22" t="s">
        <v>96</v>
      </c>
      <c r="M3" s="22" t="s">
        <v>97</v>
      </c>
      <c r="N3" s="17"/>
    </row>
    <row r="4" spans="1:14" ht="212.25" customHeight="1" thickBot="1" x14ac:dyDescent="0.45">
      <c r="A4" s="34" t="s">
        <v>126</v>
      </c>
      <c r="B4" s="249" t="s">
        <v>233</v>
      </c>
      <c r="C4" s="249" t="s">
        <v>234</v>
      </c>
      <c r="D4" s="249" t="s">
        <v>235</v>
      </c>
      <c r="E4" s="250" t="s">
        <v>236</v>
      </c>
      <c r="F4" s="249" t="s">
        <v>120</v>
      </c>
      <c r="G4" s="250" t="s">
        <v>192</v>
      </c>
      <c r="H4" s="249" t="s">
        <v>121</v>
      </c>
      <c r="I4" s="250" t="s">
        <v>193</v>
      </c>
      <c r="J4" s="249" t="s">
        <v>118</v>
      </c>
      <c r="K4" s="250" t="s">
        <v>194</v>
      </c>
      <c r="L4" s="250" t="s">
        <v>119</v>
      </c>
      <c r="M4" s="250" t="s">
        <v>195</v>
      </c>
      <c r="N4" s="17"/>
    </row>
    <row r="5" spans="1:14" ht="19.5" customHeight="1" thickBot="1" x14ac:dyDescent="0.35">
      <c r="A5" s="37" t="s">
        <v>134</v>
      </c>
      <c r="B5" s="38" t="s">
        <v>3</v>
      </c>
      <c r="C5" s="39">
        <v>5</v>
      </c>
      <c r="D5" s="38" t="s">
        <v>3</v>
      </c>
      <c r="E5" s="40">
        <v>4</v>
      </c>
      <c r="F5" s="41" t="s">
        <v>3</v>
      </c>
      <c r="G5" s="40">
        <v>5</v>
      </c>
      <c r="H5" s="40"/>
      <c r="I5" s="40"/>
      <c r="J5" s="41" t="s">
        <v>3</v>
      </c>
      <c r="K5" s="40">
        <v>2</v>
      </c>
      <c r="L5" s="40"/>
      <c r="M5" s="42"/>
      <c r="N5" s="17"/>
    </row>
    <row r="6" spans="1:14" ht="19.5" customHeight="1" thickBot="1" x14ac:dyDescent="0.35">
      <c r="A6" s="43" t="s">
        <v>48</v>
      </c>
      <c r="B6" s="44" t="s">
        <v>3</v>
      </c>
      <c r="C6" s="45">
        <v>5</v>
      </c>
      <c r="D6" s="45"/>
      <c r="E6" s="4"/>
      <c r="F6" s="3" t="s">
        <v>3</v>
      </c>
      <c r="G6" s="4">
        <v>5</v>
      </c>
      <c r="H6" s="3" t="s">
        <v>3</v>
      </c>
      <c r="I6" s="4">
        <v>5</v>
      </c>
      <c r="J6" s="5" t="s">
        <v>75</v>
      </c>
      <c r="K6" s="35"/>
      <c r="L6" s="5" t="s">
        <v>3</v>
      </c>
      <c r="M6" s="46">
        <v>2</v>
      </c>
      <c r="N6" s="17"/>
    </row>
    <row r="7" spans="1:14" ht="33.75" customHeight="1" thickBot="1" x14ac:dyDescent="0.35">
      <c r="A7" s="307" t="s">
        <v>242</v>
      </c>
      <c r="B7" s="45"/>
      <c r="C7" s="45"/>
      <c r="D7" s="45"/>
      <c r="E7" s="4"/>
      <c r="F7" s="3"/>
      <c r="G7" s="4"/>
      <c r="H7" s="4"/>
      <c r="I7" s="4"/>
      <c r="J7" s="4"/>
      <c r="K7" s="4"/>
      <c r="L7" s="4"/>
      <c r="M7" s="46"/>
    </row>
    <row r="8" spans="1:14" s="248" customFormat="1" ht="19.5" customHeight="1" thickBot="1" x14ac:dyDescent="0.35">
      <c r="A8" s="307" t="s">
        <v>243</v>
      </c>
      <c r="B8" s="45"/>
      <c r="C8" s="45"/>
      <c r="D8" s="45"/>
      <c r="E8" s="4"/>
      <c r="F8" s="4"/>
      <c r="G8" s="4"/>
      <c r="H8" s="4"/>
      <c r="I8" s="4"/>
      <c r="J8" s="4"/>
      <c r="K8" s="4"/>
      <c r="L8" s="4"/>
      <c r="M8" s="46"/>
    </row>
    <row r="9" spans="1:14" ht="19.5" customHeight="1" thickBot="1" x14ac:dyDescent="0.35">
      <c r="A9" s="308" t="s">
        <v>244</v>
      </c>
      <c r="B9" s="45"/>
      <c r="C9" s="45"/>
      <c r="D9" s="45"/>
      <c r="E9" s="4"/>
      <c r="F9" s="4"/>
      <c r="G9" s="4"/>
      <c r="H9" s="4"/>
      <c r="I9" s="4"/>
      <c r="J9" s="4"/>
      <c r="K9" s="4"/>
      <c r="L9" s="4"/>
      <c r="M9" s="46"/>
    </row>
    <row r="10" spans="1:14" ht="19.5" customHeight="1" thickBot="1" x14ac:dyDescent="0.35">
      <c r="A10" s="37" t="s">
        <v>10</v>
      </c>
      <c r="B10" s="45"/>
      <c r="C10" s="45"/>
      <c r="D10" s="45"/>
      <c r="E10" s="4"/>
      <c r="F10" s="4"/>
      <c r="G10" s="4"/>
      <c r="H10" s="4"/>
      <c r="I10" s="4"/>
      <c r="J10" s="4"/>
      <c r="K10" s="4"/>
      <c r="L10" s="4"/>
      <c r="M10" s="46"/>
    </row>
    <row r="11" spans="1:14" ht="15" customHeight="1" thickBot="1" x14ac:dyDescent="0.35">
      <c r="A11" s="86" t="s">
        <v>44</v>
      </c>
      <c r="B11" s="79">
        <f>COUNTIF(B5:B10, "x")</f>
        <v>2</v>
      </c>
      <c r="C11" s="80">
        <f>SUM(C5:C10)</f>
        <v>10</v>
      </c>
      <c r="D11" s="79">
        <f>COUNTIF(D5:D10, "x")</f>
        <v>1</v>
      </c>
      <c r="E11" s="80">
        <f>SUM(E5:E10)</f>
        <v>4</v>
      </c>
      <c r="F11" s="79">
        <f>COUNTIF(F5:F10, "x")</f>
        <v>2</v>
      </c>
      <c r="G11" s="80">
        <f>SUM(G5:G10)</f>
        <v>10</v>
      </c>
      <c r="H11" s="79">
        <f>COUNTIF(H5:H10, "x")</f>
        <v>1</v>
      </c>
      <c r="I11" s="80">
        <f>SUM(I5:I10)</f>
        <v>5</v>
      </c>
      <c r="J11" s="79">
        <f>COUNTIF(J5:J10, "x")</f>
        <v>1</v>
      </c>
      <c r="K11" s="80">
        <f>SUM(K5:K10)</f>
        <v>2</v>
      </c>
      <c r="L11" s="79">
        <f>COUNTIF(L5:L10, "x")</f>
        <v>1</v>
      </c>
      <c r="M11" s="81">
        <f>SUM(M5:M10)</f>
        <v>2</v>
      </c>
    </row>
    <row r="12" spans="1:14" ht="5.25" customHeight="1" thickBot="1" x14ac:dyDescent="0.35">
      <c r="A12" s="361"/>
      <c r="B12" s="361"/>
      <c r="C12" s="361"/>
      <c r="D12" s="361"/>
      <c r="E12" s="361"/>
      <c r="F12" s="361"/>
      <c r="G12" s="361"/>
      <c r="H12" s="361"/>
      <c r="I12" s="361"/>
      <c r="J12" s="361"/>
      <c r="K12" s="361"/>
      <c r="L12" s="361"/>
      <c r="M12" s="361"/>
    </row>
    <row r="13" spans="1:14" ht="23.25" customHeight="1" thickBot="1" x14ac:dyDescent="0.35">
      <c r="A13" s="366" t="s">
        <v>61</v>
      </c>
      <c r="B13" s="367"/>
      <c r="C13" s="367"/>
      <c r="D13" s="367"/>
      <c r="E13" s="367"/>
      <c r="F13" s="367"/>
      <c r="G13" s="367"/>
      <c r="H13" s="367"/>
      <c r="I13" s="367"/>
      <c r="J13" s="367"/>
      <c r="K13" s="367"/>
      <c r="L13" s="367"/>
      <c r="M13" s="368"/>
    </row>
    <row r="14" spans="1:14" ht="48.75" customHeight="1" thickBot="1" x14ac:dyDescent="0.35">
      <c r="A14" s="369" t="s">
        <v>196</v>
      </c>
      <c r="B14" s="362"/>
      <c r="C14" s="362"/>
      <c r="D14" s="362"/>
      <c r="E14" s="362"/>
      <c r="F14" s="362"/>
      <c r="G14" s="362"/>
      <c r="H14" s="362"/>
      <c r="I14" s="362"/>
      <c r="J14" s="362"/>
      <c r="K14" s="362"/>
      <c r="L14" s="362"/>
      <c r="M14" s="362"/>
    </row>
    <row r="15" spans="1:14" ht="15" thickBot="1" x14ac:dyDescent="0.35">
      <c r="A15" s="21" t="s">
        <v>85</v>
      </c>
      <c r="B15" s="22" t="s">
        <v>86</v>
      </c>
      <c r="C15" s="22" t="s">
        <v>87</v>
      </c>
      <c r="D15" s="22" t="s">
        <v>88</v>
      </c>
      <c r="E15" s="22" t="s">
        <v>89</v>
      </c>
      <c r="F15" s="22" t="s">
        <v>90</v>
      </c>
      <c r="G15" s="22" t="s">
        <v>91</v>
      </c>
      <c r="H15" s="22" t="s">
        <v>92</v>
      </c>
      <c r="I15" s="22" t="s">
        <v>93</v>
      </c>
      <c r="J15" s="22" t="s">
        <v>94</v>
      </c>
      <c r="K15" s="22" t="s">
        <v>95</v>
      </c>
      <c r="L15" s="22" t="s">
        <v>96</v>
      </c>
      <c r="M15" s="22" t="s">
        <v>97</v>
      </c>
    </row>
    <row r="16" spans="1:14" ht="218.25" customHeight="1" thickBot="1" x14ac:dyDescent="0.35">
      <c r="A16" s="6" t="s">
        <v>9</v>
      </c>
      <c r="B16" s="249" t="s">
        <v>233</v>
      </c>
      <c r="C16" s="249" t="s">
        <v>234</v>
      </c>
      <c r="D16" s="249" t="s">
        <v>235</v>
      </c>
      <c r="E16" s="250" t="s">
        <v>236</v>
      </c>
      <c r="F16" s="249" t="s">
        <v>120</v>
      </c>
      <c r="G16" s="250" t="s">
        <v>192</v>
      </c>
      <c r="H16" s="249" t="s">
        <v>121</v>
      </c>
      <c r="I16" s="250" t="s">
        <v>193</v>
      </c>
      <c r="J16" s="249" t="s">
        <v>118</v>
      </c>
      <c r="K16" s="250" t="s">
        <v>194</v>
      </c>
      <c r="L16" s="250" t="s">
        <v>119</v>
      </c>
      <c r="M16" s="250" t="s">
        <v>195</v>
      </c>
    </row>
    <row r="17" spans="1:13" ht="18.75" customHeight="1" thickBot="1" x14ac:dyDescent="0.35">
      <c r="A17" s="309" t="s">
        <v>134</v>
      </c>
      <c r="B17" s="18"/>
      <c r="C17" s="18"/>
      <c r="D17" s="18"/>
      <c r="E17" s="18"/>
      <c r="F17" s="18"/>
      <c r="G17" s="18"/>
      <c r="H17" s="18"/>
      <c r="I17" s="18"/>
      <c r="J17" s="18"/>
      <c r="K17" s="18"/>
      <c r="L17" s="18"/>
      <c r="M17" s="18"/>
    </row>
    <row r="18" spans="1:13" ht="18.75" customHeight="1" thickBot="1" x14ac:dyDescent="0.35">
      <c r="A18" s="310" t="s">
        <v>48</v>
      </c>
      <c r="B18" s="19"/>
      <c r="C18" s="19"/>
      <c r="D18" s="19"/>
      <c r="E18" s="19"/>
      <c r="F18" s="19"/>
      <c r="G18" s="19"/>
      <c r="H18" s="19"/>
      <c r="I18" s="19"/>
      <c r="J18" s="19"/>
      <c r="K18" s="19"/>
      <c r="L18" s="19"/>
      <c r="M18" s="19"/>
    </row>
    <row r="19" spans="1:13" ht="33.75" customHeight="1" thickBot="1" x14ac:dyDescent="0.35">
      <c r="A19" s="307" t="s">
        <v>242</v>
      </c>
      <c r="B19" s="20"/>
      <c r="C19" s="20"/>
      <c r="D19" s="20"/>
      <c r="E19" s="20"/>
      <c r="F19" s="20"/>
      <c r="G19" s="20"/>
      <c r="H19" s="20"/>
      <c r="I19" s="20"/>
      <c r="J19" s="20"/>
      <c r="K19" s="20"/>
      <c r="L19" s="20"/>
      <c r="M19" s="20"/>
    </row>
    <row r="20" spans="1:13" ht="18.75" customHeight="1" thickBot="1" x14ac:dyDescent="0.35">
      <c r="A20" s="307" t="s">
        <v>243</v>
      </c>
      <c r="B20" s="20"/>
      <c r="C20" s="20"/>
      <c r="D20" s="20"/>
      <c r="E20" s="20"/>
      <c r="F20" s="20"/>
      <c r="G20" s="20"/>
      <c r="H20" s="20"/>
      <c r="I20" s="20"/>
      <c r="J20" s="20"/>
      <c r="K20" s="20"/>
      <c r="L20" s="20"/>
      <c r="M20" s="20"/>
    </row>
    <row r="21" spans="1:13" ht="18.75" customHeight="1" thickBot="1" x14ac:dyDescent="0.35">
      <c r="A21" s="308" t="s">
        <v>244</v>
      </c>
      <c r="B21" s="20"/>
      <c r="C21" s="20"/>
      <c r="D21" s="20"/>
      <c r="E21" s="20"/>
      <c r="F21" s="20"/>
      <c r="G21" s="20"/>
      <c r="H21" s="20"/>
      <c r="I21" s="20"/>
      <c r="J21" s="20"/>
      <c r="K21" s="20"/>
      <c r="L21" s="20"/>
      <c r="M21" s="20"/>
    </row>
    <row r="22" spans="1:13" ht="18.75" customHeight="1" thickBot="1" x14ac:dyDescent="0.35">
      <c r="A22" s="309" t="s">
        <v>10</v>
      </c>
      <c r="B22" s="20"/>
      <c r="C22" s="20"/>
      <c r="D22" s="20"/>
      <c r="E22" s="20"/>
      <c r="F22" s="20"/>
      <c r="G22" s="20"/>
      <c r="H22" s="20"/>
      <c r="I22" s="20"/>
      <c r="J22" s="20"/>
      <c r="K22" s="20"/>
      <c r="L22" s="20"/>
      <c r="M22" s="20"/>
    </row>
    <row r="23" spans="1:13" s="248" customFormat="1" ht="15" thickBot="1" x14ac:dyDescent="0.35">
      <c r="A23" s="85" t="s">
        <v>44</v>
      </c>
      <c r="B23" s="82">
        <f>COUNTIF(B17:B22, "x")</f>
        <v>0</v>
      </c>
      <c r="C23" s="83">
        <f>SUM(C17:C22)</f>
        <v>0</v>
      </c>
      <c r="D23" s="82">
        <f>COUNTIF(D17:D22, "x")</f>
        <v>0</v>
      </c>
      <c r="E23" s="83">
        <f>SUM(E17:E22)</f>
        <v>0</v>
      </c>
      <c r="F23" s="82">
        <f>COUNTIF(F17:F22, "x")</f>
        <v>0</v>
      </c>
      <c r="G23" s="83">
        <f>SUM(G17:G22)</f>
        <v>0</v>
      </c>
      <c r="H23" s="82">
        <f>COUNTIF(H17:H22, "x")</f>
        <v>0</v>
      </c>
      <c r="I23" s="83">
        <f>SUM(I17:I22)</f>
        <v>0</v>
      </c>
      <c r="J23" s="82">
        <f>COUNTIF(J17:J22, "x")</f>
        <v>0</v>
      </c>
      <c r="K23" s="83">
        <f>SUM(K17:K22)</f>
        <v>0</v>
      </c>
      <c r="L23" s="82">
        <f>COUNTIF(L17:L22, "x")</f>
        <v>0</v>
      </c>
      <c r="M23" s="84">
        <f>SUM(M17:M22)</f>
        <v>0</v>
      </c>
    </row>
  </sheetData>
  <sheetProtection insertRows="0"/>
  <customSheetViews>
    <customSheetView guid="{5C3EBD05-EACD-422A-A16B-2BFD028B026A}" scale="90" showPageBreaks="1" view="pageLayout" topLeftCell="A14">
      <selection activeCell="A22" sqref="A22:A23"/>
      <rowBreaks count="1" manualBreakCount="1">
        <brk id="11" max="16383" man="1"/>
      </rowBreaks>
      <pageMargins left="0.33" right="0.17" top="0.84375" bottom="0.5" header="0.3" footer="0.3"/>
      <pageSetup orientation="landscape" r:id="rId1"/>
      <headerFooter>
        <oddHeader>&amp;C&amp;"-,Bold"&amp;14CHART B -- SERVICES AND MODES
RATING FACTOR 3 (2A)</oddHeader>
      </headerFooter>
    </customSheetView>
  </customSheetViews>
  <mergeCells count="5">
    <mergeCell ref="A12:M12"/>
    <mergeCell ref="A2:M2"/>
    <mergeCell ref="A1:M1"/>
    <mergeCell ref="A13:M13"/>
    <mergeCell ref="A14:M14"/>
  </mergeCells>
  <pageMargins left="0.33" right="0.17" top="0.84375" bottom="0.5" header="0.3" footer="0.3"/>
  <pageSetup orientation="landscape" r:id="rId2"/>
  <headerFooter>
    <oddHeader>&amp;C&amp;"-,Bold"&amp;14CHART B -- SERVICES AND MODES
RATING FACTOR 3 (2A)</oddHeader>
  </headerFooter>
  <rowBreaks count="1" manualBreakCount="1">
    <brk id="1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9"/>
  <sheetViews>
    <sheetView view="pageLayout" zoomScaleNormal="100" workbookViewId="0">
      <selection activeCell="D4" sqref="D4"/>
    </sheetView>
  </sheetViews>
  <sheetFormatPr defaultColWidth="9.109375" defaultRowHeight="14.4" x14ac:dyDescent="0.3"/>
  <cols>
    <col min="1" max="1" width="46.44140625" style="13" customWidth="1"/>
    <col min="2" max="2" width="26.5546875" style="2" customWidth="1"/>
    <col min="3" max="3" width="24.5546875" style="13" customWidth="1"/>
    <col min="4" max="4" width="30.5546875" style="2" customWidth="1"/>
    <col min="5" max="16384" width="9.109375" style="2"/>
  </cols>
  <sheetData>
    <row r="1" spans="1:7" ht="18" customHeight="1" thickBot="1" x14ac:dyDescent="0.3">
      <c r="A1" s="366" t="s">
        <v>61</v>
      </c>
      <c r="B1" s="367"/>
      <c r="C1" s="367"/>
      <c r="D1" s="368"/>
    </row>
    <row r="2" spans="1:7" ht="30.75" customHeight="1" thickBot="1" x14ac:dyDescent="0.3">
      <c r="A2" s="372" t="s">
        <v>123</v>
      </c>
      <c r="B2" s="372"/>
      <c r="C2" s="372"/>
      <c r="D2" s="372"/>
    </row>
    <row r="3" spans="1:7" ht="16.5" customHeight="1" thickBot="1" x14ac:dyDescent="0.3">
      <c r="A3" s="27" t="s">
        <v>85</v>
      </c>
      <c r="B3" s="28" t="s">
        <v>86</v>
      </c>
      <c r="C3" s="27" t="s">
        <v>87</v>
      </c>
      <c r="D3" s="28" t="s">
        <v>88</v>
      </c>
    </row>
    <row r="4" spans="1:7" ht="75.75" thickBot="1" x14ac:dyDescent="0.3">
      <c r="A4" s="29" t="s">
        <v>11</v>
      </c>
      <c r="B4" s="30" t="s">
        <v>12</v>
      </c>
      <c r="C4" s="31" t="s">
        <v>135</v>
      </c>
      <c r="D4" s="106" t="s">
        <v>197</v>
      </c>
    </row>
    <row r="5" spans="1:7" ht="30.75" thickBot="1" x14ac:dyDescent="0.3">
      <c r="A5" s="32" t="s">
        <v>13</v>
      </c>
      <c r="B5" s="33" t="s">
        <v>70</v>
      </c>
      <c r="C5" s="23"/>
      <c r="D5" s="24"/>
      <c r="E5" s="25"/>
      <c r="F5" s="25"/>
      <c r="G5" s="25"/>
    </row>
    <row r="6" spans="1:7" ht="30.75" thickBot="1" x14ac:dyDescent="0.3">
      <c r="A6" s="32" t="s">
        <v>14</v>
      </c>
      <c r="B6" s="33" t="s">
        <v>70</v>
      </c>
      <c r="C6" s="23"/>
      <c r="D6" s="24"/>
      <c r="E6" s="25"/>
      <c r="F6" s="25"/>
      <c r="G6" s="25"/>
    </row>
    <row r="7" spans="1:7" ht="15.75" thickBot="1" x14ac:dyDescent="0.3">
      <c r="A7" s="32" t="s">
        <v>15</v>
      </c>
      <c r="B7" s="33" t="s">
        <v>71</v>
      </c>
      <c r="C7" s="23"/>
      <c r="D7" s="24"/>
      <c r="E7" s="25"/>
      <c r="F7" s="25"/>
      <c r="G7" s="25"/>
    </row>
    <row r="8" spans="1:7" ht="30.75" thickBot="1" x14ac:dyDescent="0.3">
      <c r="A8" s="32" t="s">
        <v>16</v>
      </c>
      <c r="B8" s="33" t="s">
        <v>71</v>
      </c>
      <c r="C8" s="23"/>
      <c r="D8" s="24"/>
      <c r="E8" s="25"/>
      <c r="F8" s="25"/>
      <c r="G8" s="25"/>
    </row>
    <row r="9" spans="1:7" ht="15.75" thickBot="1" x14ac:dyDescent="0.3">
      <c r="A9" s="32" t="s">
        <v>17</v>
      </c>
      <c r="B9" s="33" t="s">
        <v>71</v>
      </c>
      <c r="C9" s="23"/>
      <c r="D9" s="24"/>
      <c r="E9" s="25"/>
      <c r="F9" s="25"/>
      <c r="G9" s="25"/>
    </row>
    <row r="10" spans="1:7" ht="15.75" thickBot="1" x14ac:dyDescent="0.3">
      <c r="A10" s="32" t="s">
        <v>18</v>
      </c>
      <c r="B10" s="33" t="s">
        <v>71</v>
      </c>
      <c r="C10" s="23"/>
      <c r="D10" s="24"/>
      <c r="E10" s="25"/>
      <c r="F10" s="25"/>
      <c r="G10" s="25"/>
    </row>
    <row r="11" spans="1:7" ht="15.75" customHeight="1" thickBot="1" x14ac:dyDescent="0.35">
      <c r="A11" s="32" t="s">
        <v>19</v>
      </c>
      <c r="B11" s="33" t="s">
        <v>71</v>
      </c>
      <c r="C11" s="23"/>
      <c r="D11" s="24"/>
      <c r="E11" s="25"/>
      <c r="F11" s="25"/>
      <c r="G11" s="25"/>
    </row>
    <row r="12" spans="1:7" ht="29.4" thickBot="1" x14ac:dyDescent="0.35">
      <c r="A12" s="32" t="s">
        <v>20</v>
      </c>
      <c r="B12" s="33" t="s">
        <v>71</v>
      </c>
      <c r="C12" s="23"/>
      <c r="D12" s="24"/>
      <c r="E12" s="25"/>
      <c r="F12" s="25"/>
      <c r="G12" s="25"/>
    </row>
    <row r="13" spans="1:7" ht="32.25" customHeight="1" thickBot="1" x14ac:dyDescent="0.35">
      <c r="A13" s="32" t="s">
        <v>125</v>
      </c>
      <c r="B13" s="33" t="s">
        <v>71</v>
      </c>
      <c r="C13" s="23"/>
      <c r="D13" s="24"/>
      <c r="E13" s="25"/>
      <c r="F13" s="25"/>
      <c r="G13" s="25"/>
    </row>
    <row r="14" spans="1:7" ht="31.5" customHeight="1" thickBot="1" x14ac:dyDescent="0.35">
      <c r="A14" s="32" t="s">
        <v>124</v>
      </c>
      <c r="B14" s="33" t="s">
        <v>71</v>
      </c>
      <c r="C14" s="23"/>
      <c r="D14" s="24"/>
      <c r="E14" s="25"/>
      <c r="F14" s="25"/>
      <c r="G14" s="25"/>
    </row>
    <row r="15" spans="1:7" ht="15" thickBot="1" x14ac:dyDescent="0.35">
      <c r="A15" s="32" t="s">
        <v>21</v>
      </c>
      <c r="B15" s="300" t="s">
        <v>71</v>
      </c>
      <c r="C15" s="23"/>
      <c r="D15" s="24"/>
      <c r="E15" s="25"/>
      <c r="F15" s="25"/>
      <c r="G15" s="25"/>
    </row>
    <row r="16" spans="1:7" ht="15" thickBot="1" x14ac:dyDescent="0.35">
      <c r="A16" s="299" t="s">
        <v>22</v>
      </c>
      <c r="B16" s="302" t="s">
        <v>71</v>
      </c>
      <c r="C16" s="23"/>
      <c r="D16" s="24"/>
      <c r="E16" s="25"/>
      <c r="F16" s="25"/>
      <c r="G16" s="25"/>
    </row>
    <row r="17" spans="1:7" ht="29.4" thickBot="1" x14ac:dyDescent="0.35">
      <c r="A17" s="107" t="s">
        <v>177</v>
      </c>
      <c r="B17" s="301"/>
      <c r="C17" s="23"/>
      <c r="D17" s="24"/>
      <c r="E17" s="25"/>
      <c r="F17" s="25"/>
      <c r="G17" s="25"/>
    </row>
    <row r="18" spans="1:7" ht="15" thickBot="1" x14ac:dyDescent="0.35">
      <c r="A18" s="107" t="s">
        <v>146</v>
      </c>
      <c r="B18" s="26"/>
      <c r="C18" s="23"/>
      <c r="D18" s="24"/>
      <c r="E18" s="25"/>
      <c r="F18" s="25"/>
      <c r="G18" s="25"/>
    </row>
    <row r="19" spans="1:7" s="248" customFormat="1" ht="15" customHeight="1" thickBot="1" x14ac:dyDescent="0.35">
      <c r="A19" s="370" t="s">
        <v>44</v>
      </c>
      <c r="B19" s="371"/>
      <c r="C19" s="47">
        <f>COUNTIF(C5:C16, "x")</f>
        <v>0</v>
      </c>
      <c r="D19" s="48">
        <f>SUM(D5:D16)</f>
        <v>0</v>
      </c>
      <c r="E19" s="290"/>
      <c r="F19" s="290"/>
      <c r="G19" s="290"/>
    </row>
  </sheetData>
  <sheetProtection password="DE8A" sheet="1" objects="1" scenarios="1" insertRows="0"/>
  <customSheetViews>
    <customSheetView guid="{5C3EBD05-EACD-422A-A16B-2BFD028B026A}" scale="90" showPageBreaks="1" view="pageLayout">
      <selection activeCell="I16" sqref="I16:I17"/>
      <pageMargins left="0.5" right="0.32964129483814525" top="0.84375" bottom="0.38" header="0.3" footer="0.3"/>
      <pageSetup orientation="landscape" r:id="rId1"/>
      <headerFooter>
        <oddHeader>&amp;C&amp;"-,Bold"&amp;14CHART C  -- OTHER HUD PROGRAMS
RATING FACTOR 3 (3B)</oddHeader>
      </headerFooter>
    </customSheetView>
  </customSheetViews>
  <mergeCells count="3">
    <mergeCell ref="A19:B19"/>
    <mergeCell ref="A2:D2"/>
    <mergeCell ref="A1:D1"/>
  </mergeCells>
  <pageMargins left="0.5" right="0.32964129483814525" top="0.84375" bottom="0.38" header="0.3" footer="0.3"/>
  <pageSetup orientation="landscape" r:id="rId2"/>
  <headerFooter>
    <oddHeader>&amp;C&amp;"-,Bold"&amp;14CHART C  -- OTHER HUD PROGRAMS
RATING FACTOR 3 (3B)</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P175"/>
  <sheetViews>
    <sheetView view="pageLayout" zoomScaleNormal="100" workbookViewId="0">
      <selection activeCell="H163" sqref="H163:H174"/>
    </sheetView>
  </sheetViews>
  <sheetFormatPr defaultColWidth="9.109375" defaultRowHeight="14.4" x14ac:dyDescent="0.3"/>
  <cols>
    <col min="1" max="1" width="5.33203125" style="152" customWidth="1"/>
    <col min="2" max="2" width="13.88671875" style="152" customWidth="1"/>
    <col min="3" max="3" width="29.6640625" style="108" customWidth="1"/>
    <col min="4" max="4" width="26" style="108" customWidth="1"/>
    <col min="5" max="5" width="16.88671875" style="108" customWidth="1"/>
    <col min="6" max="6" width="9.44140625" style="108" customWidth="1"/>
    <col min="7" max="7" width="3.109375" style="153" customWidth="1"/>
    <col min="8" max="8" width="9.5546875" style="108" customWidth="1"/>
    <col min="9" max="9" width="31.5546875" style="108" customWidth="1"/>
    <col min="10" max="10" width="19" style="108" customWidth="1"/>
    <col min="11" max="12" width="1.5546875" style="108" hidden="1" customWidth="1"/>
    <col min="13" max="14" width="1.88671875" style="108" hidden="1" customWidth="1"/>
    <col min="15" max="15" width="1.5546875" style="108" hidden="1" customWidth="1"/>
    <col min="16" max="16" width="2.6640625" style="108" hidden="1" customWidth="1"/>
    <col min="17" max="18" width="9.109375" style="108" customWidth="1"/>
    <col min="19" max="16384" width="9.109375" style="108"/>
  </cols>
  <sheetData>
    <row r="1" spans="1:16" ht="3" customHeight="1" x14ac:dyDescent="0.25">
      <c r="A1" s="376"/>
      <c r="B1" s="376"/>
      <c r="C1" s="376"/>
      <c r="D1" s="376"/>
      <c r="E1" s="376"/>
      <c r="F1" s="376"/>
      <c r="G1" s="376"/>
      <c r="H1" s="376"/>
      <c r="I1" s="376"/>
      <c r="J1" s="376"/>
    </row>
    <row r="2" spans="1:16" ht="9.75" customHeight="1" thickBot="1" x14ac:dyDescent="0.3">
      <c r="A2" s="109"/>
      <c r="B2" s="109"/>
      <c r="C2" s="110"/>
      <c r="D2" s="110"/>
      <c r="E2" s="110"/>
      <c r="F2" s="110"/>
      <c r="G2" s="111"/>
      <c r="H2" s="110"/>
      <c r="I2" s="110"/>
      <c r="J2" s="110"/>
    </row>
    <row r="3" spans="1:16" ht="17.25" customHeight="1" thickBot="1" x14ac:dyDescent="0.3">
      <c r="A3" s="251"/>
      <c r="B3" s="112" t="s">
        <v>85</v>
      </c>
      <c r="C3" s="113" t="s">
        <v>86</v>
      </c>
      <c r="D3" s="113" t="s">
        <v>87</v>
      </c>
      <c r="E3" s="113" t="s">
        <v>88</v>
      </c>
      <c r="F3" s="386" t="s">
        <v>89</v>
      </c>
      <c r="G3" s="387"/>
      <c r="H3" s="388"/>
      <c r="I3" s="113" t="s">
        <v>90</v>
      </c>
      <c r="J3" s="275" t="s">
        <v>91</v>
      </c>
    </row>
    <row r="4" spans="1:16" s="115" customFormat="1" ht="92.25" customHeight="1" thickBot="1" x14ac:dyDescent="0.3">
      <c r="A4" s="114"/>
      <c r="B4" s="274" t="s">
        <v>169</v>
      </c>
      <c r="C4" s="114" t="s">
        <v>23</v>
      </c>
      <c r="D4" s="114" t="s">
        <v>142</v>
      </c>
      <c r="E4" s="114" t="s">
        <v>141</v>
      </c>
      <c r="F4" s="383" t="s">
        <v>198</v>
      </c>
      <c r="G4" s="384"/>
      <c r="H4" s="385"/>
      <c r="I4" s="114" t="s">
        <v>172</v>
      </c>
      <c r="J4" s="314" t="s">
        <v>247</v>
      </c>
    </row>
    <row r="5" spans="1:16" ht="30.9" customHeight="1" thickBot="1" x14ac:dyDescent="0.3">
      <c r="A5" s="116">
        <f t="shared" ref="A5:A16" si="0">ROW(A1)</f>
        <v>1</v>
      </c>
      <c r="B5" s="117" t="s">
        <v>5</v>
      </c>
      <c r="C5" s="118" t="s">
        <v>122</v>
      </c>
      <c r="D5" s="118" t="s">
        <v>8</v>
      </c>
      <c r="E5" s="119" t="s">
        <v>138</v>
      </c>
      <c r="F5" s="312" t="s">
        <v>245</v>
      </c>
      <c r="G5" s="120" t="s">
        <v>137</v>
      </c>
      <c r="H5" s="313" t="s">
        <v>246</v>
      </c>
      <c r="I5" s="121" t="s">
        <v>140</v>
      </c>
      <c r="J5" s="122">
        <v>100000</v>
      </c>
      <c r="K5" s="123"/>
      <c r="P5" s="108" t="s">
        <v>5</v>
      </c>
    </row>
    <row r="6" spans="1:16" s="128" customFormat="1" ht="30.9" customHeight="1" thickBot="1" x14ac:dyDescent="0.3">
      <c r="A6" s="116">
        <f t="shared" si="0"/>
        <v>2</v>
      </c>
      <c r="B6" s="117" t="s">
        <v>0</v>
      </c>
      <c r="C6" s="124" t="s">
        <v>6</v>
      </c>
      <c r="D6" s="125" t="s">
        <v>50</v>
      </c>
      <c r="E6" s="119" t="s">
        <v>24</v>
      </c>
      <c r="F6" s="312" t="s">
        <v>245</v>
      </c>
      <c r="G6" s="126" t="s">
        <v>137</v>
      </c>
      <c r="H6" s="313" t="s">
        <v>246</v>
      </c>
      <c r="I6" s="121" t="s">
        <v>140</v>
      </c>
      <c r="J6" s="127">
        <v>10000</v>
      </c>
      <c r="P6" s="128" t="s">
        <v>0</v>
      </c>
    </row>
    <row r="7" spans="1:16" s="128" customFormat="1" ht="30.9" customHeight="1" thickBot="1" x14ac:dyDescent="0.3">
      <c r="A7" s="116">
        <f t="shared" si="0"/>
        <v>3</v>
      </c>
      <c r="B7" s="117" t="s">
        <v>0</v>
      </c>
      <c r="C7" s="124" t="s">
        <v>6</v>
      </c>
      <c r="D7" s="125" t="s">
        <v>143</v>
      </c>
      <c r="E7" s="119" t="s">
        <v>24</v>
      </c>
      <c r="F7" s="312" t="s">
        <v>245</v>
      </c>
      <c r="G7" s="120" t="s">
        <v>137</v>
      </c>
      <c r="H7" s="313" t="s">
        <v>246</v>
      </c>
      <c r="I7" s="121" t="s">
        <v>139</v>
      </c>
      <c r="J7" s="127">
        <v>7500</v>
      </c>
      <c r="P7" s="128" t="s">
        <v>168</v>
      </c>
    </row>
    <row r="8" spans="1:16" s="128" customFormat="1" ht="30.9" customHeight="1" thickBot="1" x14ac:dyDescent="0.3">
      <c r="A8" s="116">
        <f t="shared" si="0"/>
        <v>4</v>
      </c>
      <c r="B8" s="117" t="s">
        <v>0</v>
      </c>
      <c r="C8" s="124" t="s">
        <v>1</v>
      </c>
      <c r="D8" s="125" t="s">
        <v>144</v>
      </c>
      <c r="E8" s="119" t="s">
        <v>24</v>
      </c>
      <c r="F8" s="312" t="s">
        <v>245</v>
      </c>
      <c r="G8" s="126" t="s">
        <v>137</v>
      </c>
      <c r="H8" s="313" t="s">
        <v>246</v>
      </c>
      <c r="I8" s="121" t="s">
        <v>139</v>
      </c>
      <c r="J8" s="127">
        <v>12000</v>
      </c>
    </row>
    <row r="9" spans="1:16" s="128" customFormat="1" ht="30.9" customHeight="1" thickBot="1" x14ac:dyDescent="0.3">
      <c r="A9" s="116">
        <f t="shared" si="0"/>
        <v>5</v>
      </c>
      <c r="B9" s="117" t="s">
        <v>0</v>
      </c>
      <c r="C9" s="124" t="s">
        <v>1</v>
      </c>
      <c r="D9" s="125" t="s">
        <v>145</v>
      </c>
      <c r="E9" s="119" t="s">
        <v>51</v>
      </c>
      <c r="F9" s="312" t="s">
        <v>245</v>
      </c>
      <c r="G9" s="120" t="s">
        <v>137</v>
      </c>
      <c r="H9" s="313" t="s">
        <v>246</v>
      </c>
      <c r="I9" s="121" t="s">
        <v>140</v>
      </c>
      <c r="J9" s="127">
        <v>5000</v>
      </c>
    </row>
    <row r="10" spans="1:16" s="128" customFormat="1" ht="30.9" customHeight="1" thickBot="1" x14ac:dyDescent="0.35">
      <c r="A10" s="303">
        <f t="shared" si="0"/>
        <v>6</v>
      </c>
      <c r="B10" s="116"/>
      <c r="C10" s="124"/>
      <c r="D10" s="125"/>
      <c r="E10" s="119"/>
      <c r="F10" s="312" t="s">
        <v>245</v>
      </c>
      <c r="G10" s="126" t="s">
        <v>137</v>
      </c>
      <c r="H10" s="313" t="s">
        <v>246</v>
      </c>
      <c r="I10" s="129"/>
      <c r="J10" s="127"/>
    </row>
    <row r="11" spans="1:16" s="128" customFormat="1" ht="30.9" customHeight="1" thickBot="1" x14ac:dyDescent="0.35">
      <c r="A11" s="303">
        <f t="shared" si="0"/>
        <v>7</v>
      </c>
      <c r="B11" s="116"/>
      <c r="C11" s="131"/>
      <c r="D11" s="132"/>
      <c r="E11" s="133"/>
      <c r="F11" s="312" t="s">
        <v>245</v>
      </c>
      <c r="G11" s="120" t="s">
        <v>137</v>
      </c>
      <c r="H11" s="313" t="s">
        <v>246</v>
      </c>
      <c r="I11" s="134"/>
      <c r="J11" s="127"/>
    </row>
    <row r="12" spans="1:16" s="128" customFormat="1" ht="30.9" customHeight="1" thickBot="1" x14ac:dyDescent="0.35">
      <c r="A12" s="303">
        <f t="shared" si="0"/>
        <v>8</v>
      </c>
      <c r="B12" s="116"/>
      <c r="C12" s="124"/>
      <c r="D12" s="125"/>
      <c r="E12" s="135"/>
      <c r="F12" s="312" t="s">
        <v>245</v>
      </c>
      <c r="G12" s="126" t="s">
        <v>137</v>
      </c>
      <c r="H12" s="313" t="s">
        <v>246</v>
      </c>
      <c r="I12" s="129"/>
      <c r="J12" s="136"/>
    </row>
    <row r="13" spans="1:16" s="128" customFormat="1" ht="30.9" customHeight="1" thickBot="1" x14ac:dyDescent="0.35">
      <c r="A13" s="303">
        <f t="shared" si="0"/>
        <v>9</v>
      </c>
      <c r="B13" s="116"/>
      <c r="C13" s="124"/>
      <c r="D13" s="125"/>
      <c r="E13" s="135"/>
      <c r="F13" s="312" t="s">
        <v>245</v>
      </c>
      <c r="G13" s="120" t="s">
        <v>137</v>
      </c>
      <c r="H13" s="313" t="s">
        <v>246</v>
      </c>
      <c r="I13" s="129"/>
      <c r="J13" s="136"/>
    </row>
    <row r="14" spans="1:16" s="128" customFormat="1" ht="30.9" customHeight="1" thickBot="1" x14ac:dyDescent="0.35">
      <c r="A14" s="303">
        <f t="shared" si="0"/>
        <v>10</v>
      </c>
      <c r="B14" s="116"/>
      <c r="C14" s="124"/>
      <c r="D14" s="125"/>
      <c r="E14" s="135"/>
      <c r="F14" s="312" t="s">
        <v>245</v>
      </c>
      <c r="G14" s="126" t="s">
        <v>137</v>
      </c>
      <c r="H14" s="313" t="s">
        <v>246</v>
      </c>
      <c r="I14" s="129"/>
      <c r="J14" s="136"/>
    </row>
    <row r="15" spans="1:16" s="128" customFormat="1" ht="30.9" customHeight="1" thickBot="1" x14ac:dyDescent="0.35">
      <c r="A15" s="303">
        <f t="shared" si="0"/>
        <v>11</v>
      </c>
      <c r="B15" s="116"/>
      <c r="C15" s="124"/>
      <c r="D15" s="125"/>
      <c r="E15" s="135"/>
      <c r="F15" s="312" t="s">
        <v>245</v>
      </c>
      <c r="G15" s="120" t="s">
        <v>137</v>
      </c>
      <c r="H15" s="313" t="s">
        <v>246</v>
      </c>
      <c r="I15" s="129"/>
      <c r="J15" s="136"/>
    </row>
    <row r="16" spans="1:16" s="128" customFormat="1" ht="30.9" customHeight="1" thickBot="1" x14ac:dyDescent="0.35">
      <c r="A16" s="305">
        <f t="shared" si="0"/>
        <v>12</v>
      </c>
      <c r="B16" s="130"/>
      <c r="C16" s="131"/>
      <c r="D16" s="132"/>
      <c r="E16" s="137"/>
      <c r="F16" s="312" t="s">
        <v>245</v>
      </c>
      <c r="G16" s="126" t="s">
        <v>137</v>
      </c>
      <c r="H16" s="313" t="s">
        <v>246</v>
      </c>
      <c r="I16" s="138"/>
      <c r="J16" s="136"/>
    </row>
    <row r="17" spans="1:14" ht="20.25" customHeight="1" thickBot="1" x14ac:dyDescent="0.35">
      <c r="A17" s="389" t="s">
        <v>170</v>
      </c>
      <c r="B17" s="390"/>
      <c r="C17" s="390"/>
      <c r="D17" s="390"/>
      <c r="E17" s="390"/>
      <c r="F17" s="390"/>
      <c r="G17" s="390"/>
      <c r="H17" s="390"/>
      <c r="I17" s="391"/>
      <c r="J17" s="304">
        <f>SUM(J5:J11)</f>
        <v>134500</v>
      </c>
      <c r="K17" s="139"/>
    </row>
    <row r="18" spans="1:14" ht="20.25" customHeight="1" thickBot="1" x14ac:dyDescent="0.35">
      <c r="A18" s="140"/>
      <c r="B18" s="140" t="s">
        <v>85</v>
      </c>
      <c r="C18" s="141" t="s">
        <v>86</v>
      </c>
      <c r="D18" s="141" t="s">
        <v>87</v>
      </c>
      <c r="E18" s="141" t="s">
        <v>88</v>
      </c>
      <c r="F18" s="380" t="s">
        <v>89</v>
      </c>
      <c r="G18" s="381"/>
      <c r="H18" s="382"/>
      <c r="I18" s="141" t="s">
        <v>90</v>
      </c>
      <c r="J18" s="142" t="s">
        <v>91</v>
      </c>
      <c r="K18" s="143" t="s">
        <v>24</v>
      </c>
      <c r="L18" s="108" t="s">
        <v>25</v>
      </c>
      <c r="M18" s="108" t="s">
        <v>51</v>
      </c>
      <c r="N18" s="108" t="s">
        <v>138</v>
      </c>
    </row>
    <row r="19" spans="1:14" ht="93.75" customHeight="1" thickBot="1" x14ac:dyDescent="0.35">
      <c r="A19" s="144"/>
      <c r="B19" s="145" t="s">
        <v>169</v>
      </c>
      <c r="C19" s="146" t="s">
        <v>23</v>
      </c>
      <c r="D19" s="98" t="s">
        <v>142</v>
      </c>
      <c r="E19" s="98" t="s">
        <v>141</v>
      </c>
      <c r="F19" s="377" t="s">
        <v>199</v>
      </c>
      <c r="G19" s="378"/>
      <c r="H19" s="379"/>
      <c r="I19" s="98" t="s">
        <v>172</v>
      </c>
      <c r="J19" s="314" t="s">
        <v>247</v>
      </c>
    </row>
    <row r="20" spans="1:14" ht="30.9" customHeight="1" thickBot="1" x14ac:dyDescent="0.35">
      <c r="A20" s="273">
        <f t="shared" ref="A20:A36" si="1">ROW(A1)</f>
        <v>1</v>
      </c>
      <c r="B20" s="252"/>
      <c r="C20" s="253"/>
      <c r="D20" s="253"/>
      <c r="E20" s="254"/>
      <c r="F20" s="312" t="s">
        <v>245</v>
      </c>
      <c r="G20" s="126" t="s">
        <v>137</v>
      </c>
      <c r="H20" s="313" t="s">
        <v>246</v>
      </c>
      <c r="I20" s="254"/>
      <c r="J20" s="257"/>
    </row>
    <row r="21" spans="1:14" ht="30.9" customHeight="1" thickBot="1" x14ac:dyDescent="0.35">
      <c r="A21" s="273">
        <f t="shared" si="1"/>
        <v>2</v>
      </c>
      <c r="B21" s="252"/>
      <c r="C21" s="253"/>
      <c r="D21" s="253"/>
      <c r="E21" s="254"/>
      <c r="F21" s="312" t="s">
        <v>245</v>
      </c>
      <c r="G21" s="126" t="s">
        <v>137</v>
      </c>
      <c r="H21" s="313" t="s">
        <v>246</v>
      </c>
      <c r="I21" s="254"/>
      <c r="J21" s="257"/>
    </row>
    <row r="22" spans="1:14" ht="30.9" customHeight="1" thickBot="1" x14ac:dyDescent="0.35">
      <c r="A22" s="273">
        <f t="shared" si="1"/>
        <v>3</v>
      </c>
      <c r="B22" s="252"/>
      <c r="C22" s="253"/>
      <c r="D22" s="253"/>
      <c r="E22" s="254"/>
      <c r="F22" s="312" t="s">
        <v>245</v>
      </c>
      <c r="G22" s="126" t="s">
        <v>137</v>
      </c>
      <c r="H22" s="313" t="s">
        <v>246</v>
      </c>
      <c r="I22" s="254"/>
      <c r="J22" s="257"/>
    </row>
    <row r="23" spans="1:14" ht="30.9" customHeight="1" thickBot="1" x14ac:dyDescent="0.35">
      <c r="A23" s="273">
        <f t="shared" si="1"/>
        <v>4</v>
      </c>
      <c r="B23" s="252"/>
      <c r="C23" s="253"/>
      <c r="D23" s="253"/>
      <c r="E23" s="254"/>
      <c r="F23" s="312" t="s">
        <v>245</v>
      </c>
      <c r="G23" s="126" t="s">
        <v>137</v>
      </c>
      <c r="H23" s="313" t="s">
        <v>246</v>
      </c>
      <c r="I23" s="254"/>
      <c r="J23" s="147"/>
    </row>
    <row r="24" spans="1:14" ht="30.9" customHeight="1" thickBot="1" x14ac:dyDescent="0.35">
      <c r="A24" s="273">
        <f t="shared" si="1"/>
        <v>5</v>
      </c>
      <c r="B24" s="252"/>
      <c r="C24" s="253"/>
      <c r="D24" s="253"/>
      <c r="E24" s="254"/>
      <c r="F24" s="312" t="s">
        <v>245</v>
      </c>
      <c r="G24" s="126" t="s">
        <v>137</v>
      </c>
      <c r="H24" s="313" t="s">
        <v>246</v>
      </c>
      <c r="I24" s="254"/>
      <c r="J24" s="148"/>
    </row>
    <row r="25" spans="1:14" ht="30.9" customHeight="1" thickBot="1" x14ac:dyDescent="0.35">
      <c r="A25" s="273">
        <f t="shared" si="1"/>
        <v>6</v>
      </c>
      <c r="B25" s="252"/>
      <c r="C25" s="253"/>
      <c r="D25" s="253"/>
      <c r="E25" s="254"/>
      <c r="F25" s="312" t="s">
        <v>245</v>
      </c>
      <c r="G25" s="126" t="s">
        <v>137</v>
      </c>
      <c r="H25" s="313" t="s">
        <v>246</v>
      </c>
      <c r="I25" s="254"/>
      <c r="J25" s="149"/>
    </row>
    <row r="26" spans="1:14" ht="30.9" customHeight="1" thickBot="1" x14ac:dyDescent="0.35">
      <c r="A26" s="273">
        <f t="shared" si="1"/>
        <v>7</v>
      </c>
      <c r="B26" s="252"/>
      <c r="C26" s="253"/>
      <c r="D26" s="253"/>
      <c r="E26" s="254"/>
      <c r="F26" s="312" t="s">
        <v>245</v>
      </c>
      <c r="G26" s="126" t="s">
        <v>137</v>
      </c>
      <c r="H26" s="313" t="s">
        <v>246</v>
      </c>
      <c r="I26" s="254"/>
      <c r="J26" s="147"/>
    </row>
    <row r="27" spans="1:14" ht="30.9" customHeight="1" thickBot="1" x14ac:dyDescent="0.35">
      <c r="A27" s="273">
        <f t="shared" si="1"/>
        <v>8</v>
      </c>
      <c r="B27" s="252"/>
      <c r="C27" s="253"/>
      <c r="D27" s="253"/>
      <c r="E27" s="254"/>
      <c r="F27" s="312" t="s">
        <v>245</v>
      </c>
      <c r="G27" s="126" t="s">
        <v>137</v>
      </c>
      <c r="H27" s="313" t="s">
        <v>246</v>
      </c>
      <c r="I27" s="254"/>
      <c r="J27" s="147"/>
    </row>
    <row r="28" spans="1:14" ht="30.9" customHeight="1" thickBot="1" x14ac:dyDescent="0.35">
      <c r="A28" s="273">
        <f t="shared" si="1"/>
        <v>9</v>
      </c>
      <c r="B28" s="252"/>
      <c r="C28" s="253"/>
      <c r="D28" s="253"/>
      <c r="E28" s="254"/>
      <c r="F28" s="312" t="s">
        <v>245</v>
      </c>
      <c r="G28" s="126" t="s">
        <v>137</v>
      </c>
      <c r="H28" s="313" t="s">
        <v>246</v>
      </c>
      <c r="I28" s="254"/>
      <c r="J28" s="147"/>
    </row>
    <row r="29" spans="1:14" ht="30.9" customHeight="1" thickBot="1" x14ac:dyDescent="0.35">
      <c r="A29" s="273">
        <f t="shared" si="1"/>
        <v>10</v>
      </c>
      <c r="B29" s="252"/>
      <c r="C29" s="253"/>
      <c r="D29" s="253"/>
      <c r="E29" s="254"/>
      <c r="F29" s="312" t="s">
        <v>245</v>
      </c>
      <c r="G29" s="126" t="s">
        <v>137</v>
      </c>
      <c r="H29" s="313" t="s">
        <v>246</v>
      </c>
      <c r="I29" s="254"/>
      <c r="J29" s="150"/>
    </row>
    <row r="30" spans="1:14" ht="30.9" customHeight="1" thickBot="1" x14ac:dyDescent="0.35">
      <c r="A30" s="273">
        <f t="shared" si="1"/>
        <v>11</v>
      </c>
      <c r="B30" s="252"/>
      <c r="C30" s="253"/>
      <c r="D30" s="253"/>
      <c r="E30" s="254"/>
      <c r="F30" s="312" t="s">
        <v>245</v>
      </c>
      <c r="G30" s="126" t="s">
        <v>137</v>
      </c>
      <c r="H30" s="313" t="s">
        <v>246</v>
      </c>
      <c r="I30" s="254"/>
      <c r="J30" s="150"/>
    </row>
    <row r="31" spans="1:14" ht="30.9" customHeight="1" thickBot="1" x14ac:dyDescent="0.35">
      <c r="A31" s="273">
        <f t="shared" si="1"/>
        <v>12</v>
      </c>
      <c r="B31" s="252"/>
      <c r="C31" s="253"/>
      <c r="D31" s="253"/>
      <c r="E31" s="254"/>
      <c r="F31" s="312" t="s">
        <v>245</v>
      </c>
      <c r="G31" s="126" t="s">
        <v>137</v>
      </c>
      <c r="H31" s="313" t="s">
        <v>246</v>
      </c>
      <c r="I31" s="254"/>
      <c r="J31" s="150"/>
    </row>
    <row r="32" spans="1:14" ht="30.9" customHeight="1" thickBot="1" x14ac:dyDescent="0.35">
      <c r="A32" s="273">
        <f t="shared" si="1"/>
        <v>13</v>
      </c>
      <c r="B32" s="252"/>
      <c r="C32" s="253"/>
      <c r="D32" s="253"/>
      <c r="E32" s="254"/>
      <c r="F32" s="312" t="s">
        <v>245</v>
      </c>
      <c r="G32" s="126" t="s">
        <v>137</v>
      </c>
      <c r="H32" s="313" t="s">
        <v>246</v>
      </c>
      <c r="I32" s="254"/>
      <c r="J32" s="150"/>
    </row>
    <row r="33" spans="1:10" ht="30.9" customHeight="1" thickBot="1" x14ac:dyDescent="0.35">
      <c r="A33" s="273">
        <f t="shared" si="1"/>
        <v>14</v>
      </c>
      <c r="B33" s="252"/>
      <c r="C33" s="253"/>
      <c r="D33" s="253"/>
      <c r="E33" s="254"/>
      <c r="F33" s="312" t="s">
        <v>245</v>
      </c>
      <c r="G33" s="126" t="s">
        <v>137</v>
      </c>
      <c r="H33" s="313" t="s">
        <v>246</v>
      </c>
      <c r="I33" s="254"/>
      <c r="J33" s="150"/>
    </row>
    <row r="34" spans="1:10" ht="30.9" customHeight="1" thickBot="1" x14ac:dyDescent="0.35">
      <c r="A34" s="273">
        <f t="shared" si="1"/>
        <v>15</v>
      </c>
      <c r="B34" s="252"/>
      <c r="C34" s="253"/>
      <c r="D34" s="253"/>
      <c r="E34" s="254"/>
      <c r="F34" s="312" t="s">
        <v>245</v>
      </c>
      <c r="G34" s="126" t="s">
        <v>137</v>
      </c>
      <c r="H34" s="313" t="s">
        <v>246</v>
      </c>
      <c r="I34" s="254"/>
      <c r="J34" s="150"/>
    </row>
    <row r="35" spans="1:10" ht="30.9" customHeight="1" thickBot="1" x14ac:dyDescent="0.35">
      <c r="A35" s="273">
        <f t="shared" si="1"/>
        <v>16</v>
      </c>
      <c r="B35" s="252"/>
      <c r="C35" s="253"/>
      <c r="D35" s="253"/>
      <c r="E35" s="254"/>
      <c r="F35" s="312" t="s">
        <v>245</v>
      </c>
      <c r="G35" s="126" t="s">
        <v>137</v>
      </c>
      <c r="H35" s="313" t="s">
        <v>246</v>
      </c>
      <c r="I35" s="254"/>
      <c r="J35" s="150"/>
    </row>
    <row r="36" spans="1:10" ht="30.9" customHeight="1" thickBot="1" x14ac:dyDescent="0.35">
      <c r="A36" s="273">
        <f t="shared" si="1"/>
        <v>17</v>
      </c>
      <c r="B36" s="252"/>
      <c r="C36" s="253"/>
      <c r="D36" s="253"/>
      <c r="E36" s="254"/>
      <c r="F36" s="312" t="s">
        <v>245</v>
      </c>
      <c r="G36" s="126" t="s">
        <v>137</v>
      </c>
      <c r="H36" s="313" t="s">
        <v>246</v>
      </c>
      <c r="I36" s="254"/>
      <c r="J36" s="150"/>
    </row>
    <row r="37" spans="1:10" ht="30.9" customHeight="1" thickBot="1" x14ac:dyDescent="0.35">
      <c r="A37" s="273" t="e">
        <f>ROW(#REF!)</f>
        <v>#REF!</v>
      </c>
      <c r="B37" s="252"/>
      <c r="C37" s="253"/>
      <c r="D37" s="253"/>
      <c r="E37" s="254"/>
      <c r="F37" s="312" t="s">
        <v>245</v>
      </c>
      <c r="G37" s="126" t="s">
        <v>137</v>
      </c>
      <c r="H37" s="313" t="s">
        <v>246</v>
      </c>
      <c r="I37" s="254"/>
      <c r="J37" s="150"/>
    </row>
    <row r="38" spans="1:10" ht="30.9" customHeight="1" thickBot="1" x14ac:dyDescent="0.35">
      <c r="A38" s="273">
        <f t="shared" ref="A38:A43" si="2">ROW(A18)</f>
        <v>18</v>
      </c>
      <c r="B38" s="252"/>
      <c r="C38" s="253"/>
      <c r="D38" s="253"/>
      <c r="E38" s="254"/>
      <c r="F38" s="312" t="s">
        <v>245</v>
      </c>
      <c r="G38" s="126" t="s">
        <v>137</v>
      </c>
      <c r="H38" s="313" t="s">
        <v>246</v>
      </c>
      <c r="I38" s="254"/>
      <c r="J38" s="150"/>
    </row>
    <row r="39" spans="1:10" ht="30.9" customHeight="1" thickBot="1" x14ac:dyDescent="0.35">
      <c r="A39" s="273">
        <f t="shared" si="2"/>
        <v>19</v>
      </c>
      <c r="B39" s="252"/>
      <c r="C39" s="253"/>
      <c r="D39" s="253"/>
      <c r="E39" s="254"/>
      <c r="F39" s="312" t="s">
        <v>245</v>
      </c>
      <c r="G39" s="126" t="s">
        <v>137</v>
      </c>
      <c r="H39" s="313" t="s">
        <v>246</v>
      </c>
      <c r="I39" s="254"/>
      <c r="J39" s="150"/>
    </row>
    <row r="40" spans="1:10" ht="30.9" customHeight="1" thickBot="1" x14ac:dyDescent="0.35">
      <c r="A40" s="273">
        <f t="shared" si="2"/>
        <v>20</v>
      </c>
      <c r="B40" s="252"/>
      <c r="C40" s="253"/>
      <c r="D40" s="253"/>
      <c r="E40" s="254"/>
      <c r="F40" s="312" t="s">
        <v>245</v>
      </c>
      <c r="G40" s="126" t="s">
        <v>137</v>
      </c>
      <c r="H40" s="313" t="s">
        <v>246</v>
      </c>
      <c r="I40" s="254"/>
      <c r="J40" s="150"/>
    </row>
    <row r="41" spans="1:10" ht="30.9" customHeight="1" thickBot="1" x14ac:dyDescent="0.35">
      <c r="A41" s="273">
        <f t="shared" si="2"/>
        <v>21</v>
      </c>
      <c r="B41" s="252"/>
      <c r="C41" s="253"/>
      <c r="D41" s="253"/>
      <c r="E41" s="254"/>
      <c r="F41" s="312" t="s">
        <v>245</v>
      </c>
      <c r="G41" s="126" t="s">
        <v>137</v>
      </c>
      <c r="H41" s="313" t="s">
        <v>246</v>
      </c>
      <c r="I41" s="254"/>
      <c r="J41" s="150"/>
    </row>
    <row r="42" spans="1:10" ht="30.9" customHeight="1" thickBot="1" x14ac:dyDescent="0.35">
      <c r="A42" s="273">
        <f t="shared" si="2"/>
        <v>22</v>
      </c>
      <c r="B42" s="252"/>
      <c r="C42" s="253"/>
      <c r="D42" s="253"/>
      <c r="E42" s="254"/>
      <c r="F42" s="312" t="s">
        <v>245</v>
      </c>
      <c r="G42" s="126" t="s">
        <v>137</v>
      </c>
      <c r="H42" s="313" t="s">
        <v>246</v>
      </c>
      <c r="I42" s="254"/>
      <c r="J42" s="150"/>
    </row>
    <row r="43" spans="1:10" ht="30.9" customHeight="1" thickBot="1" x14ac:dyDescent="0.35">
      <c r="A43" s="273">
        <f t="shared" si="2"/>
        <v>23</v>
      </c>
      <c r="B43" s="252"/>
      <c r="C43" s="253"/>
      <c r="D43" s="253"/>
      <c r="E43" s="254"/>
      <c r="F43" s="312" t="s">
        <v>245</v>
      </c>
      <c r="G43" s="126" t="s">
        <v>137</v>
      </c>
      <c r="H43" s="313" t="s">
        <v>246</v>
      </c>
      <c r="I43" s="254"/>
      <c r="J43" s="150"/>
    </row>
    <row r="44" spans="1:10" ht="30.9" customHeight="1" thickBot="1" x14ac:dyDescent="0.35">
      <c r="A44" s="273">
        <f>ROW(A24)</f>
        <v>24</v>
      </c>
      <c r="B44" s="252"/>
      <c r="C44" s="253"/>
      <c r="D44" s="253"/>
      <c r="E44" s="254"/>
      <c r="F44" s="312" t="s">
        <v>245</v>
      </c>
      <c r="G44" s="126" t="s">
        <v>137</v>
      </c>
      <c r="H44" s="313" t="s">
        <v>246</v>
      </c>
      <c r="I44" s="254"/>
      <c r="J44" s="151"/>
    </row>
    <row r="45" spans="1:10" s="110" customFormat="1" ht="15" thickBot="1" x14ac:dyDescent="0.35">
      <c r="A45" s="373" t="s">
        <v>170</v>
      </c>
      <c r="B45" s="374"/>
      <c r="C45" s="374"/>
      <c r="D45" s="374"/>
      <c r="E45" s="374"/>
      <c r="F45" s="374"/>
      <c r="G45" s="374"/>
      <c r="H45" s="374"/>
      <c r="I45" s="375"/>
      <c r="J45" s="291">
        <f>SUM(J20:J44)</f>
        <v>0</v>
      </c>
    </row>
    <row r="46" spans="1:10" ht="30.9" customHeight="1" thickBot="1" x14ac:dyDescent="0.35">
      <c r="A46" s="273">
        <f>ROW(A25)</f>
        <v>25</v>
      </c>
      <c r="B46" s="255"/>
      <c r="C46" s="256"/>
      <c r="D46" s="256"/>
      <c r="E46" s="256"/>
      <c r="F46" s="312" t="s">
        <v>245</v>
      </c>
      <c r="G46" s="126" t="s">
        <v>137</v>
      </c>
      <c r="H46" s="313" t="s">
        <v>246</v>
      </c>
      <c r="I46" s="254"/>
      <c r="J46" s="257"/>
    </row>
    <row r="47" spans="1:10" ht="30.9" customHeight="1" thickBot="1" x14ac:dyDescent="0.35">
      <c r="A47" s="273">
        <f t="shared" ref="A47:A70" si="3">ROW(A26)</f>
        <v>26</v>
      </c>
      <c r="B47" s="255"/>
      <c r="C47" s="256"/>
      <c r="D47" s="256"/>
      <c r="E47" s="256"/>
      <c r="F47" s="312" t="s">
        <v>245</v>
      </c>
      <c r="G47" s="126" t="s">
        <v>137</v>
      </c>
      <c r="H47" s="313" t="s">
        <v>246</v>
      </c>
      <c r="I47" s="254"/>
      <c r="J47" s="257"/>
    </row>
    <row r="48" spans="1:10" ht="30.9" customHeight="1" thickBot="1" x14ac:dyDescent="0.35">
      <c r="A48" s="273">
        <f t="shared" si="3"/>
        <v>27</v>
      </c>
      <c r="B48" s="255"/>
      <c r="C48" s="256"/>
      <c r="D48" s="256"/>
      <c r="E48" s="256"/>
      <c r="F48" s="312" t="s">
        <v>245</v>
      </c>
      <c r="G48" s="126" t="s">
        <v>137</v>
      </c>
      <c r="H48" s="313" t="s">
        <v>246</v>
      </c>
      <c r="I48" s="254"/>
      <c r="J48" s="257"/>
    </row>
    <row r="49" spans="1:10" ht="30.9" customHeight="1" thickBot="1" x14ac:dyDescent="0.35">
      <c r="A49" s="273">
        <f t="shared" si="3"/>
        <v>28</v>
      </c>
      <c r="B49" s="255"/>
      <c r="C49" s="256"/>
      <c r="D49" s="256"/>
      <c r="E49" s="256"/>
      <c r="F49" s="312" t="s">
        <v>245</v>
      </c>
      <c r="G49" s="126" t="s">
        <v>137</v>
      </c>
      <c r="H49" s="313" t="s">
        <v>246</v>
      </c>
      <c r="I49" s="254"/>
      <c r="J49" s="147"/>
    </row>
    <row r="50" spans="1:10" ht="30.9" customHeight="1" thickBot="1" x14ac:dyDescent="0.35">
      <c r="A50" s="273">
        <f t="shared" si="3"/>
        <v>29</v>
      </c>
      <c r="B50" s="255"/>
      <c r="C50" s="256"/>
      <c r="D50" s="256"/>
      <c r="E50" s="256"/>
      <c r="F50" s="312" t="s">
        <v>245</v>
      </c>
      <c r="G50" s="126" t="s">
        <v>137</v>
      </c>
      <c r="H50" s="313" t="s">
        <v>246</v>
      </c>
      <c r="I50" s="254"/>
      <c r="J50" s="148"/>
    </row>
    <row r="51" spans="1:10" ht="30.9" customHeight="1" thickBot="1" x14ac:dyDescent="0.35">
      <c r="A51" s="273">
        <f t="shared" si="3"/>
        <v>30</v>
      </c>
      <c r="B51" s="255"/>
      <c r="C51" s="256"/>
      <c r="D51" s="256"/>
      <c r="E51" s="256"/>
      <c r="F51" s="312" t="s">
        <v>245</v>
      </c>
      <c r="G51" s="126" t="s">
        <v>137</v>
      </c>
      <c r="H51" s="313" t="s">
        <v>246</v>
      </c>
      <c r="I51" s="254"/>
      <c r="J51" s="149"/>
    </row>
    <row r="52" spans="1:10" ht="30.9" customHeight="1" thickBot="1" x14ac:dyDescent="0.35">
      <c r="A52" s="273">
        <f t="shared" si="3"/>
        <v>31</v>
      </c>
      <c r="B52" s="255"/>
      <c r="C52" s="256"/>
      <c r="D52" s="256"/>
      <c r="E52" s="256"/>
      <c r="F52" s="312" t="s">
        <v>245</v>
      </c>
      <c r="G52" s="126" t="s">
        <v>137</v>
      </c>
      <c r="H52" s="313" t="s">
        <v>246</v>
      </c>
      <c r="I52" s="254"/>
      <c r="J52" s="147"/>
    </row>
    <row r="53" spans="1:10" ht="30.9" customHeight="1" thickBot="1" x14ac:dyDescent="0.35">
      <c r="A53" s="273">
        <f t="shared" si="3"/>
        <v>32</v>
      </c>
      <c r="B53" s="255"/>
      <c r="C53" s="256"/>
      <c r="D53" s="256"/>
      <c r="E53" s="256"/>
      <c r="F53" s="312" t="s">
        <v>245</v>
      </c>
      <c r="G53" s="126" t="s">
        <v>137</v>
      </c>
      <c r="H53" s="313" t="s">
        <v>246</v>
      </c>
      <c r="I53" s="254"/>
      <c r="J53" s="147"/>
    </row>
    <row r="54" spans="1:10" ht="30.9" customHeight="1" thickBot="1" x14ac:dyDescent="0.35">
      <c r="A54" s="273">
        <f t="shared" si="3"/>
        <v>33</v>
      </c>
      <c r="B54" s="255"/>
      <c r="C54" s="256"/>
      <c r="D54" s="256"/>
      <c r="E54" s="256"/>
      <c r="F54" s="312" t="s">
        <v>245</v>
      </c>
      <c r="G54" s="126" t="s">
        <v>137</v>
      </c>
      <c r="H54" s="313" t="s">
        <v>246</v>
      </c>
      <c r="I54" s="254"/>
      <c r="J54" s="147"/>
    </row>
    <row r="55" spans="1:10" ht="30.9" customHeight="1" thickBot="1" x14ac:dyDescent="0.35">
      <c r="A55" s="273">
        <f t="shared" si="3"/>
        <v>34</v>
      </c>
      <c r="B55" s="255"/>
      <c r="C55" s="256"/>
      <c r="D55" s="256"/>
      <c r="E55" s="256"/>
      <c r="F55" s="312" t="s">
        <v>245</v>
      </c>
      <c r="G55" s="126" t="s">
        <v>137</v>
      </c>
      <c r="H55" s="313" t="s">
        <v>246</v>
      </c>
      <c r="I55" s="254"/>
      <c r="J55" s="150"/>
    </row>
    <row r="56" spans="1:10" ht="30.9" customHeight="1" thickBot="1" x14ac:dyDescent="0.35">
      <c r="A56" s="273">
        <f t="shared" si="3"/>
        <v>35</v>
      </c>
      <c r="B56" s="255"/>
      <c r="C56" s="256"/>
      <c r="D56" s="256"/>
      <c r="E56" s="256"/>
      <c r="F56" s="312" t="s">
        <v>245</v>
      </c>
      <c r="G56" s="126" t="s">
        <v>137</v>
      </c>
      <c r="H56" s="313" t="s">
        <v>246</v>
      </c>
      <c r="I56" s="254"/>
      <c r="J56" s="150"/>
    </row>
    <row r="57" spans="1:10" ht="30.9" customHeight="1" thickBot="1" x14ac:dyDescent="0.35">
      <c r="A57" s="273">
        <f t="shared" si="3"/>
        <v>36</v>
      </c>
      <c r="B57" s="255"/>
      <c r="C57" s="256"/>
      <c r="D57" s="256"/>
      <c r="E57" s="256"/>
      <c r="F57" s="312" t="s">
        <v>245</v>
      </c>
      <c r="G57" s="126" t="s">
        <v>137</v>
      </c>
      <c r="H57" s="313" t="s">
        <v>246</v>
      </c>
      <c r="I57" s="254"/>
      <c r="J57" s="150"/>
    </row>
    <row r="58" spans="1:10" ht="30.9" customHeight="1" thickBot="1" x14ac:dyDescent="0.35">
      <c r="A58" s="273">
        <f t="shared" si="3"/>
        <v>37</v>
      </c>
      <c r="B58" s="255"/>
      <c r="C58" s="256"/>
      <c r="D58" s="256"/>
      <c r="E58" s="256"/>
      <c r="F58" s="312" t="s">
        <v>245</v>
      </c>
      <c r="G58" s="126" t="s">
        <v>137</v>
      </c>
      <c r="H58" s="313" t="s">
        <v>246</v>
      </c>
      <c r="I58" s="254"/>
      <c r="J58" s="150"/>
    </row>
    <row r="59" spans="1:10" ht="30.9" customHeight="1" thickBot="1" x14ac:dyDescent="0.35">
      <c r="A59" s="273">
        <f t="shared" si="3"/>
        <v>38</v>
      </c>
      <c r="B59" s="255"/>
      <c r="C59" s="256"/>
      <c r="D59" s="256"/>
      <c r="E59" s="256"/>
      <c r="F59" s="312" t="s">
        <v>245</v>
      </c>
      <c r="G59" s="126" t="s">
        <v>137</v>
      </c>
      <c r="H59" s="313" t="s">
        <v>246</v>
      </c>
      <c r="I59" s="254"/>
      <c r="J59" s="150"/>
    </row>
    <row r="60" spans="1:10" ht="30.9" customHeight="1" thickBot="1" x14ac:dyDescent="0.35">
      <c r="A60" s="273">
        <f t="shared" si="3"/>
        <v>39</v>
      </c>
      <c r="B60" s="255"/>
      <c r="C60" s="256"/>
      <c r="D60" s="256"/>
      <c r="E60" s="256"/>
      <c r="F60" s="312" t="s">
        <v>245</v>
      </c>
      <c r="G60" s="126" t="s">
        <v>137</v>
      </c>
      <c r="H60" s="313" t="s">
        <v>246</v>
      </c>
      <c r="I60" s="254"/>
      <c r="J60" s="150"/>
    </row>
    <row r="61" spans="1:10" ht="30.9" customHeight="1" thickBot="1" x14ac:dyDescent="0.35">
      <c r="A61" s="273">
        <f t="shared" si="3"/>
        <v>40</v>
      </c>
      <c r="B61" s="255"/>
      <c r="C61" s="256"/>
      <c r="D61" s="256"/>
      <c r="E61" s="256"/>
      <c r="F61" s="312" t="s">
        <v>245</v>
      </c>
      <c r="G61" s="126" t="s">
        <v>137</v>
      </c>
      <c r="H61" s="313" t="s">
        <v>246</v>
      </c>
      <c r="I61" s="254"/>
      <c r="J61" s="150"/>
    </row>
    <row r="62" spans="1:10" ht="30.9" customHeight="1" thickBot="1" x14ac:dyDescent="0.35">
      <c r="A62" s="273">
        <f t="shared" si="3"/>
        <v>41</v>
      </c>
      <c r="B62" s="255"/>
      <c r="C62" s="256"/>
      <c r="D62" s="256"/>
      <c r="E62" s="256"/>
      <c r="F62" s="312" t="s">
        <v>245</v>
      </c>
      <c r="G62" s="126" t="s">
        <v>137</v>
      </c>
      <c r="H62" s="313" t="s">
        <v>246</v>
      </c>
      <c r="I62" s="254"/>
      <c r="J62" s="150"/>
    </row>
    <row r="63" spans="1:10" ht="30.9" customHeight="1" thickBot="1" x14ac:dyDescent="0.35">
      <c r="A63" s="273">
        <f t="shared" si="3"/>
        <v>42</v>
      </c>
      <c r="B63" s="255"/>
      <c r="C63" s="256"/>
      <c r="D63" s="256"/>
      <c r="E63" s="256"/>
      <c r="F63" s="312" t="s">
        <v>245</v>
      </c>
      <c r="G63" s="126" t="s">
        <v>137</v>
      </c>
      <c r="H63" s="313" t="s">
        <v>246</v>
      </c>
      <c r="I63" s="254"/>
      <c r="J63" s="150"/>
    </row>
    <row r="64" spans="1:10" ht="30.9" customHeight="1" thickBot="1" x14ac:dyDescent="0.35">
      <c r="A64" s="273">
        <f t="shared" si="3"/>
        <v>43</v>
      </c>
      <c r="B64" s="255"/>
      <c r="C64" s="256"/>
      <c r="D64" s="256"/>
      <c r="E64" s="256"/>
      <c r="F64" s="312" t="s">
        <v>245</v>
      </c>
      <c r="G64" s="126" t="s">
        <v>137</v>
      </c>
      <c r="H64" s="313" t="s">
        <v>246</v>
      </c>
      <c r="I64" s="254"/>
      <c r="J64" s="150"/>
    </row>
    <row r="65" spans="1:10" ht="30.9" customHeight="1" thickBot="1" x14ac:dyDescent="0.35">
      <c r="A65" s="273">
        <f t="shared" si="3"/>
        <v>44</v>
      </c>
      <c r="B65" s="255"/>
      <c r="C65" s="256"/>
      <c r="D65" s="256"/>
      <c r="E65" s="256"/>
      <c r="F65" s="312" t="s">
        <v>245</v>
      </c>
      <c r="G65" s="126" t="s">
        <v>137</v>
      </c>
      <c r="H65" s="313" t="s">
        <v>246</v>
      </c>
      <c r="I65" s="254"/>
      <c r="J65" s="150"/>
    </row>
    <row r="66" spans="1:10" ht="30.9" customHeight="1" thickBot="1" x14ac:dyDescent="0.35">
      <c r="A66" s="273">
        <f t="shared" si="3"/>
        <v>45</v>
      </c>
      <c r="B66" s="255"/>
      <c r="C66" s="256"/>
      <c r="D66" s="256"/>
      <c r="E66" s="256"/>
      <c r="F66" s="312" t="s">
        <v>245</v>
      </c>
      <c r="G66" s="126" t="s">
        <v>137</v>
      </c>
      <c r="H66" s="313" t="s">
        <v>246</v>
      </c>
      <c r="I66" s="254"/>
      <c r="J66" s="150"/>
    </row>
    <row r="67" spans="1:10" ht="30.9" customHeight="1" thickBot="1" x14ac:dyDescent="0.35">
      <c r="A67" s="273">
        <f t="shared" si="3"/>
        <v>46</v>
      </c>
      <c r="B67" s="255"/>
      <c r="C67" s="256"/>
      <c r="D67" s="256"/>
      <c r="E67" s="256"/>
      <c r="F67" s="312" t="s">
        <v>245</v>
      </c>
      <c r="G67" s="126" t="s">
        <v>137</v>
      </c>
      <c r="H67" s="313" t="s">
        <v>246</v>
      </c>
      <c r="I67" s="254"/>
      <c r="J67" s="150"/>
    </row>
    <row r="68" spans="1:10" ht="30.9" customHeight="1" thickBot="1" x14ac:dyDescent="0.35">
      <c r="A68" s="273">
        <f t="shared" si="3"/>
        <v>47</v>
      </c>
      <c r="B68" s="255"/>
      <c r="C68" s="256"/>
      <c r="D68" s="256"/>
      <c r="E68" s="256"/>
      <c r="F68" s="312" t="s">
        <v>245</v>
      </c>
      <c r="G68" s="126" t="s">
        <v>137</v>
      </c>
      <c r="H68" s="313" t="s">
        <v>246</v>
      </c>
      <c r="I68" s="254"/>
      <c r="J68" s="150"/>
    </row>
    <row r="69" spans="1:10" ht="30.9" customHeight="1" thickBot="1" x14ac:dyDescent="0.35">
      <c r="A69" s="273">
        <f t="shared" si="3"/>
        <v>48</v>
      </c>
      <c r="B69" s="255"/>
      <c r="C69" s="256"/>
      <c r="D69" s="256"/>
      <c r="E69" s="256"/>
      <c r="F69" s="312" t="s">
        <v>245</v>
      </c>
      <c r="G69" s="126" t="s">
        <v>137</v>
      </c>
      <c r="H69" s="313" t="s">
        <v>246</v>
      </c>
      <c r="I69" s="254"/>
      <c r="J69" s="150"/>
    </row>
    <row r="70" spans="1:10" ht="30.9" customHeight="1" thickBot="1" x14ac:dyDescent="0.35">
      <c r="A70" s="273">
        <f t="shared" si="3"/>
        <v>49</v>
      </c>
      <c r="B70" s="255"/>
      <c r="C70" s="256"/>
      <c r="D70" s="256"/>
      <c r="E70" s="256"/>
      <c r="F70" s="312" t="s">
        <v>245</v>
      </c>
      <c r="G70" s="126" t="s">
        <v>137</v>
      </c>
      <c r="H70" s="313" t="s">
        <v>246</v>
      </c>
      <c r="I70" s="254"/>
      <c r="J70" s="151"/>
    </row>
    <row r="71" spans="1:10" s="110" customFormat="1" ht="15" thickBot="1" x14ac:dyDescent="0.35">
      <c r="A71" s="373" t="s">
        <v>170</v>
      </c>
      <c r="B71" s="374"/>
      <c r="C71" s="374"/>
      <c r="D71" s="374"/>
      <c r="E71" s="374"/>
      <c r="F71" s="374"/>
      <c r="G71" s="374"/>
      <c r="H71" s="374"/>
      <c r="I71" s="375"/>
      <c r="J71" s="291">
        <f>SUM(J46:J70)</f>
        <v>0</v>
      </c>
    </row>
    <row r="72" spans="1:10" ht="30.9" customHeight="1" thickBot="1" x14ac:dyDescent="0.35">
      <c r="A72" s="98">
        <f>ROW(A50)</f>
        <v>50</v>
      </c>
      <c r="B72" s="255"/>
      <c r="C72" s="256"/>
      <c r="D72" s="256"/>
      <c r="E72" s="256"/>
      <c r="F72" s="312" t="s">
        <v>245</v>
      </c>
      <c r="G72" s="126" t="s">
        <v>137</v>
      </c>
      <c r="H72" s="313" t="s">
        <v>246</v>
      </c>
      <c r="I72" s="254"/>
      <c r="J72" s="257"/>
    </row>
    <row r="73" spans="1:10" ht="30.9" customHeight="1" thickBot="1" x14ac:dyDescent="0.35">
      <c r="A73" s="98">
        <f t="shared" ref="A73:A96" si="4">ROW(A51)</f>
        <v>51</v>
      </c>
      <c r="B73" s="255"/>
      <c r="C73" s="256"/>
      <c r="D73" s="256"/>
      <c r="E73" s="256"/>
      <c r="F73" s="312" t="s">
        <v>245</v>
      </c>
      <c r="G73" s="126" t="s">
        <v>137</v>
      </c>
      <c r="H73" s="313" t="s">
        <v>246</v>
      </c>
      <c r="I73" s="254"/>
      <c r="J73" s="257"/>
    </row>
    <row r="74" spans="1:10" ht="30.9" customHeight="1" thickBot="1" x14ac:dyDescent="0.35">
      <c r="A74" s="98">
        <f t="shared" si="4"/>
        <v>52</v>
      </c>
      <c r="B74" s="255"/>
      <c r="C74" s="256"/>
      <c r="D74" s="256"/>
      <c r="E74" s="256"/>
      <c r="F74" s="312" t="s">
        <v>245</v>
      </c>
      <c r="G74" s="126" t="s">
        <v>137</v>
      </c>
      <c r="H74" s="313" t="s">
        <v>246</v>
      </c>
      <c r="I74" s="254"/>
      <c r="J74" s="257"/>
    </row>
    <row r="75" spans="1:10" ht="30.9" customHeight="1" thickBot="1" x14ac:dyDescent="0.35">
      <c r="A75" s="98">
        <f t="shared" si="4"/>
        <v>53</v>
      </c>
      <c r="B75" s="255"/>
      <c r="C75" s="256"/>
      <c r="D75" s="256"/>
      <c r="E75" s="256"/>
      <c r="F75" s="312" t="s">
        <v>245</v>
      </c>
      <c r="G75" s="126" t="s">
        <v>137</v>
      </c>
      <c r="H75" s="313" t="s">
        <v>246</v>
      </c>
      <c r="I75" s="254"/>
      <c r="J75" s="147"/>
    </row>
    <row r="76" spans="1:10" ht="30.9" customHeight="1" thickBot="1" x14ac:dyDescent="0.35">
      <c r="A76" s="98">
        <f t="shared" si="4"/>
        <v>54</v>
      </c>
      <c r="B76" s="255"/>
      <c r="C76" s="256"/>
      <c r="D76" s="256"/>
      <c r="E76" s="256"/>
      <c r="F76" s="312" t="s">
        <v>245</v>
      </c>
      <c r="G76" s="126" t="s">
        <v>137</v>
      </c>
      <c r="H76" s="313" t="s">
        <v>246</v>
      </c>
      <c r="I76" s="254"/>
      <c r="J76" s="148"/>
    </row>
    <row r="77" spans="1:10" ht="30.9" customHeight="1" thickBot="1" x14ac:dyDescent="0.35">
      <c r="A77" s="98">
        <f t="shared" si="4"/>
        <v>55</v>
      </c>
      <c r="B77" s="255"/>
      <c r="C77" s="256"/>
      <c r="D77" s="256"/>
      <c r="E77" s="256"/>
      <c r="F77" s="312" t="s">
        <v>245</v>
      </c>
      <c r="G77" s="126" t="s">
        <v>137</v>
      </c>
      <c r="H77" s="313" t="s">
        <v>246</v>
      </c>
      <c r="I77" s="254"/>
      <c r="J77" s="149"/>
    </row>
    <row r="78" spans="1:10" ht="30.9" customHeight="1" thickBot="1" x14ac:dyDescent="0.35">
      <c r="A78" s="98">
        <f t="shared" si="4"/>
        <v>56</v>
      </c>
      <c r="B78" s="255"/>
      <c r="C78" s="256"/>
      <c r="D78" s="256"/>
      <c r="E78" s="256"/>
      <c r="F78" s="312" t="s">
        <v>245</v>
      </c>
      <c r="G78" s="126" t="s">
        <v>137</v>
      </c>
      <c r="H78" s="313" t="s">
        <v>246</v>
      </c>
      <c r="I78" s="254"/>
      <c r="J78" s="147"/>
    </row>
    <row r="79" spans="1:10" ht="30.9" customHeight="1" thickBot="1" x14ac:dyDescent="0.35">
      <c r="A79" s="98">
        <f t="shared" si="4"/>
        <v>57</v>
      </c>
      <c r="B79" s="255"/>
      <c r="C79" s="256"/>
      <c r="D79" s="256"/>
      <c r="E79" s="256"/>
      <c r="F79" s="312" t="s">
        <v>245</v>
      </c>
      <c r="G79" s="126" t="s">
        <v>137</v>
      </c>
      <c r="H79" s="313" t="s">
        <v>246</v>
      </c>
      <c r="I79" s="254"/>
      <c r="J79" s="147"/>
    </row>
    <row r="80" spans="1:10" ht="30.9" customHeight="1" thickBot="1" x14ac:dyDescent="0.35">
      <c r="A80" s="98">
        <f t="shared" si="4"/>
        <v>58</v>
      </c>
      <c r="B80" s="255"/>
      <c r="C80" s="256"/>
      <c r="D80" s="256"/>
      <c r="E80" s="256"/>
      <c r="F80" s="312" t="s">
        <v>245</v>
      </c>
      <c r="G80" s="126" t="s">
        <v>137</v>
      </c>
      <c r="H80" s="313" t="s">
        <v>246</v>
      </c>
      <c r="I80" s="254"/>
      <c r="J80" s="147"/>
    </row>
    <row r="81" spans="1:10" ht="30.9" customHeight="1" thickBot="1" x14ac:dyDescent="0.35">
      <c r="A81" s="98">
        <f t="shared" si="4"/>
        <v>59</v>
      </c>
      <c r="B81" s="255"/>
      <c r="C81" s="256"/>
      <c r="D81" s="256"/>
      <c r="E81" s="256"/>
      <c r="F81" s="312" t="s">
        <v>245</v>
      </c>
      <c r="G81" s="126" t="s">
        <v>137</v>
      </c>
      <c r="H81" s="313" t="s">
        <v>246</v>
      </c>
      <c r="I81" s="254"/>
      <c r="J81" s="150"/>
    </row>
    <row r="82" spans="1:10" ht="30.9" customHeight="1" thickBot="1" x14ac:dyDescent="0.35">
      <c r="A82" s="98">
        <f t="shared" si="4"/>
        <v>60</v>
      </c>
      <c r="B82" s="255"/>
      <c r="C82" s="256"/>
      <c r="D82" s="256"/>
      <c r="E82" s="256"/>
      <c r="F82" s="312" t="s">
        <v>245</v>
      </c>
      <c r="G82" s="126" t="s">
        <v>137</v>
      </c>
      <c r="H82" s="313" t="s">
        <v>246</v>
      </c>
      <c r="I82" s="254"/>
      <c r="J82" s="150"/>
    </row>
    <row r="83" spans="1:10" ht="30.9" customHeight="1" thickBot="1" x14ac:dyDescent="0.35">
      <c r="A83" s="98">
        <f t="shared" si="4"/>
        <v>61</v>
      </c>
      <c r="B83" s="255"/>
      <c r="C83" s="256"/>
      <c r="D83" s="256"/>
      <c r="E83" s="256"/>
      <c r="F83" s="312" t="s">
        <v>245</v>
      </c>
      <c r="G83" s="126" t="s">
        <v>137</v>
      </c>
      <c r="H83" s="313" t="s">
        <v>246</v>
      </c>
      <c r="I83" s="254"/>
      <c r="J83" s="150"/>
    </row>
    <row r="84" spans="1:10" ht="30.9" customHeight="1" thickBot="1" x14ac:dyDescent="0.35">
      <c r="A84" s="98">
        <f t="shared" si="4"/>
        <v>62</v>
      </c>
      <c r="B84" s="255"/>
      <c r="C84" s="256"/>
      <c r="D84" s="256"/>
      <c r="E84" s="256"/>
      <c r="F84" s="312" t="s">
        <v>245</v>
      </c>
      <c r="G84" s="126" t="s">
        <v>137</v>
      </c>
      <c r="H84" s="313" t="s">
        <v>246</v>
      </c>
      <c r="I84" s="254"/>
      <c r="J84" s="150"/>
    </row>
    <row r="85" spans="1:10" ht="30.9" customHeight="1" thickBot="1" x14ac:dyDescent="0.35">
      <c r="A85" s="98">
        <f t="shared" si="4"/>
        <v>63</v>
      </c>
      <c r="B85" s="255"/>
      <c r="C85" s="256"/>
      <c r="D85" s="256"/>
      <c r="E85" s="256"/>
      <c r="F85" s="312" t="s">
        <v>245</v>
      </c>
      <c r="G85" s="126" t="s">
        <v>137</v>
      </c>
      <c r="H85" s="313" t="s">
        <v>246</v>
      </c>
      <c r="I85" s="254"/>
      <c r="J85" s="150"/>
    </row>
    <row r="86" spans="1:10" ht="30.9" customHeight="1" thickBot="1" x14ac:dyDescent="0.35">
      <c r="A86" s="98">
        <f t="shared" si="4"/>
        <v>64</v>
      </c>
      <c r="B86" s="255"/>
      <c r="C86" s="256"/>
      <c r="D86" s="256"/>
      <c r="E86" s="256"/>
      <c r="F86" s="312" t="s">
        <v>245</v>
      </c>
      <c r="G86" s="126" t="s">
        <v>137</v>
      </c>
      <c r="H86" s="313" t="s">
        <v>246</v>
      </c>
      <c r="I86" s="254"/>
      <c r="J86" s="150"/>
    </row>
    <row r="87" spans="1:10" ht="30.9" customHeight="1" thickBot="1" x14ac:dyDescent="0.35">
      <c r="A87" s="98">
        <f t="shared" si="4"/>
        <v>65</v>
      </c>
      <c r="B87" s="255"/>
      <c r="C87" s="256"/>
      <c r="D87" s="256"/>
      <c r="E87" s="256"/>
      <c r="F87" s="312" t="s">
        <v>245</v>
      </c>
      <c r="G87" s="126" t="s">
        <v>137</v>
      </c>
      <c r="H87" s="313" t="s">
        <v>246</v>
      </c>
      <c r="I87" s="254"/>
      <c r="J87" s="150"/>
    </row>
    <row r="88" spans="1:10" ht="30.9" customHeight="1" thickBot="1" x14ac:dyDescent="0.35">
      <c r="A88" s="98">
        <f t="shared" si="4"/>
        <v>66</v>
      </c>
      <c r="B88" s="255"/>
      <c r="C88" s="256"/>
      <c r="D88" s="256"/>
      <c r="E88" s="256"/>
      <c r="F88" s="312" t="s">
        <v>245</v>
      </c>
      <c r="G88" s="126" t="s">
        <v>137</v>
      </c>
      <c r="H88" s="313" t="s">
        <v>246</v>
      </c>
      <c r="I88" s="254"/>
      <c r="J88" s="150"/>
    </row>
    <row r="89" spans="1:10" ht="30.9" customHeight="1" thickBot="1" x14ac:dyDescent="0.35">
      <c r="A89" s="98">
        <f t="shared" si="4"/>
        <v>67</v>
      </c>
      <c r="B89" s="255"/>
      <c r="C89" s="256"/>
      <c r="D89" s="256"/>
      <c r="E89" s="256"/>
      <c r="F89" s="312" t="s">
        <v>245</v>
      </c>
      <c r="G89" s="126" t="s">
        <v>137</v>
      </c>
      <c r="H89" s="313" t="s">
        <v>246</v>
      </c>
      <c r="I89" s="254"/>
      <c r="J89" s="150"/>
    </row>
    <row r="90" spans="1:10" ht="30.9" customHeight="1" thickBot="1" x14ac:dyDescent="0.35">
      <c r="A90" s="98">
        <f t="shared" si="4"/>
        <v>68</v>
      </c>
      <c r="B90" s="255"/>
      <c r="C90" s="256"/>
      <c r="D90" s="256"/>
      <c r="E90" s="256"/>
      <c r="F90" s="312" t="s">
        <v>245</v>
      </c>
      <c r="G90" s="126" t="s">
        <v>137</v>
      </c>
      <c r="H90" s="313" t="s">
        <v>246</v>
      </c>
      <c r="I90" s="254"/>
      <c r="J90" s="150"/>
    </row>
    <row r="91" spans="1:10" ht="30.9" customHeight="1" thickBot="1" x14ac:dyDescent="0.35">
      <c r="A91" s="98">
        <f t="shared" si="4"/>
        <v>69</v>
      </c>
      <c r="B91" s="255"/>
      <c r="C91" s="256"/>
      <c r="D91" s="256"/>
      <c r="E91" s="256"/>
      <c r="F91" s="312" t="s">
        <v>245</v>
      </c>
      <c r="G91" s="126" t="s">
        <v>137</v>
      </c>
      <c r="H91" s="313" t="s">
        <v>246</v>
      </c>
      <c r="I91" s="254"/>
      <c r="J91" s="150"/>
    </row>
    <row r="92" spans="1:10" ht="30.9" customHeight="1" thickBot="1" x14ac:dyDescent="0.35">
      <c r="A92" s="98">
        <f t="shared" si="4"/>
        <v>70</v>
      </c>
      <c r="B92" s="255"/>
      <c r="C92" s="256"/>
      <c r="D92" s="256"/>
      <c r="E92" s="256"/>
      <c r="F92" s="312" t="s">
        <v>245</v>
      </c>
      <c r="G92" s="126" t="s">
        <v>137</v>
      </c>
      <c r="H92" s="313" t="s">
        <v>246</v>
      </c>
      <c r="I92" s="254"/>
      <c r="J92" s="150"/>
    </row>
    <row r="93" spans="1:10" ht="30.9" customHeight="1" thickBot="1" x14ac:dyDescent="0.35">
      <c r="A93" s="98">
        <f t="shared" si="4"/>
        <v>71</v>
      </c>
      <c r="B93" s="255"/>
      <c r="C93" s="256"/>
      <c r="D93" s="256"/>
      <c r="E93" s="256"/>
      <c r="F93" s="312" t="s">
        <v>245</v>
      </c>
      <c r="G93" s="126" t="s">
        <v>137</v>
      </c>
      <c r="H93" s="313" t="s">
        <v>246</v>
      </c>
      <c r="I93" s="254"/>
      <c r="J93" s="150"/>
    </row>
    <row r="94" spans="1:10" ht="30.9" customHeight="1" thickBot="1" x14ac:dyDescent="0.35">
      <c r="A94" s="98">
        <f t="shared" si="4"/>
        <v>72</v>
      </c>
      <c r="B94" s="255"/>
      <c r="C94" s="256"/>
      <c r="D94" s="256"/>
      <c r="E94" s="256"/>
      <c r="F94" s="312" t="s">
        <v>245</v>
      </c>
      <c r="G94" s="126" t="s">
        <v>137</v>
      </c>
      <c r="H94" s="313" t="s">
        <v>246</v>
      </c>
      <c r="I94" s="254"/>
      <c r="J94" s="150"/>
    </row>
    <row r="95" spans="1:10" ht="30.9" customHeight="1" thickBot="1" x14ac:dyDescent="0.35">
      <c r="A95" s="98">
        <f t="shared" si="4"/>
        <v>73</v>
      </c>
      <c r="B95" s="255"/>
      <c r="C95" s="256"/>
      <c r="D95" s="256"/>
      <c r="E95" s="256"/>
      <c r="F95" s="312" t="s">
        <v>245</v>
      </c>
      <c r="G95" s="126" t="s">
        <v>137</v>
      </c>
      <c r="H95" s="313" t="s">
        <v>246</v>
      </c>
      <c r="I95" s="254"/>
      <c r="J95" s="150"/>
    </row>
    <row r="96" spans="1:10" ht="30.9" customHeight="1" thickBot="1" x14ac:dyDescent="0.35">
      <c r="A96" s="98">
        <f t="shared" si="4"/>
        <v>74</v>
      </c>
      <c r="B96" s="255"/>
      <c r="C96" s="256"/>
      <c r="D96" s="256"/>
      <c r="E96" s="256"/>
      <c r="F96" s="312" t="s">
        <v>245</v>
      </c>
      <c r="G96" s="126" t="s">
        <v>137</v>
      </c>
      <c r="H96" s="313" t="s">
        <v>246</v>
      </c>
      <c r="I96" s="254"/>
      <c r="J96" s="151"/>
    </row>
    <row r="97" spans="1:10" s="110" customFormat="1" ht="15" thickBot="1" x14ac:dyDescent="0.35">
      <c r="A97" s="373" t="s">
        <v>170</v>
      </c>
      <c r="B97" s="374"/>
      <c r="C97" s="374"/>
      <c r="D97" s="374"/>
      <c r="E97" s="374"/>
      <c r="F97" s="374"/>
      <c r="G97" s="374"/>
      <c r="H97" s="374"/>
      <c r="I97" s="375"/>
      <c r="J97" s="291">
        <f>SUM(J72:J96)</f>
        <v>0</v>
      </c>
    </row>
    <row r="98" spans="1:10" ht="30.9" customHeight="1" thickBot="1" x14ac:dyDescent="0.35">
      <c r="A98" s="98">
        <f>ROW(A75)</f>
        <v>75</v>
      </c>
      <c r="B98" s="255"/>
      <c r="C98" s="256"/>
      <c r="D98" s="256"/>
      <c r="E98" s="256"/>
      <c r="F98" s="312" t="s">
        <v>245</v>
      </c>
      <c r="G98" s="126" t="s">
        <v>137</v>
      </c>
      <c r="H98" s="313" t="s">
        <v>246</v>
      </c>
      <c r="I98" s="254"/>
      <c r="J98" s="257"/>
    </row>
    <row r="99" spans="1:10" ht="30.9" customHeight="1" thickBot="1" x14ac:dyDescent="0.35">
      <c r="A99" s="98">
        <f t="shared" ref="A99:A122" si="5">ROW(A76)</f>
        <v>76</v>
      </c>
      <c r="B99" s="255"/>
      <c r="C99" s="256"/>
      <c r="D99" s="256"/>
      <c r="E99" s="256"/>
      <c r="F99" s="312" t="s">
        <v>245</v>
      </c>
      <c r="G99" s="126" t="s">
        <v>137</v>
      </c>
      <c r="H99" s="313" t="s">
        <v>246</v>
      </c>
      <c r="I99" s="254"/>
      <c r="J99" s="257"/>
    </row>
    <row r="100" spans="1:10" ht="30.9" customHeight="1" thickBot="1" x14ac:dyDescent="0.35">
      <c r="A100" s="98">
        <f t="shared" si="5"/>
        <v>77</v>
      </c>
      <c r="B100" s="255"/>
      <c r="C100" s="256"/>
      <c r="D100" s="256"/>
      <c r="E100" s="256"/>
      <c r="F100" s="312" t="s">
        <v>245</v>
      </c>
      <c r="G100" s="126" t="s">
        <v>137</v>
      </c>
      <c r="H100" s="313" t="s">
        <v>246</v>
      </c>
      <c r="I100" s="254"/>
      <c r="J100" s="257"/>
    </row>
    <row r="101" spans="1:10" ht="30.9" customHeight="1" thickBot="1" x14ac:dyDescent="0.35">
      <c r="A101" s="98">
        <f t="shared" si="5"/>
        <v>78</v>
      </c>
      <c r="B101" s="255"/>
      <c r="C101" s="256"/>
      <c r="D101" s="256"/>
      <c r="E101" s="256"/>
      <c r="F101" s="312" t="s">
        <v>245</v>
      </c>
      <c r="G101" s="126" t="s">
        <v>137</v>
      </c>
      <c r="H101" s="313" t="s">
        <v>246</v>
      </c>
      <c r="I101" s="254"/>
      <c r="J101" s="147"/>
    </row>
    <row r="102" spans="1:10" ht="30.9" customHeight="1" thickBot="1" x14ac:dyDescent="0.35">
      <c r="A102" s="98">
        <f t="shared" si="5"/>
        <v>79</v>
      </c>
      <c r="B102" s="255"/>
      <c r="C102" s="256"/>
      <c r="D102" s="256"/>
      <c r="E102" s="256"/>
      <c r="F102" s="312" t="s">
        <v>245</v>
      </c>
      <c r="G102" s="126" t="s">
        <v>137</v>
      </c>
      <c r="H102" s="313" t="s">
        <v>246</v>
      </c>
      <c r="I102" s="254"/>
      <c r="J102" s="148"/>
    </row>
    <row r="103" spans="1:10" ht="30.9" customHeight="1" thickBot="1" x14ac:dyDescent="0.35">
      <c r="A103" s="98">
        <f t="shared" si="5"/>
        <v>80</v>
      </c>
      <c r="B103" s="255"/>
      <c r="C103" s="256"/>
      <c r="D103" s="256"/>
      <c r="E103" s="256"/>
      <c r="F103" s="312" t="s">
        <v>245</v>
      </c>
      <c r="G103" s="126" t="s">
        <v>137</v>
      </c>
      <c r="H103" s="313" t="s">
        <v>246</v>
      </c>
      <c r="I103" s="254"/>
      <c r="J103" s="149"/>
    </row>
    <row r="104" spans="1:10" ht="30.9" customHeight="1" thickBot="1" x14ac:dyDescent="0.35">
      <c r="A104" s="98">
        <f t="shared" si="5"/>
        <v>81</v>
      </c>
      <c r="B104" s="255"/>
      <c r="C104" s="256"/>
      <c r="D104" s="256"/>
      <c r="E104" s="256"/>
      <c r="F104" s="312" t="s">
        <v>245</v>
      </c>
      <c r="G104" s="126" t="s">
        <v>137</v>
      </c>
      <c r="H104" s="313" t="s">
        <v>246</v>
      </c>
      <c r="I104" s="254"/>
      <c r="J104" s="147"/>
    </row>
    <row r="105" spans="1:10" ht="30.9" customHeight="1" thickBot="1" x14ac:dyDescent="0.35">
      <c r="A105" s="98">
        <f t="shared" si="5"/>
        <v>82</v>
      </c>
      <c r="B105" s="255"/>
      <c r="C105" s="256"/>
      <c r="D105" s="256"/>
      <c r="E105" s="256"/>
      <c r="F105" s="312" t="s">
        <v>245</v>
      </c>
      <c r="G105" s="126" t="s">
        <v>137</v>
      </c>
      <c r="H105" s="313" t="s">
        <v>246</v>
      </c>
      <c r="I105" s="254"/>
      <c r="J105" s="147"/>
    </row>
    <row r="106" spans="1:10" ht="30.9" customHeight="1" thickBot="1" x14ac:dyDescent="0.35">
      <c r="A106" s="98">
        <f t="shared" si="5"/>
        <v>83</v>
      </c>
      <c r="B106" s="255"/>
      <c r="C106" s="256"/>
      <c r="D106" s="256"/>
      <c r="E106" s="256"/>
      <c r="F106" s="312" t="s">
        <v>245</v>
      </c>
      <c r="G106" s="126" t="s">
        <v>137</v>
      </c>
      <c r="H106" s="313" t="s">
        <v>246</v>
      </c>
      <c r="I106" s="254"/>
      <c r="J106" s="147"/>
    </row>
    <row r="107" spans="1:10" ht="30.9" customHeight="1" thickBot="1" x14ac:dyDescent="0.35">
      <c r="A107" s="98">
        <f t="shared" si="5"/>
        <v>84</v>
      </c>
      <c r="B107" s="255"/>
      <c r="C107" s="256"/>
      <c r="D107" s="256"/>
      <c r="E107" s="256"/>
      <c r="F107" s="312" t="s">
        <v>245</v>
      </c>
      <c r="G107" s="126" t="s">
        <v>137</v>
      </c>
      <c r="H107" s="313" t="s">
        <v>246</v>
      </c>
      <c r="I107" s="254"/>
      <c r="J107" s="150"/>
    </row>
    <row r="108" spans="1:10" ht="30.9" customHeight="1" thickBot="1" x14ac:dyDescent="0.35">
      <c r="A108" s="98">
        <f t="shared" si="5"/>
        <v>85</v>
      </c>
      <c r="B108" s="255"/>
      <c r="C108" s="256"/>
      <c r="D108" s="256"/>
      <c r="E108" s="256"/>
      <c r="F108" s="312" t="s">
        <v>245</v>
      </c>
      <c r="G108" s="126" t="s">
        <v>137</v>
      </c>
      <c r="H108" s="313" t="s">
        <v>246</v>
      </c>
      <c r="I108" s="254"/>
      <c r="J108" s="150"/>
    </row>
    <row r="109" spans="1:10" ht="30.9" customHeight="1" thickBot="1" x14ac:dyDescent="0.35">
      <c r="A109" s="98">
        <f t="shared" si="5"/>
        <v>86</v>
      </c>
      <c r="B109" s="255"/>
      <c r="C109" s="256"/>
      <c r="D109" s="256"/>
      <c r="E109" s="256"/>
      <c r="F109" s="312" t="s">
        <v>245</v>
      </c>
      <c r="G109" s="126" t="s">
        <v>137</v>
      </c>
      <c r="H109" s="313" t="s">
        <v>246</v>
      </c>
      <c r="I109" s="254"/>
      <c r="J109" s="150"/>
    </row>
    <row r="110" spans="1:10" ht="30.9" customHeight="1" thickBot="1" x14ac:dyDescent="0.35">
      <c r="A110" s="98">
        <f t="shared" si="5"/>
        <v>87</v>
      </c>
      <c r="B110" s="255"/>
      <c r="C110" s="256"/>
      <c r="D110" s="256"/>
      <c r="E110" s="256"/>
      <c r="F110" s="312" t="s">
        <v>245</v>
      </c>
      <c r="G110" s="126" t="s">
        <v>137</v>
      </c>
      <c r="H110" s="313" t="s">
        <v>246</v>
      </c>
      <c r="I110" s="254"/>
      <c r="J110" s="150"/>
    </row>
    <row r="111" spans="1:10" ht="30.9" customHeight="1" thickBot="1" x14ac:dyDescent="0.35">
      <c r="A111" s="98">
        <f t="shared" si="5"/>
        <v>88</v>
      </c>
      <c r="B111" s="255"/>
      <c r="C111" s="256"/>
      <c r="D111" s="256"/>
      <c r="E111" s="256"/>
      <c r="F111" s="312" t="s">
        <v>245</v>
      </c>
      <c r="G111" s="126" t="s">
        <v>137</v>
      </c>
      <c r="H111" s="313" t="s">
        <v>246</v>
      </c>
      <c r="I111" s="254"/>
      <c r="J111" s="150"/>
    </row>
    <row r="112" spans="1:10" ht="30.9" customHeight="1" thickBot="1" x14ac:dyDescent="0.35">
      <c r="A112" s="98">
        <f t="shared" si="5"/>
        <v>89</v>
      </c>
      <c r="B112" s="255"/>
      <c r="C112" s="256"/>
      <c r="D112" s="256"/>
      <c r="E112" s="256"/>
      <c r="F112" s="312" t="s">
        <v>245</v>
      </c>
      <c r="G112" s="126" t="s">
        <v>137</v>
      </c>
      <c r="H112" s="313" t="s">
        <v>246</v>
      </c>
      <c r="I112" s="254"/>
      <c r="J112" s="150"/>
    </row>
    <row r="113" spans="1:10" ht="30.9" customHeight="1" thickBot="1" x14ac:dyDescent="0.35">
      <c r="A113" s="98">
        <f t="shared" si="5"/>
        <v>90</v>
      </c>
      <c r="B113" s="255"/>
      <c r="C113" s="256"/>
      <c r="D113" s="256"/>
      <c r="E113" s="256"/>
      <c r="F113" s="312" t="s">
        <v>245</v>
      </c>
      <c r="G113" s="126" t="s">
        <v>137</v>
      </c>
      <c r="H113" s="313" t="s">
        <v>246</v>
      </c>
      <c r="I113" s="254"/>
      <c r="J113" s="150"/>
    </row>
    <row r="114" spans="1:10" ht="30.9" customHeight="1" thickBot="1" x14ac:dyDescent="0.35">
      <c r="A114" s="98">
        <f t="shared" si="5"/>
        <v>91</v>
      </c>
      <c r="B114" s="255"/>
      <c r="C114" s="256"/>
      <c r="D114" s="256"/>
      <c r="E114" s="256"/>
      <c r="F114" s="312" t="s">
        <v>245</v>
      </c>
      <c r="G114" s="126" t="s">
        <v>137</v>
      </c>
      <c r="H114" s="313" t="s">
        <v>246</v>
      </c>
      <c r="I114" s="254"/>
      <c r="J114" s="150"/>
    </row>
    <row r="115" spans="1:10" ht="30.9" customHeight="1" thickBot="1" x14ac:dyDescent="0.35">
      <c r="A115" s="98">
        <f t="shared" si="5"/>
        <v>92</v>
      </c>
      <c r="B115" s="255"/>
      <c r="C115" s="256"/>
      <c r="D115" s="256"/>
      <c r="E115" s="256"/>
      <c r="F115" s="312" t="s">
        <v>245</v>
      </c>
      <c r="G115" s="126" t="s">
        <v>137</v>
      </c>
      <c r="H115" s="313" t="s">
        <v>246</v>
      </c>
      <c r="I115" s="254"/>
      <c r="J115" s="150"/>
    </row>
    <row r="116" spans="1:10" ht="30.9" customHeight="1" thickBot="1" x14ac:dyDescent="0.35">
      <c r="A116" s="98">
        <f t="shared" si="5"/>
        <v>93</v>
      </c>
      <c r="B116" s="255"/>
      <c r="C116" s="256"/>
      <c r="D116" s="256"/>
      <c r="E116" s="256"/>
      <c r="F116" s="312" t="s">
        <v>245</v>
      </c>
      <c r="G116" s="126" t="s">
        <v>137</v>
      </c>
      <c r="H116" s="313" t="s">
        <v>246</v>
      </c>
      <c r="I116" s="254"/>
      <c r="J116" s="150"/>
    </row>
    <row r="117" spans="1:10" ht="30.9" customHeight="1" thickBot="1" x14ac:dyDescent="0.35">
      <c r="A117" s="98">
        <f t="shared" si="5"/>
        <v>94</v>
      </c>
      <c r="B117" s="255"/>
      <c r="C117" s="256"/>
      <c r="D117" s="256"/>
      <c r="E117" s="256"/>
      <c r="F117" s="312" t="s">
        <v>245</v>
      </c>
      <c r="G117" s="126" t="s">
        <v>137</v>
      </c>
      <c r="H117" s="313" t="s">
        <v>246</v>
      </c>
      <c r="I117" s="254"/>
      <c r="J117" s="150"/>
    </row>
    <row r="118" spans="1:10" ht="30.9" customHeight="1" thickBot="1" x14ac:dyDescent="0.35">
      <c r="A118" s="98">
        <f t="shared" si="5"/>
        <v>95</v>
      </c>
      <c r="B118" s="255"/>
      <c r="C118" s="256"/>
      <c r="D118" s="256"/>
      <c r="E118" s="256"/>
      <c r="F118" s="312" t="s">
        <v>245</v>
      </c>
      <c r="G118" s="126" t="s">
        <v>137</v>
      </c>
      <c r="H118" s="313" t="s">
        <v>246</v>
      </c>
      <c r="I118" s="254"/>
      <c r="J118" s="150"/>
    </row>
    <row r="119" spans="1:10" ht="30.9" customHeight="1" thickBot="1" x14ac:dyDescent="0.35">
      <c r="A119" s="98">
        <f t="shared" si="5"/>
        <v>96</v>
      </c>
      <c r="B119" s="255"/>
      <c r="C119" s="256"/>
      <c r="D119" s="256"/>
      <c r="E119" s="256"/>
      <c r="F119" s="312" t="s">
        <v>245</v>
      </c>
      <c r="G119" s="126" t="s">
        <v>137</v>
      </c>
      <c r="H119" s="313" t="s">
        <v>246</v>
      </c>
      <c r="I119" s="254"/>
      <c r="J119" s="150"/>
    </row>
    <row r="120" spans="1:10" ht="30.9" customHeight="1" thickBot="1" x14ac:dyDescent="0.35">
      <c r="A120" s="98">
        <f t="shared" si="5"/>
        <v>97</v>
      </c>
      <c r="B120" s="255"/>
      <c r="C120" s="256"/>
      <c r="D120" s="256"/>
      <c r="E120" s="256"/>
      <c r="F120" s="312" t="s">
        <v>245</v>
      </c>
      <c r="G120" s="126" t="s">
        <v>137</v>
      </c>
      <c r="H120" s="313" t="s">
        <v>246</v>
      </c>
      <c r="I120" s="254"/>
      <c r="J120" s="150"/>
    </row>
    <row r="121" spans="1:10" ht="30.9" customHeight="1" thickBot="1" x14ac:dyDescent="0.35">
      <c r="A121" s="98">
        <f t="shared" si="5"/>
        <v>98</v>
      </c>
      <c r="B121" s="255"/>
      <c r="C121" s="256"/>
      <c r="D121" s="256"/>
      <c r="E121" s="256"/>
      <c r="F121" s="312" t="s">
        <v>245</v>
      </c>
      <c r="G121" s="126" t="s">
        <v>137</v>
      </c>
      <c r="H121" s="313" t="s">
        <v>246</v>
      </c>
      <c r="I121" s="254"/>
      <c r="J121" s="150"/>
    </row>
    <row r="122" spans="1:10" ht="30.9" customHeight="1" thickBot="1" x14ac:dyDescent="0.35">
      <c r="A122" s="98">
        <f t="shared" si="5"/>
        <v>99</v>
      </c>
      <c r="B122" s="255"/>
      <c r="C122" s="256"/>
      <c r="D122" s="256"/>
      <c r="E122" s="256"/>
      <c r="F122" s="312" t="s">
        <v>245</v>
      </c>
      <c r="G122" s="126" t="s">
        <v>137</v>
      </c>
      <c r="H122" s="313" t="s">
        <v>246</v>
      </c>
      <c r="I122" s="254"/>
      <c r="J122" s="151"/>
    </row>
    <row r="123" spans="1:10" s="110" customFormat="1" ht="15" thickBot="1" x14ac:dyDescent="0.35">
      <c r="A123" s="373" t="s">
        <v>170</v>
      </c>
      <c r="B123" s="374"/>
      <c r="C123" s="374"/>
      <c r="D123" s="374"/>
      <c r="E123" s="374"/>
      <c r="F123" s="374"/>
      <c r="G123" s="374"/>
      <c r="H123" s="374"/>
      <c r="I123" s="375"/>
      <c r="J123" s="291">
        <f>SUM(J98:J122)</f>
        <v>0</v>
      </c>
    </row>
    <row r="124" spans="1:10" ht="30.9" customHeight="1" thickBot="1" x14ac:dyDescent="0.35">
      <c r="A124" s="98">
        <f>ROW(A100)</f>
        <v>100</v>
      </c>
      <c r="B124" s="255"/>
      <c r="C124" s="256"/>
      <c r="D124" s="256"/>
      <c r="E124" s="256"/>
      <c r="F124" s="312" t="s">
        <v>245</v>
      </c>
      <c r="G124" s="126" t="s">
        <v>137</v>
      </c>
      <c r="H124" s="313" t="s">
        <v>246</v>
      </c>
      <c r="I124" s="254"/>
      <c r="J124" s="257"/>
    </row>
    <row r="125" spans="1:10" ht="30.9" customHeight="1" thickBot="1" x14ac:dyDescent="0.35">
      <c r="A125" s="98">
        <f t="shared" ref="A125:A148" si="6">ROW(A101)</f>
        <v>101</v>
      </c>
      <c r="B125" s="255"/>
      <c r="C125" s="256"/>
      <c r="D125" s="256"/>
      <c r="E125" s="256"/>
      <c r="F125" s="312" t="s">
        <v>245</v>
      </c>
      <c r="G125" s="126" t="s">
        <v>137</v>
      </c>
      <c r="H125" s="313" t="s">
        <v>246</v>
      </c>
      <c r="I125" s="254"/>
      <c r="J125" s="257"/>
    </row>
    <row r="126" spans="1:10" ht="30.9" customHeight="1" thickBot="1" x14ac:dyDescent="0.35">
      <c r="A126" s="98">
        <f t="shared" si="6"/>
        <v>102</v>
      </c>
      <c r="B126" s="255"/>
      <c r="C126" s="256"/>
      <c r="D126" s="256"/>
      <c r="E126" s="256"/>
      <c r="F126" s="312" t="s">
        <v>245</v>
      </c>
      <c r="G126" s="126" t="s">
        <v>137</v>
      </c>
      <c r="H126" s="313" t="s">
        <v>246</v>
      </c>
      <c r="I126" s="254"/>
      <c r="J126" s="257"/>
    </row>
    <row r="127" spans="1:10" ht="30.9" customHeight="1" thickBot="1" x14ac:dyDescent="0.35">
      <c r="A127" s="98">
        <f t="shared" si="6"/>
        <v>103</v>
      </c>
      <c r="B127" s="255"/>
      <c r="C127" s="256"/>
      <c r="D127" s="256"/>
      <c r="E127" s="256"/>
      <c r="F127" s="312" t="s">
        <v>245</v>
      </c>
      <c r="G127" s="126" t="s">
        <v>137</v>
      </c>
      <c r="H127" s="313" t="s">
        <v>246</v>
      </c>
      <c r="I127" s="254"/>
      <c r="J127" s="147"/>
    </row>
    <row r="128" spans="1:10" ht="30.9" customHeight="1" thickBot="1" x14ac:dyDescent="0.35">
      <c r="A128" s="98">
        <f t="shared" si="6"/>
        <v>104</v>
      </c>
      <c r="B128" s="255"/>
      <c r="C128" s="256"/>
      <c r="D128" s="256"/>
      <c r="E128" s="256"/>
      <c r="F128" s="312" t="s">
        <v>245</v>
      </c>
      <c r="G128" s="126" t="s">
        <v>137</v>
      </c>
      <c r="H128" s="313" t="s">
        <v>246</v>
      </c>
      <c r="I128" s="254"/>
      <c r="J128" s="148"/>
    </row>
    <row r="129" spans="1:10" ht="30.9" customHeight="1" thickBot="1" x14ac:dyDescent="0.35">
      <c r="A129" s="98">
        <f t="shared" si="6"/>
        <v>105</v>
      </c>
      <c r="B129" s="255"/>
      <c r="C129" s="256"/>
      <c r="D129" s="256"/>
      <c r="E129" s="256"/>
      <c r="F129" s="312" t="s">
        <v>245</v>
      </c>
      <c r="G129" s="126" t="s">
        <v>137</v>
      </c>
      <c r="H129" s="313" t="s">
        <v>246</v>
      </c>
      <c r="I129" s="254"/>
      <c r="J129" s="149"/>
    </row>
    <row r="130" spans="1:10" ht="30.9" customHeight="1" thickBot="1" x14ac:dyDescent="0.35">
      <c r="A130" s="98">
        <f t="shared" si="6"/>
        <v>106</v>
      </c>
      <c r="B130" s="255"/>
      <c r="C130" s="256"/>
      <c r="D130" s="256"/>
      <c r="E130" s="256"/>
      <c r="F130" s="312" t="s">
        <v>245</v>
      </c>
      <c r="G130" s="126" t="s">
        <v>137</v>
      </c>
      <c r="H130" s="313" t="s">
        <v>246</v>
      </c>
      <c r="I130" s="254"/>
      <c r="J130" s="147"/>
    </row>
    <row r="131" spans="1:10" ht="30.9" customHeight="1" thickBot="1" x14ac:dyDescent="0.35">
      <c r="A131" s="98">
        <f t="shared" si="6"/>
        <v>107</v>
      </c>
      <c r="B131" s="255"/>
      <c r="C131" s="256"/>
      <c r="D131" s="256"/>
      <c r="E131" s="256"/>
      <c r="F131" s="312" t="s">
        <v>245</v>
      </c>
      <c r="G131" s="126" t="s">
        <v>137</v>
      </c>
      <c r="H131" s="313" t="s">
        <v>246</v>
      </c>
      <c r="I131" s="254"/>
      <c r="J131" s="147"/>
    </row>
    <row r="132" spans="1:10" ht="30.9" customHeight="1" thickBot="1" x14ac:dyDescent="0.35">
      <c r="A132" s="98">
        <f t="shared" si="6"/>
        <v>108</v>
      </c>
      <c r="B132" s="255"/>
      <c r="C132" s="256"/>
      <c r="D132" s="256"/>
      <c r="E132" s="256"/>
      <c r="F132" s="312" t="s">
        <v>245</v>
      </c>
      <c r="G132" s="126" t="s">
        <v>137</v>
      </c>
      <c r="H132" s="313" t="s">
        <v>246</v>
      </c>
      <c r="I132" s="254"/>
      <c r="J132" s="147"/>
    </row>
    <row r="133" spans="1:10" ht="30.9" customHeight="1" thickBot="1" x14ac:dyDescent="0.35">
      <c r="A133" s="98">
        <f t="shared" si="6"/>
        <v>109</v>
      </c>
      <c r="B133" s="255"/>
      <c r="C133" s="256"/>
      <c r="D133" s="256"/>
      <c r="E133" s="256"/>
      <c r="F133" s="312" t="s">
        <v>245</v>
      </c>
      <c r="G133" s="126" t="s">
        <v>137</v>
      </c>
      <c r="H133" s="313" t="s">
        <v>246</v>
      </c>
      <c r="I133" s="254"/>
      <c r="J133" s="150"/>
    </row>
    <row r="134" spans="1:10" ht="30.9" customHeight="1" thickBot="1" x14ac:dyDescent="0.35">
      <c r="A134" s="98">
        <f t="shared" si="6"/>
        <v>110</v>
      </c>
      <c r="B134" s="255"/>
      <c r="C134" s="256"/>
      <c r="D134" s="256"/>
      <c r="E134" s="256"/>
      <c r="F134" s="312" t="s">
        <v>245</v>
      </c>
      <c r="G134" s="126" t="s">
        <v>137</v>
      </c>
      <c r="H134" s="313" t="s">
        <v>246</v>
      </c>
      <c r="I134" s="254"/>
      <c r="J134" s="150"/>
    </row>
    <row r="135" spans="1:10" ht="30.9" customHeight="1" thickBot="1" x14ac:dyDescent="0.35">
      <c r="A135" s="98">
        <f t="shared" si="6"/>
        <v>111</v>
      </c>
      <c r="B135" s="255"/>
      <c r="C135" s="256"/>
      <c r="D135" s="256"/>
      <c r="E135" s="256"/>
      <c r="F135" s="312" t="s">
        <v>245</v>
      </c>
      <c r="G135" s="126" t="s">
        <v>137</v>
      </c>
      <c r="H135" s="313" t="s">
        <v>246</v>
      </c>
      <c r="I135" s="254"/>
      <c r="J135" s="150"/>
    </row>
    <row r="136" spans="1:10" ht="30.9" customHeight="1" thickBot="1" x14ac:dyDescent="0.35">
      <c r="A136" s="98">
        <f t="shared" si="6"/>
        <v>112</v>
      </c>
      <c r="B136" s="255"/>
      <c r="C136" s="256"/>
      <c r="D136" s="256"/>
      <c r="E136" s="256"/>
      <c r="F136" s="312" t="s">
        <v>245</v>
      </c>
      <c r="G136" s="126" t="s">
        <v>137</v>
      </c>
      <c r="H136" s="313" t="s">
        <v>246</v>
      </c>
      <c r="I136" s="254"/>
      <c r="J136" s="150"/>
    </row>
    <row r="137" spans="1:10" ht="30.9" customHeight="1" thickBot="1" x14ac:dyDescent="0.35">
      <c r="A137" s="98">
        <f t="shared" si="6"/>
        <v>113</v>
      </c>
      <c r="B137" s="255"/>
      <c r="C137" s="256"/>
      <c r="D137" s="256"/>
      <c r="E137" s="256"/>
      <c r="F137" s="312" t="s">
        <v>245</v>
      </c>
      <c r="G137" s="126" t="s">
        <v>137</v>
      </c>
      <c r="H137" s="313" t="s">
        <v>246</v>
      </c>
      <c r="I137" s="254"/>
      <c r="J137" s="150"/>
    </row>
    <row r="138" spans="1:10" ht="30.9" customHeight="1" thickBot="1" x14ac:dyDescent="0.35">
      <c r="A138" s="98">
        <f t="shared" si="6"/>
        <v>114</v>
      </c>
      <c r="B138" s="255"/>
      <c r="C138" s="256"/>
      <c r="D138" s="256"/>
      <c r="E138" s="256"/>
      <c r="F138" s="312" t="s">
        <v>245</v>
      </c>
      <c r="G138" s="126" t="s">
        <v>137</v>
      </c>
      <c r="H138" s="313" t="s">
        <v>246</v>
      </c>
      <c r="I138" s="254"/>
      <c r="J138" s="150"/>
    </row>
    <row r="139" spans="1:10" ht="30.9" customHeight="1" thickBot="1" x14ac:dyDescent="0.35">
      <c r="A139" s="98">
        <f t="shared" si="6"/>
        <v>115</v>
      </c>
      <c r="B139" s="255"/>
      <c r="C139" s="256"/>
      <c r="D139" s="256"/>
      <c r="E139" s="256"/>
      <c r="F139" s="312" t="s">
        <v>245</v>
      </c>
      <c r="G139" s="126" t="s">
        <v>137</v>
      </c>
      <c r="H139" s="313" t="s">
        <v>246</v>
      </c>
      <c r="I139" s="254"/>
      <c r="J139" s="150"/>
    </row>
    <row r="140" spans="1:10" ht="30.9" customHeight="1" thickBot="1" x14ac:dyDescent="0.35">
      <c r="A140" s="98">
        <f t="shared" si="6"/>
        <v>116</v>
      </c>
      <c r="B140" s="255"/>
      <c r="C140" s="256"/>
      <c r="D140" s="256"/>
      <c r="E140" s="256"/>
      <c r="F140" s="312" t="s">
        <v>245</v>
      </c>
      <c r="G140" s="126" t="s">
        <v>137</v>
      </c>
      <c r="H140" s="313" t="s">
        <v>246</v>
      </c>
      <c r="I140" s="254"/>
      <c r="J140" s="150"/>
    </row>
    <row r="141" spans="1:10" ht="30.9" customHeight="1" thickBot="1" x14ac:dyDescent="0.35">
      <c r="A141" s="98">
        <f t="shared" si="6"/>
        <v>117</v>
      </c>
      <c r="B141" s="255"/>
      <c r="C141" s="256"/>
      <c r="D141" s="256"/>
      <c r="E141" s="256"/>
      <c r="F141" s="312" t="s">
        <v>245</v>
      </c>
      <c r="G141" s="126" t="s">
        <v>137</v>
      </c>
      <c r="H141" s="313" t="s">
        <v>246</v>
      </c>
      <c r="I141" s="254"/>
      <c r="J141" s="150"/>
    </row>
    <row r="142" spans="1:10" ht="30.9" customHeight="1" thickBot="1" x14ac:dyDescent="0.35">
      <c r="A142" s="98">
        <f t="shared" si="6"/>
        <v>118</v>
      </c>
      <c r="B142" s="255"/>
      <c r="C142" s="256"/>
      <c r="D142" s="256"/>
      <c r="E142" s="256"/>
      <c r="F142" s="312" t="s">
        <v>245</v>
      </c>
      <c r="G142" s="126" t="s">
        <v>137</v>
      </c>
      <c r="H142" s="313" t="s">
        <v>246</v>
      </c>
      <c r="I142" s="254"/>
      <c r="J142" s="150"/>
    </row>
    <row r="143" spans="1:10" ht="30.9" customHeight="1" thickBot="1" x14ac:dyDescent="0.35">
      <c r="A143" s="98">
        <f t="shared" si="6"/>
        <v>119</v>
      </c>
      <c r="B143" s="255"/>
      <c r="C143" s="256"/>
      <c r="D143" s="256"/>
      <c r="E143" s="256"/>
      <c r="F143" s="312" t="s">
        <v>245</v>
      </c>
      <c r="G143" s="126" t="s">
        <v>137</v>
      </c>
      <c r="H143" s="313" t="s">
        <v>246</v>
      </c>
      <c r="I143" s="254"/>
      <c r="J143" s="150"/>
    </row>
    <row r="144" spans="1:10" ht="30.9" customHeight="1" thickBot="1" x14ac:dyDescent="0.35">
      <c r="A144" s="98">
        <f t="shared" si="6"/>
        <v>120</v>
      </c>
      <c r="B144" s="255"/>
      <c r="C144" s="256"/>
      <c r="D144" s="256"/>
      <c r="E144" s="256"/>
      <c r="F144" s="312" t="s">
        <v>245</v>
      </c>
      <c r="G144" s="126" t="s">
        <v>137</v>
      </c>
      <c r="H144" s="313" t="s">
        <v>246</v>
      </c>
      <c r="I144" s="254"/>
      <c r="J144" s="150"/>
    </row>
    <row r="145" spans="1:10" ht="30.9" customHeight="1" thickBot="1" x14ac:dyDescent="0.35">
      <c r="A145" s="98">
        <f t="shared" si="6"/>
        <v>121</v>
      </c>
      <c r="B145" s="255"/>
      <c r="C145" s="256"/>
      <c r="D145" s="256"/>
      <c r="E145" s="256"/>
      <c r="F145" s="312" t="s">
        <v>245</v>
      </c>
      <c r="G145" s="126" t="s">
        <v>137</v>
      </c>
      <c r="H145" s="313" t="s">
        <v>246</v>
      </c>
      <c r="I145" s="254"/>
      <c r="J145" s="150"/>
    </row>
    <row r="146" spans="1:10" ht="30.9" customHeight="1" thickBot="1" x14ac:dyDescent="0.35">
      <c r="A146" s="98">
        <f t="shared" si="6"/>
        <v>122</v>
      </c>
      <c r="B146" s="255"/>
      <c r="C146" s="256"/>
      <c r="D146" s="256"/>
      <c r="E146" s="256"/>
      <c r="F146" s="312" t="s">
        <v>245</v>
      </c>
      <c r="G146" s="126" t="s">
        <v>137</v>
      </c>
      <c r="H146" s="313" t="s">
        <v>246</v>
      </c>
      <c r="I146" s="254"/>
      <c r="J146" s="150"/>
    </row>
    <row r="147" spans="1:10" ht="30.9" customHeight="1" thickBot="1" x14ac:dyDescent="0.35">
      <c r="A147" s="98">
        <f t="shared" si="6"/>
        <v>123</v>
      </c>
      <c r="B147" s="255"/>
      <c r="C147" s="256"/>
      <c r="D147" s="256"/>
      <c r="E147" s="256"/>
      <c r="F147" s="312" t="s">
        <v>245</v>
      </c>
      <c r="G147" s="126" t="s">
        <v>137</v>
      </c>
      <c r="H147" s="313" t="s">
        <v>246</v>
      </c>
      <c r="I147" s="254"/>
      <c r="J147" s="150"/>
    </row>
    <row r="148" spans="1:10" ht="30.9" customHeight="1" thickBot="1" x14ac:dyDescent="0.35">
      <c r="A148" s="98">
        <f t="shared" si="6"/>
        <v>124</v>
      </c>
      <c r="B148" s="255"/>
      <c r="C148" s="256"/>
      <c r="D148" s="256"/>
      <c r="E148" s="256"/>
      <c r="F148" s="312" t="s">
        <v>245</v>
      </c>
      <c r="G148" s="126" t="s">
        <v>137</v>
      </c>
      <c r="H148" s="313" t="s">
        <v>246</v>
      </c>
      <c r="I148" s="254"/>
      <c r="J148" s="151"/>
    </row>
    <row r="149" spans="1:10" s="110" customFormat="1" ht="15" thickBot="1" x14ac:dyDescent="0.35">
      <c r="A149" s="373" t="s">
        <v>170</v>
      </c>
      <c r="B149" s="374"/>
      <c r="C149" s="374"/>
      <c r="D149" s="374"/>
      <c r="E149" s="374"/>
      <c r="F149" s="374"/>
      <c r="G149" s="374"/>
      <c r="H149" s="374"/>
      <c r="I149" s="375"/>
      <c r="J149" s="291">
        <f>SUM(J124:J148)</f>
        <v>0</v>
      </c>
    </row>
    <row r="150" spans="1:10" ht="30.9" customHeight="1" thickBot="1" x14ac:dyDescent="0.35">
      <c r="A150" s="98">
        <f>ROW(A125)</f>
        <v>125</v>
      </c>
      <c r="B150" s="255"/>
      <c r="C150" s="256"/>
      <c r="D150" s="256"/>
      <c r="E150" s="256"/>
      <c r="F150" s="312" t="s">
        <v>245</v>
      </c>
      <c r="G150" s="126" t="s">
        <v>137</v>
      </c>
      <c r="H150" s="313" t="s">
        <v>246</v>
      </c>
      <c r="I150" s="254"/>
      <c r="J150" s="257"/>
    </row>
    <row r="151" spans="1:10" ht="30.9" customHeight="1" thickBot="1" x14ac:dyDescent="0.35">
      <c r="A151" s="98">
        <f t="shared" ref="A151:A174" si="7">ROW(A126)</f>
        <v>126</v>
      </c>
      <c r="B151" s="255"/>
      <c r="C151" s="256"/>
      <c r="D151" s="256"/>
      <c r="E151" s="256"/>
      <c r="F151" s="312" t="s">
        <v>245</v>
      </c>
      <c r="G151" s="126" t="s">
        <v>137</v>
      </c>
      <c r="H151" s="313" t="s">
        <v>246</v>
      </c>
      <c r="I151" s="254"/>
      <c r="J151" s="257"/>
    </row>
    <row r="152" spans="1:10" ht="30.9" customHeight="1" thickBot="1" x14ac:dyDescent="0.35">
      <c r="A152" s="98">
        <f t="shared" si="7"/>
        <v>127</v>
      </c>
      <c r="B152" s="255"/>
      <c r="C152" s="256"/>
      <c r="D152" s="256"/>
      <c r="E152" s="256"/>
      <c r="F152" s="312" t="s">
        <v>245</v>
      </c>
      <c r="G152" s="126" t="s">
        <v>137</v>
      </c>
      <c r="H152" s="313" t="s">
        <v>246</v>
      </c>
      <c r="I152" s="254"/>
      <c r="J152" s="257"/>
    </row>
    <row r="153" spans="1:10" ht="30.9" customHeight="1" thickBot="1" x14ac:dyDescent="0.35">
      <c r="A153" s="98">
        <f t="shared" si="7"/>
        <v>128</v>
      </c>
      <c r="B153" s="255"/>
      <c r="C153" s="256"/>
      <c r="D153" s="256"/>
      <c r="E153" s="256"/>
      <c r="F153" s="312" t="s">
        <v>245</v>
      </c>
      <c r="G153" s="126" t="s">
        <v>137</v>
      </c>
      <c r="H153" s="313" t="s">
        <v>246</v>
      </c>
      <c r="I153" s="254"/>
      <c r="J153" s="147"/>
    </row>
    <row r="154" spans="1:10" ht="30.9" customHeight="1" thickBot="1" x14ac:dyDescent="0.35">
      <c r="A154" s="98">
        <f t="shared" si="7"/>
        <v>129</v>
      </c>
      <c r="B154" s="255"/>
      <c r="C154" s="256"/>
      <c r="D154" s="256"/>
      <c r="E154" s="256"/>
      <c r="F154" s="312" t="s">
        <v>245</v>
      </c>
      <c r="G154" s="126" t="s">
        <v>137</v>
      </c>
      <c r="H154" s="313" t="s">
        <v>246</v>
      </c>
      <c r="I154" s="254"/>
      <c r="J154" s="148"/>
    </row>
    <row r="155" spans="1:10" ht="30.9" customHeight="1" thickBot="1" x14ac:dyDescent="0.35">
      <c r="A155" s="98">
        <f t="shared" si="7"/>
        <v>130</v>
      </c>
      <c r="B155" s="255"/>
      <c r="C155" s="256"/>
      <c r="D155" s="256"/>
      <c r="E155" s="256"/>
      <c r="F155" s="312" t="s">
        <v>245</v>
      </c>
      <c r="G155" s="126" t="s">
        <v>137</v>
      </c>
      <c r="H155" s="313" t="s">
        <v>246</v>
      </c>
      <c r="I155" s="254"/>
      <c r="J155" s="149"/>
    </row>
    <row r="156" spans="1:10" ht="30.9" customHeight="1" thickBot="1" x14ac:dyDescent="0.35">
      <c r="A156" s="98">
        <f t="shared" si="7"/>
        <v>131</v>
      </c>
      <c r="B156" s="255"/>
      <c r="C156" s="256"/>
      <c r="D156" s="256"/>
      <c r="E156" s="256"/>
      <c r="F156" s="312" t="s">
        <v>245</v>
      </c>
      <c r="G156" s="126" t="s">
        <v>137</v>
      </c>
      <c r="H156" s="313" t="s">
        <v>246</v>
      </c>
      <c r="I156" s="254"/>
      <c r="J156" s="147"/>
    </row>
    <row r="157" spans="1:10" ht="30.9" customHeight="1" thickBot="1" x14ac:dyDescent="0.35">
      <c r="A157" s="98">
        <f t="shared" si="7"/>
        <v>132</v>
      </c>
      <c r="B157" s="255"/>
      <c r="C157" s="256"/>
      <c r="D157" s="256"/>
      <c r="E157" s="256"/>
      <c r="F157" s="312" t="s">
        <v>245</v>
      </c>
      <c r="G157" s="126" t="s">
        <v>137</v>
      </c>
      <c r="H157" s="313" t="s">
        <v>246</v>
      </c>
      <c r="I157" s="254"/>
      <c r="J157" s="147"/>
    </row>
    <row r="158" spans="1:10" ht="30.9" customHeight="1" thickBot="1" x14ac:dyDescent="0.35">
      <c r="A158" s="98">
        <f t="shared" si="7"/>
        <v>133</v>
      </c>
      <c r="B158" s="255"/>
      <c r="C158" s="256"/>
      <c r="D158" s="256"/>
      <c r="E158" s="256"/>
      <c r="F158" s="312" t="s">
        <v>245</v>
      </c>
      <c r="G158" s="126" t="s">
        <v>137</v>
      </c>
      <c r="H158" s="313" t="s">
        <v>246</v>
      </c>
      <c r="I158" s="254"/>
      <c r="J158" s="147"/>
    </row>
    <row r="159" spans="1:10" ht="30.9" customHeight="1" thickBot="1" x14ac:dyDescent="0.35">
      <c r="A159" s="98">
        <f t="shared" si="7"/>
        <v>134</v>
      </c>
      <c r="B159" s="255"/>
      <c r="C159" s="256"/>
      <c r="D159" s="256"/>
      <c r="E159" s="256"/>
      <c r="F159" s="312" t="s">
        <v>245</v>
      </c>
      <c r="G159" s="126" t="s">
        <v>137</v>
      </c>
      <c r="H159" s="313" t="s">
        <v>246</v>
      </c>
      <c r="I159" s="254"/>
      <c r="J159" s="150"/>
    </row>
    <row r="160" spans="1:10" ht="30.9" customHeight="1" thickBot="1" x14ac:dyDescent="0.35">
      <c r="A160" s="98">
        <f t="shared" si="7"/>
        <v>135</v>
      </c>
      <c r="B160" s="255"/>
      <c r="C160" s="256"/>
      <c r="D160" s="256"/>
      <c r="E160" s="256"/>
      <c r="F160" s="312" t="s">
        <v>245</v>
      </c>
      <c r="G160" s="126" t="s">
        <v>137</v>
      </c>
      <c r="H160" s="313" t="s">
        <v>246</v>
      </c>
      <c r="I160" s="254"/>
      <c r="J160" s="150"/>
    </row>
    <row r="161" spans="1:10" ht="30.9" customHeight="1" thickBot="1" x14ac:dyDescent="0.35">
      <c r="A161" s="98">
        <f t="shared" si="7"/>
        <v>136</v>
      </c>
      <c r="B161" s="255"/>
      <c r="C161" s="256"/>
      <c r="D161" s="256"/>
      <c r="E161" s="256"/>
      <c r="F161" s="312" t="s">
        <v>245</v>
      </c>
      <c r="G161" s="126" t="s">
        <v>137</v>
      </c>
      <c r="H161" s="313" t="s">
        <v>246</v>
      </c>
      <c r="I161" s="254"/>
      <c r="J161" s="150"/>
    </row>
    <row r="162" spans="1:10" ht="30.9" customHeight="1" thickBot="1" x14ac:dyDescent="0.35">
      <c r="A162" s="98">
        <f t="shared" si="7"/>
        <v>137</v>
      </c>
      <c r="B162" s="255"/>
      <c r="C162" s="256"/>
      <c r="D162" s="256"/>
      <c r="E162" s="256"/>
      <c r="F162" s="312" t="s">
        <v>245</v>
      </c>
      <c r="G162" s="126" t="s">
        <v>137</v>
      </c>
      <c r="H162" s="313" t="s">
        <v>246</v>
      </c>
      <c r="I162" s="254"/>
      <c r="J162" s="150"/>
    </row>
    <row r="163" spans="1:10" ht="30.9" customHeight="1" thickBot="1" x14ac:dyDescent="0.35">
      <c r="A163" s="98">
        <f t="shared" si="7"/>
        <v>138</v>
      </c>
      <c r="B163" s="255"/>
      <c r="C163" s="256"/>
      <c r="D163" s="256"/>
      <c r="E163" s="256"/>
      <c r="F163" s="312" t="s">
        <v>245</v>
      </c>
      <c r="G163" s="126" t="s">
        <v>137</v>
      </c>
      <c r="H163" s="313" t="s">
        <v>246</v>
      </c>
      <c r="I163" s="254"/>
      <c r="J163" s="150"/>
    </row>
    <row r="164" spans="1:10" ht="30.9" customHeight="1" thickBot="1" x14ac:dyDescent="0.35">
      <c r="A164" s="98">
        <f t="shared" si="7"/>
        <v>139</v>
      </c>
      <c r="B164" s="255"/>
      <c r="C164" s="256"/>
      <c r="D164" s="256"/>
      <c r="E164" s="256"/>
      <c r="F164" s="312" t="s">
        <v>245</v>
      </c>
      <c r="G164" s="126" t="s">
        <v>137</v>
      </c>
      <c r="H164" s="313" t="s">
        <v>246</v>
      </c>
      <c r="I164" s="254"/>
      <c r="J164" s="150"/>
    </row>
    <row r="165" spans="1:10" ht="30.9" customHeight="1" thickBot="1" x14ac:dyDescent="0.35">
      <c r="A165" s="98">
        <f t="shared" si="7"/>
        <v>140</v>
      </c>
      <c r="B165" s="255"/>
      <c r="C165" s="256"/>
      <c r="D165" s="256"/>
      <c r="E165" s="256"/>
      <c r="F165" s="312" t="s">
        <v>245</v>
      </c>
      <c r="G165" s="126" t="s">
        <v>137</v>
      </c>
      <c r="H165" s="313" t="s">
        <v>246</v>
      </c>
      <c r="I165" s="254"/>
      <c r="J165" s="150"/>
    </row>
    <row r="166" spans="1:10" ht="30.9" customHeight="1" thickBot="1" x14ac:dyDescent="0.35">
      <c r="A166" s="98">
        <f t="shared" si="7"/>
        <v>141</v>
      </c>
      <c r="B166" s="255"/>
      <c r="C166" s="256"/>
      <c r="D166" s="256"/>
      <c r="E166" s="256"/>
      <c r="F166" s="312" t="s">
        <v>245</v>
      </c>
      <c r="G166" s="126" t="s">
        <v>137</v>
      </c>
      <c r="H166" s="313" t="s">
        <v>246</v>
      </c>
      <c r="I166" s="254"/>
      <c r="J166" s="150"/>
    </row>
    <row r="167" spans="1:10" ht="30.9" customHeight="1" thickBot="1" x14ac:dyDescent="0.35">
      <c r="A167" s="98">
        <f t="shared" si="7"/>
        <v>142</v>
      </c>
      <c r="B167" s="255"/>
      <c r="C167" s="256"/>
      <c r="D167" s="256"/>
      <c r="E167" s="256"/>
      <c r="F167" s="312" t="s">
        <v>245</v>
      </c>
      <c r="G167" s="126" t="s">
        <v>137</v>
      </c>
      <c r="H167" s="313" t="s">
        <v>246</v>
      </c>
      <c r="I167" s="254"/>
      <c r="J167" s="150"/>
    </row>
    <row r="168" spans="1:10" ht="30.9" customHeight="1" thickBot="1" x14ac:dyDescent="0.35">
      <c r="A168" s="98">
        <f t="shared" si="7"/>
        <v>143</v>
      </c>
      <c r="B168" s="255"/>
      <c r="C168" s="256"/>
      <c r="D168" s="256"/>
      <c r="E168" s="256"/>
      <c r="F168" s="312" t="s">
        <v>245</v>
      </c>
      <c r="G168" s="126" t="s">
        <v>137</v>
      </c>
      <c r="H168" s="313" t="s">
        <v>246</v>
      </c>
      <c r="I168" s="254"/>
      <c r="J168" s="150"/>
    </row>
    <row r="169" spans="1:10" ht="30.9" customHeight="1" thickBot="1" x14ac:dyDescent="0.35">
      <c r="A169" s="98">
        <f t="shared" si="7"/>
        <v>144</v>
      </c>
      <c r="B169" s="255"/>
      <c r="C169" s="256"/>
      <c r="D169" s="256"/>
      <c r="E169" s="256"/>
      <c r="F169" s="312" t="s">
        <v>245</v>
      </c>
      <c r="G169" s="126" t="s">
        <v>137</v>
      </c>
      <c r="H169" s="313" t="s">
        <v>246</v>
      </c>
      <c r="I169" s="254"/>
      <c r="J169" s="150"/>
    </row>
    <row r="170" spans="1:10" ht="30.9" customHeight="1" thickBot="1" x14ac:dyDescent="0.35">
      <c r="A170" s="98">
        <f t="shared" si="7"/>
        <v>145</v>
      </c>
      <c r="B170" s="255"/>
      <c r="C170" s="256"/>
      <c r="D170" s="256"/>
      <c r="E170" s="256"/>
      <c r="F170" s="312" t="s">
        <v>245</v>
      </c>
      <c r="G170" s="126" t="s">
        <v>137</v>
      </c>
      <c r="H170" s="313" t="s">
        <v>246</v>
      </c>
      <c r="I170" s="254"/>
      <c r="J170" s="150"/>
    </row>
    <row r="171" spans="1:10" ht="30.9" customHeight="1" thickBot="1" x14ac:dyDescent="0.35">
      <c r="A171" s="98">
        <f t="shared" si="7"/>
        <v>146</v>
      </c>
      <c r="B171" s="255"/>
      <c r="C171" s="256"/>
      <c r="D171" s="256"/>
      <c r="E171" s="256"/>
      <c r="F171" s="312" t="s">
        <v>245</v>
      </c>
      <c r="G171" s="126" t="s">
        <v>137</v>
      </c>
      <c r="H171" s="313" t="s">
        <v>246</v>
      </c>
      <c r="I171" s="254"/>
      <c r="J171" s="150"/>
    </row>
    <row r="172" spans="1:10" ht="30.9" customHeight="1" thickBot="1" x14ac:dyDescent="0.35">
      <c r="A172" s="98">
        <f t="shared" si="7"/>
        <v>147</v>
      </c>
      <c r="B172" s="255"/>
      <c r="C172" s="256"/>
      <c r="D172" s="256"/>
      <c r="E172" s="256"/>
      <c r="F172" s="312" t="s">
        <v>245</v>
      </c>
      <c r="G172" s="126" t="s">
        <v>137</v>
      </c>
      <c r="H172" s="313" t="s">
        <v>246</v>
      </c>
      <c r="I172" s="254"/>
      <c r="J172" s="150"/>
    </row>
    <row r="173" spans="1:10" ht="30.9" customHeight="1" thickBot="1" x14ac:dyDescent="0.35">
      <c r="A173" s="98">
        <f t="shared" si="7"/>
        <v>148</v>
      </c>
      <c r="B173" s="255"/>
      <c r="C173" s="256"/>
      <c r="D173" s="256"/>
      <c r="E173" s="256"/>
      <c r="F173" s="312" t="s">
        <v>245</v>
      </c>
      <c r="G173" s="126" t="s">
        <v>137</v>
      </c>
      <c r="H173" s="313" t="s">
        <v>246</v>
      </c>
      <c r="I173" s="254"/>
      <c r="J173" s="150"/>
    </row>
    <row r="174" spans="1:10" ht="30.9" customHeight="1" thickBot="1" x14ac:dyDescent="0.35">
      <c r="A174" s="98">
        <f t="shared" si="7"/>
        <v>149</v>
      </c>
      <c r="B174" s="255"/>
      <c r="C174" s="256"/>
      <c r="D174" s="256"/>
      <c r="E174" s="256"/>
      <c r="F174" s="312" t="s">
        <v>245</v>
      </c>
      <c r="G174" s="126" t="s">
        <v>137</v>
      </c>
      <c r="H174" s="313" t="s">
        <v>246</v>
      </c>
      <c r="I174" s="254"/>
      <c r="J174" s="151"/>
    </row>
    <row r="175" spans="1:10" s="110" customFormat="1" ht="15" thickBot="1" x14ac:dyDescent="0.35">
      <c r="A175" s="373" t="s">
        <v>170</v>
      </c>
      <c r="B175" s="374"/>
      <c r="C175" s="374"/>
      <c r="D175" s="374"/>
      <c r="E175" s="374"/>
      <c r="F175" s="374"/>
      <c r="G175" s="374"/>
      <c r="H175" s="374"/>
      <c r="I175" s="375"/>
      <c r="J175" s="291">
        <f>SUM(J150:J174)</f>
        <v>0</v>
      </c>
    </row>
  </sheetData>
  <sheetProtection insertRows="0"/>
  <sortState ref="K33:K42">
    <sortCondition ref="K33:K42"/>
  </sortState>
  <dataConsolidate/>
  <customSheetViews>
    <customSheetView guid="{5C3EBD05-EACD-422A-A16B-2BFD028B026A}" scale="90" showPageBreaks="1" hiddenColumns="1" view="pageLayout" topLeftCell="A55">
      <selection activeCell="J20" sqref="J20"/>
      <rowBreaks count="1" manualBreakCount="1">
        <brk id="18" max="16383" man="1"/>
      </rowBreaks>
      <pageMargins left="0.42708333333333298" right="0.28000000000000003" top="0.84375" bottom="0.5" header="0.3" footer="0.3"/>
      <pageSetup paperSize="5" orientation="landscape" r:id="rId1"/>
      <headerFooter>
        <oddHeader>&amp;C&amp;"-,Bold"&amp;14CHART D -- LEVERAGING
RATING FACTOR 4</oddHeader>
      </headerFooter>
    </customSheetView>
  </customSheetViews>
  <mergeCells count="12">
    <mergeCell ref="A1:J1"/>
    <mergeCell ref="F19:H19"/>
    <mergeCell ref="F18:H18"/>
    <mergeCell ref="F4:H4"/>
    <mergeCell ref="F3:H3"/>
    <mergeCell ref="A17:I17"/>
    <mergeCell ref="A175:I175"/>
    <mergeCell ref="A45:I45"/>
    <mergeCell ref="A71:I71"/>
    <mergeCell ref="A97:I97"/>
    <mergeCell ref="A123:I123"/>
    <mergeCell ref="A149:I149"/>
  </mergeCells>
  <dataValidations count="4">
    <dataValidation type="list" allowBlank="1" showInputMessage="1" showErrorMessage="1" sqref="I5:I9">
      <formula1>$K$20:$K$30</formula1>
    </dataValidation>
    <dataValidation type="list" allowBlank="1" showInputMessage="1" showErrorMessage="1" sqref="E5:E9 E150:E174 E124:E148 E98:E122 E72:E96 E46:E70 E20:E44">
      <formula1>$K$18:$N$18</formula1>
    </dataValidation>
    <dataValidation type="list" allowBlank="1" showInputMessage="1" showErrorMessage="1" sqref="B5:B16 B20:B44 B46:B70 B72:B96 B98:B122 B124:B148 B150:B174">
      <formula1>$P$5:$P$7</formula1>
    </dataValidation>
    <dataValidation type="list" allowBlank="1" showInputMessage="1" showErrorMessage="1" sqref="E10:E16">
      <formula1>$K$17:$K$18</formula1>
    </dataValidation>
  </dataValidations>
  <pageMargins left="0.42708333333333298" right="0.28000000000000003" top="0.84375" bottom="0.5" header="0.3" footer="0.3"/>
  <pageSetup paperSize="5" orientation="landscape" r:id="rId2"/>
  <headerFooter differentFirst="1">
    <oddHeader>&amp;C&amp;"-,Bold"&amp;14CHART D -- LEVERAGING
RATING FACTOR 4</oddHeader>
    <oddFooter xml:space="preserve">&amp;C&amp;P-1 </oddFooter>
    <firstHeader>&amp;C&amp;"-,Bold"&amp;14CHART D -- LEVERAGING
RATING FACTOR 4</firstHeader>
  </headerFooter>
  <rowBreaks count="1" manualBreakCount="1">
    <brk id="17" max="16383" man="1"/>
  </rowBreaks>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view="pageLayout" topLeftCell="A2" zoomScaleNormal="100" workbookViewId="0">
      <selection activeCell="B5" sqref="B5:H5"/>
    </sheetView>
  </sheetViews>
  <sheetFormatPr defaultColWidth="9.109375" defaultRowHeight="15.6" x14ac:dyDescent="0.3"/>
  <cols>
    <col min="1" max="1" width="3.6640625" style="154" customWidth="1"/>
    <col min="2" max="5" width="9.109375" style="154"/>
    <col min="6" max="6" width="10.5546875" style="154" customWidth="1"/>
    <col min="7" max="7" width="17.33203125" style="154" customWidth="1"/>
    <col min="8" max="8" width="16.88671875" style="154" customWidth="1"/>
    <col min="9" max="9" width="16.109375" style="154" customWidth="1"/>
    <col min="10" max="16384" width="9.109375" style="154"/>
  </cols>
  <sheetData>
    <row r="1" spans="1:9" ht="4.5" hidden="1" customHeight="1" x14ac:dyDescent="0.25">
      <c r="A1" s="431" t="s">
        <v>174</v>
      </c>
      <c r="B1" s="432"/>
      <c r="C1" s="432"/>
      <c r="D1" s="432"/>
      <c r="E1" s="432"/>
      <c r="F1" s="432"/>
      <c r="G1" s="432"/>
      <c r="H1" s="432"/>
      <c r="I1" s="432"/>
    </row>
    <row r="2" spans="1:9" ht="27" customHeight="1" thickBot="1" x14ac:dyDescent="0.35">
      <c r="A2" s="433"/>
      <c r="B2" s="433"/>
      <c r="C2" s="433"/>
      <c r="D2" s="433"/>
      <c r="E2" s="433"/>
      <c r="F2" s="433"/>
      <c r="G2" s="433"/>
      <c r="H2" s="433"/>
      <c r="I2" s="433"/>
    </row>
    <row r="3" spans="1:9" ht="21" customHeight="1" thickBot="1" x14ac:dyDescent="0.3">
      <c r="A3" s="292">
        <f>ROW(A1)</f>
        <v>1</v>
      </c>
      <c r="B3" s="439" t="s">
        <v>61</v>
      </c>
      <c r="C3" s="437"/>
      <c r="D3" s="437"/>
      <c r="E3" s="437"/>
      <c r="F3" s="437"/>
      <c r="G3" s="437"/>
      <c r="H3" s="437"/>
      <c r="I3" s="438"/>
    </row>
    <row r="4" spans="1:9" ht="20.25" customHeight="1" thickBot="1" x14ac:dyDescent="0.3">
      <c r="A4" s="258">
        <f t="shared" ref="A4:A21" si="0">ROW(A2)</f>
        <v>2</v>
      </c>
      <c r="B4" s="449" t="s">
        <v>248</v>
      </c>
      <c r="C4" s="450"/>
      <c r="D4" s="450"/>
      <c r="E4" s="450"/>
      <c r="F4" s="450"/>
      <c r="G4" s="450"/>
      <c r="H4" s="450"/>
      <c r="I4" s="155"/>
    </row>
    <row r="5" spans="1:9" ht="17.25" customHeight="1" x14ac:dyDescent="0.25">
      <c r="A5" s="258">
        <f t="shared" si="0"/>
        <v>3</v>
      </c>
      <c r="B5" s="451" t="s">
        <v>249</v>
      </c>
      <c r="C5" s="452"/>
      <c r="D5" s="452"/>
      <c r="E5" s="452"/>
      <c r="F5" s="452"/>
      <c r="G5" s="452"/>
      <c r="H5" s="452"/>
      <c r="I5" s="156"/>
    </row>
    <row r="6" spans="1:9" ht="28.5" customHeight="1" thickBot="1" x14ac:dyDescent="0.3">
      <c r="A6" s="259">
        <f t="shared" si="0"/>
        <v>4</v>
      </c>
      <c r="B6" s="453" t="s">
        <v>250</v>
      </c>
      <c r="C6" s="454"/>
      <c r="D6" s="454"/>
      <c r="E6" s="454"/>
      <c r="F6" s="454"/>
      <c r="G6" s="454"/>
      <c r="H6" s="455"/>
      <c r="I6" s="157"/>
    </row>
    <row r="7" spans="1:9" s="293" customFormat="1" ht="19.5" customHeight="1" thickTop="1" x14ac:dyDescent="0.25">
      <c r="A7" s="260">
        <f t="shared" si="0"/>
        <v>5</v>
      </c>
      <c r="B7" s="442" t="s">
        <v>66</v>
      </c>
      <c r="C7" s="443"/>
      <c r="D7" s="443"/>
      <c r="E7" s="443"/>
      <c r="F7" s="443"/>
      <c r="G7" s="158" t="s">
        <v>53</v>
      </c>
      <c r="H7" s="158" t="s">
        <v>54</v>
      </c>
      <c r="I7" s="159" t="s">
        <v>55</v>
      </c>
    </row>
    <row r="8" spans="1:9" s="293" customFormat="1" ht="138" customHeight="1" x14ac:dyDescent="0.25">
      <c r="A8" s="258">
        <f t="shared" si="0"/>
        <v>6</v>
      </c>
      <c r="B8" s="456" t="s">
        <v>30</v>
      </c>
      <c r="C8" s="457"/>
      <c r="D8" s="457"/>
      <c r="E8" s="457"/>
      <c r="F8" s="457"/>
      <c r="G8" s="160" t="s">
        <v>200</v>
      </c>
      <c r="H8" s="161" t="s">
        <v>201</v>
      </c>
      <c r="I8" s="160" t="s">
        <v>136</v>
      </c>
    </row>
    <row r="9" spans="1:9" s="293" customFormat="1" ht="18.75" customHeight="1" x14ac:dyDescent="0.3">
      <c r="A9" s="258">
        <f t="shared" si="0"/>
        <v>7</v>
      </c>
      <c r="B9" s="446" t="s">
        <v>31</v>
      </c>
      <c r="C9" s="447"/>
      <c r="D9" s="447"/>
      <c r="E9" s="447"/>
      <c r="F9" s="447"/>
      <c r="G9" s="425"/>
      <c r="H9" s="425"/>
      <c r="I9" s="448"/>
    </row>
    <row r="10" spans="1:9" ht="18.75" customHeight="1" x14ac:dyDescent="0.3">
      <c r="A10" s="258">
        <f t="shared" si="0"/>
        <v>8</v>
      </c>
      <c r="B10" s="458" t="s">
        <v>202</v>
      </c>
      <c r="C10" s="459"/>
      <c r="D10" s="459"/>
      <c r="E10" s="459"/>
      <c r="F10" s="408"/>
      <c r="G10" s="261"/>
      <c r="H10" s="162"/>
      <c r="I10" s="163"/>
    </row>
    <row r="11" spans="1:9" ht="18.75" customHeight="1" x14ac:dyDescent="0.3">
      <c r="A11" s="258">
        <f t="shared" si="0"/>
        <v>9</v>
      </c>
      <c r="B11" s="444" t="s">
        <v>203</v>
      </c>
      <c r="C11" s="444"/>
      <c r="D11" s="444"/>
      <c r="E11" s="444"/>
      <c r="F11" s="445"/>
      <c r="G11" s="162"/>
      <c r="H11" s="162"/>
      <c r="I11" s="163"/>
    </row>
    <row r="12" spans="1:9" ht="18.75" customHeight="1" x14ac:dyDescent="0.3">
      <c r="A12" s="258">
        <f t="shared" si="0"/>
        <v>10</v>
      </c>
      <c r="B12" s="422" t="s">
        <v>204</v>
      </c>
      <c r="C12" s="423"/>
      <c r="D12" s="423"/>
      <c r="E12" s="423"/>
      <c r="F12" s="423"/>
      <c r="G12" s="162"/>
      <c r="H12" s="162"/>
      <c r="I12" s="163"/>
    </row>
    <row r="13" spans="1:9" ht="18.75" customHeight="1" x14ac:dyDescent="0.3">
      <c r="A13" s="258">
        <f t="shared" si="0"/>
        <v>11</v>
      </c>
      <c r="B13" s="424" t="s">
        <v>32</v>
      </c>
      <c r="C13" s="425"/>
      <c r="D13" s="425"/>
      <c r="E13" s="425"/>
      <c r="F13" s="425"/>
      <c r="G13" s="425"/>
      <c r="H13" s="425"/>
      <c r="I13" s="448"/>
    </row>
    <row r="14" spans="1:9" ht="18.75" customHeight="1" x14ac:dyDescent="0.3">
      <c r="A14" s="258">
        <f t="shared" si="0"/>
        <v>12</v>
      </c>
      <c r="B14" s="458" t="s">
        <v>202</v>
      </c>
      <c r="C14" s="459"/>
      <c r="D14" s="459"/>
      <c r="E14" s="459"/>
      <c r="F14" s="408"/>
      <c r="G14" s="261"/>
      <c r="H14" s="162"/>
      <c r="I14" s="163"/>
    </row>
    <row r="15" spans="1:9" ht="18.75" customHeight="1" x14ac:dyDescent="0.3">
      <c r="A15" s="258">
        <f t="shared" si="0"/>
        <v>13</v>
      </c>
      <c r="B15" s="444" t="s">
        <v>203</v>
      </c>
      <c r="C15" s="444"/>
      <c r="D15" s="444"/>
      <c r="E15" s="444"/>
      <c r="F15" s="445"/>
      <c r="G15" s="162"/>
      <c r="H15" s="162"/>
      <c r="I15" s="163"/>
    </row>
    <row r="16" spans="1:9" ht="18.75" customHeight="1" x14ac:dyDescent="0.3">
      <c r="A16" s="258">
        <f t="shared" si="0"/>
        <v>14</v>
      </c>
      <c r="B16" s="422" t="s">
        <v>204</v>
      </c>
      <c r="C16" s="423"/>
      <c r="D16" s="423"/>
      <c r="E16" s="423"/>
      <c r="F16" s="423"/>
      <c r="G16" s="162"/>
      <c r="H16" s="162"/>
      <c r="I16" s="163"/>
    </row>
    <row r="17" spans="1:9" ht="18.75" customHeight="1" x14ac:dyDescent="0.3">
      <c r="A17" s="258">
        <f t="shared" si="0"/>
        <v>15</v>
      </c>
      <c r="B17" s="408" t="s">
        <v>206</v>
      </c>
      <c r="C17" s="409"/>
      <c r="D17" s="409"/>
      <c r="E17" s="409"/>
      <c r="F17" s="409"/>
      <c r="G17" s="162"/>
      <c r="H17" s="162"/>
      <c r="I17" s="163"/>
    </row>
    <row r="18" spans="1:9" ht="31.5" customHeight="1" thickBot="1" x14ac:dyDescent="0.35">
      <c r="A18" s="258">
        <f t="shared" si="0"/>
        <v>16</v>
      </c>
      <c r="B18" s="420" t="s">
        <v>173</v>
      </c>
      <c r="C18" s="421"/>
      <c r="D18" s="421"/>
      <c r="E18" s="421"/>
      <c r="F18" s="421"/>
      <c r="G18" s="162"/>
      <c r="H18" s="162"/>
      <c r="I18" s="163"/>
    </row>
    <row r="19" spans="1:9" s="293" customFormat="1" ht="19.5" customHeight="1" thickBot="1" x14ac:dyDescent="0.35">
      <c r="A19" s="258">
        <f t="shared" si="0"/>
        <v>17</v>
      </c>
      <c r="B19" s="460" t="s">
        <v>33</v>
      </c>
      <c r="C19" s="397"/>
      <c r="D19" s="397"/>
      <c r="E19" s="397"/>
      <c r="F19" s="461"/>
      <c r="G19" s="262">
        <f>SUM(G10:G18)</f>
        <v>0</v>
      </c>
      <c r="H19" s="262">
        <f>SUM(H10:H18)</f>
        <v>0</v>
      </c>
      <c r="I19" s="263">
        <f>SUM(I10:I18)</f>
        <v>0</v>
      </c>
    </row>
    <row r="20" spans="1:9" ht="19.5" customHeight="1" thickBot="1" x14ac:dyDescent="0.35">
      <c r="A20" s="258">
        <f t="shared" si="0"/>
        <v>18</v>
      </c>
      <c r="B20" s="440" t="s">
        <v>205</v>
      </c>
      <c r="C20" s="441"/>
      <c r="D20" s="441"/>
      <c r="E20" s="441"/>
      <c r="F20" s="441"/>
      <c r="G20" s="164"/>
      <c r="H20" s="165"/>
      <c r="I20" s="166"/>
    </row>
    <row r="21" spans="1:9" s="293" customFormat="1" ht="19.5" customHeight="1" thickBot="1" x14ac:dyDescent="0.35">
      <c r="A21" s="258">
        <f t="shared" si="0"/>
        <v>19</v>
      </c>
      <c r="B21" s="394" t="s">
        <v>127</v>
      </c>
      <c r="C21" s="462"/>
      <c r="D21" s="462"/>
      <c r="E21" s="462"/>
      <c r="F21" s="463"/>
      <c r="G21" s="264">
        <f>SUM(G19:G20)</f>
        <v>0</v>
      </c>
      <c r="H21" s="264">
        <f>SUM(H19:H20)</f>
        <v>0</v>
      </c>
      <c r="I21" s="264">
        <f>SUM(I19:I20)</f>
        <v>0</v>
      </c>
    </row>
    <row r="22" spans="1:9" s="293" customFormat="1" x14ac:dyDescent="0.3">
      <c r="B22" s="294"/>
      <c r="C22" s="294"/>
      <c r="D22" s="294"/>
      <c r="E22" s="294"/>
      <c r="F22" s="294"/>
    </row>
    <row r="23" spans="1:9" x14ac:dyDescent="0.3">
      <c r="A23" s="434" t="s">
        <v>175</v>
      </c>
      <c r="B23" s="435"/>
      <c r="C23" s="435"/>
      <c r="D23" s="435"/>
      <c r="E23" s="435"/>
      <c r="F23" s="435"/>
      <c r="G23" s="435"/>
      <c r="H23" s="435"/>
      <c r="I23" s="435"/>
    </row>
    <row r="24" spans="1:9" ht="16.2" thickBot="1" x14ac:dyDescent="0.35">
      <c r="A24" s="436"/>
      <c r="B24" s="436"/>
      <c r="C24" s="436"/>
      <c r="D24" s="436"/>
      <c r="E24" s="436"/>
      <c r="F24" s="436"/>
      <c r="G24" s="436"/>
      <c r="H24" s="436"/>
      <c r="I24" s="436"/>
    </row>
    <row r="25" spans="1:9" ht="18.75" customHeight="1" thickBot="1" x14ac:dyDescent="0.35">
      <c r="A25" s="265">
        <f t="shared" ref="A25:A36" si="1">ROW(A1)</f>
        <v>1</v>
      </c>
      <c r="B25" s="437" t="s">
        <v>61</v>
      </c>
      <c r="C25" s="437"/>
      <c r="D25" s="437"/>
      <c r="E25" s="437"/>
      <c r="F25" s="437"/>
      <c r="G25" s="437"/>
      <c r="H25" s="437"/>
      <c r="I25" s="438"/>
    </row>
    <row r="26" spans="1:9" s="293" customFormat="1" ht="16.2" thickBot="1" x14ac:dyDescent="0.35">
      <c r="A26" s="265">
        <f t="shared" si="1"/>
        <v>2</v>
      </c>
      <c r="B26" s="430" t="s">
        <v>66</v>
      </c>
      <c r="C26" s="430"/>
      <c r="D26" s="430"/>
      <c r="E26" s="430"/>
      <c r="F26" s="430"/>
      <c r="G26" s="430"/>
      <c r="H26" s="428" t="s">
        <v>53</v>
      </c>
      <c r="I26" s="429"/>
    </row>
    <row r="27" spans="1:9" s="293" customFormat="1" ht="18" customHeight="1" thickBot="1" x14ac:dyDescent="0.35">
      <c r="A27" s="265">
        <f t="shared" si="1"/>
        <v>3</v>
      </c>
      <c r="B27" s="405" t="s">
        <v>30</v>
      </c>
      <c r="C27" s="406"/>
      <c r="D27" s="406"/>
      <c r="E27" s="406"/>
      <c r="F27" s="406"/>
      <c r="G27" s="407"/>
      <c r="H27" s="377" t="s">
        <v>176</v>
      </c>
      <c r="I27" s="379"/>
    </row>
    <row r="28" spans="1:9" s="293" customFormat="1" ht="16.2" thickBot="1" x14ac:dyDescent="0.35">
      <c r="A28" s="265">
        <f t="shared" si="1"/>
        <v>4</v>
      </c>
      <c r="B28" s="412" t="s">
        <v>31</v>
      </c>
      <c r="C28" s="413"/>
      <c r="D28" s="413"/>
      <c r="E28" s="413"/>
      <c r="F28" s="413"/>
      <c r="G28" s="413"/>
      <c r="H28" s="414"/>
      <c r="I28" s="415"/>
    </row>
    <row r="29" spans="1:9" ht="16.2" thickBot="1" x14ac:dyDescent="0.35">
      <c r="A29" s="265">
        <f t="shared" si="1"/>
        <v>5</v>
      </c>
      <c r="B29" s="408" t="s">
        <v>202</v>
      </c>
      <c r="C29" s="409"/>
      <c r="D29" s="409"/>
      <c r="E29" s="409"/>
      <c r="F29" s="409"/>
      <c r="G29" s="409"/>
      <c r="H29" s="410"/>
      <c r="I29" s="411"/>
    </row>
    <row r="30" spans="1:9" ht="16.2" thickBot="1" x14ac:dyDescent="0.35">
      <c r="A30" s="265">
        <f t="shared" si="1"/>
        <v>6</v>
      </c>
      <c r="B30" s="420" t="s">
        <v>203</v>
      </c>
      <c r="C30" s="421"/>
      <c r="D30" s="421"/>
      <c r="E30" s="421"/>
      <c r="F30" s="421"/>
      <c r="G30" s="421"/>
      <c r="H30" s="426"/>
      <c r="I30" s="427"/>
    </row>
    <row r="31" spans="1:9" ht="16.2" thickBot="1" x14ac:dyDescent="0.35">
      <c r="A31" s="265">
        <f t="shared" si="1"/>
        <v>7</v>
      </c>
      <c r="B31" s="422" t="s">
        <v>204</v>
      </c>
      <c r="C31" s="423"/>
      <c r="D31" s="423"/>
      <c r="E31" s="423"/>
      <c r="F31" s="423"/>
      <c r="G31" s="423"/>
      <c r="H31" s="426"/>
      <c r="I31" s="427"/>
    </row>
    <row r="32" spans="1:9" ht="16.2" thickBot="1" x14ac:dyDescent="0.35">
      <c r="A32" s="265">
        <f t="shared" si="1"/>
        <v>8</v>
      </c>
      <c r="B32" s="424" t="s">
        <v>32</v>
      </c>
      <c r="C32" s="425"/>
      <c r="D32" s="425"/>
      <c r="E32" s="425"/>
      <c r="F32" s="425"/>
      <c r="G32" s="425"/>
      <c r="H32" s="425"/>
      <c r="I32" s="425"/>
    </row>
    <row r="33" spans="1:9" ht="16.2" thickBot="1" x14ac:dyDescent="0.35">
      <c r="A33" s="265">
        <f t="shared" si="1"/>
        <v>9</v>
      </c>
      <c r="B33" s="408" t="s">
        <v>202</v>
      </c>
      <c r="C33" s="409"/>
      <c r="D33" s="409"/>
      <c r="E33" s="409"/>
      <c r="F33" s="409"/>
      <c r="G33" s="409"/>
      <c r="H33" s="426"/>
      <c r="I33" s="427"/>
    </row>
    <row r="34" spans="1:9" ht="16.5" customHeight="1" thickBot="1" x14ac:dyDescent="0.35">
      <c r="A34" s="265">
        <f t="shared" si="1"/>
        <v>10</v>
      </c>
      <c r="B34" s="420" t="s">
        <v>203</v>
      </c>
      <c r="C34" s="421"/>
      <c r="D34" s="421"/>
      <c r="E34" s="421"/>
      <c r="F34" s="421"/>
      <c r="G34" s="421"/>
      <c r="H34" s="410"/>
      <c r="I34" s="411"/>
    </row>
    <row r="35" spans="1:9" ht="16.2" thickBot="1" x14ac:dyDescent="0.35">
      <c r="A35" s="265">
        <f t="shared" si="1"/>
        <v>11</v>
      </c>
      <c r="B35" s="422" t="s">
        <v>204</v>
      </c>
      <c r="C35" s="423"/>
      <c r="D35" s="423"/>
      <c r="E35" s="423"/>
      <c r="F35" s="423"/>
      <c r="G35" s="423"/>
      <c r="H35" s="410"/>
      <c r="I35" s="411"/>
    </row>
    <row r="36" spans="1:9" ht="16.2" thickBot="1" x14ac:dyDescent="0.35">
      <c r="A36" s="265">
        <f t="shared" si="1"/>
        <v>12</v>
      </c>
      <c r="B36" s="408" t="s">
        <v>206</v>
      </c>
      <c r="C36" s="409"/>
      <c r="D36" s="409"/>
      <c r="E36" s="409"/>
      <c r="F36" s="409"/>
      <c r="G36" s="409"/>
      <c r="H36" s="410"/>
      <c r="I36" s="411"/>
    </row>
    <row r="37" spans="1:9" ht="16.2" thickBot="1" x14ac:dyDescent="0.35">
      <c r="A37" s="265">
        <f>ROW(A13)</f>
        <v>13</v>
      </c>
      <c r="B37" s="416" t="s">
        <v>173</v>
      </c>
      <c r="C37" s="417"/>
      <c r="D37" s="417"/>
      <c r="E37" s="417"/>
      <c r="F37" s="417"/>
      <c r="G37" s="417"/>
      <c r="H37" s="418"/>
      <c r="I37" s="419"/>
    </row>
    <row r="38" spans="1:9" s="293" customFormat="1" ht="16.2" thickBot="1" x14ac:dyDescent="0.35">
      <c r="A38" s="265">
        <f>ROW(A14)</f>
        <v>14</v>
      </c>
      <c r="B38" s="396" t="s">
        <v>33</v>
      </c>
      <c r="C38" s="397"/>
      <c r="D38" s="397"/>
      <c r="E38" s="397"/>
      <c r="F38" s="397"/>
      <c r="G38" s="398"/>
      <c r="H38" s="403">
        <f>SUM(H28:H37)</f>
        <v>0</v>
      </c>
      <c r="I38" s="404"/>
    </row>
    <row r="39" spans="1:9" ht="16.2" thickBot="1" x14ac:dyDescent="0.35">
      <c r="A39" s="265">
        <f>ROW(A15)</f>
        <v>15</v>
      </c>
      <c r="B39" s="392" t="s">
        <v>205</v>
      </c>
      <c r="C39" s="392"/>
      <c r="D39" s="392"/>
      <c r="E39" s="392"/>
      <c r="F39" s="392"/>
      <c r="G39" s="392"/>
      <c r="H39" s="399"/>
      <c r="I39" s="400"/>
    </row>
    <row r="40" spans="1:9" ht="16.2" thickBot="1" x14ac:dyDescent="0.35">
      <c r="A40" s="266">
        <f>ROW(A16)</f>
        <v>16</v>
      </c>
      <c r="B40" s="393" t="s">
        <v>127</v>
      </c>
      <c r="C40" s="394"/>
      <c r="D40" s="394"/>
      <c r="E40" s="394"/>
      <c r="F40" s="394"/>
      <c r="G40" s="395"/>
      <c r="H40" s="401">
        <f>SUM(H38:I39)</f>
        <v>0</v>
      </c>
      <c r="I40" s="402"/>
    </row>
  </sheetData>
  <sheetProtection insertRows="0"/>
  <customSheetViews>
    <customSheetView guid="{5C3EBD05-EACD-422A-A16B-2BFD028B026A}" scale="90" showPageBreaks="1" hiddenRows="1" view="pageLayout" topLeftCell="A2">
      <selection activeCell="A2" sqref="A1:XFD1048576"/>
      <pageMargins left="0.25" right="0.25" top="1.25" bottom="0.43" header="5.2082239720034999E-2" footer="0.169270559930009"/>
      <pageSetup orientation="portrait" r:id="rId1"/>
      <headerFooter>
        <oddHeader>&amp;C&amp;"-,Bold"&amp;14CHART E -- BUDGET
RATING FACTOR 3(1B)
APPLICANT HOUSING COUNSELING BUDGET
FOR PERIOD 10/1/&amp;S&amp;KFF000011&amp;S12&amp;K01+000-- 9/30/&amp;S&amp;KFF000012&amp;S13</oddHeader>
      </headerFooter>
    </customSheetView>
  </customSheetViews>
  <mergeCells count="50">
    <mergeCell ref="B19:F19"/>
    <mergeCell ref="B21:F21"/>
    <mergeCell ref="B18:F18"/>
    <mergeCell ref="B13:I13"/>
    <mergeCell ref="B14:F14"/>
    <mergeCell ref="B4:H4"/>
    <mergeCell ref="B5:H5"/>
    <mergeCell ref="B6:H6"/>
    <mergeCell ref="B8:F8"/>
    <mergeCell ref="B17:F17"/>
    <mergeCell ref="B10:F10"/>
    <mergeCell ref="H26:I26"/>
    <mergeCell ref="B26:G26"/>
    <mergeCell ref="H30:I30"/>
    <mergeCell ref="H29:I29"/>
    <mergeCell ref="A1:I2"/>
    <mergeCell ref="A23:I24"/>
    <mergeCell ref="B25:I25"/>
    <mergeCell ref="B3:I3"/>
    <mergeCell ref="B20:F20"/>
    <mergeCell ref="B7:F7"/>
    <mergeCell ref="B11:F11"/>
    <mergeCell ref="B15:F15"/>
    <mergeCell ref="B16:F16"/>
    <mergeCell ref="B9:I9"/>
    <mergeCell ref="B12:F12"/>
    <mergeCell ref="H27:I27"/>
    <mergeCell ref="B37:G37"/>
    <mergeCell ref="H37:I37"/>
    <mergeCell ref="B30:G30"/>
    <mergeCell ref="B31:G31"/>
    <mergeCell ref="B33:G33"/>
    <mergeCell ref="B34:G34"/>
    <mergeCell ref="B35:G35"/>
    <mergeCell ref="B32:I32"/>
    <mergeCell ref="H34:I34"/>
    <mergeCell ref="H33:I33"/>
    <mergeCell ref="H31:I31"/>
    <mergeCell ref="B27:G27"/>
    <mergeCell ref="B29:G29"/>
    <mergeCell ref="H36:I36"/>
    <mergeCell ref="H35:I35"/>
    <mergeCell ref="B36:G36"/>
    <mergeCell ref="B28:I28"/>
    <mergeCell ref="B39:G39"/>
    <mergeCell ref="B40:G40"/>
    <mergeCell ref="B38:G38"/>
    <mergeCell ref="H39:I39"/>
    <mergeCell ref="H40:I40"/>
    <mergeCell ref="H38:I38"/>
  </mergeCells>
  <pageMargins left="0.2" right="0.2" top="0.80208333333333337" bottom="0.25" header="0.3" footer="0.3"/>
  <pageSetup orientation="portrait" r:id="rId2"/>
  <headerFooter>
    <oddHeader>&amp;C&amp;"-,Bold"&amp;14&amp;KFF0000CHART A1 -- LHCA CHARACTERISTICS&amp;K01+000
RATING FACTORS 1, 2, 3 AND 5</oddHeader>
  </headerFooter>
  <rowBreaks count="1" manualBreakCount="1">
    <brk id="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8"/>
  <sheetViews>
    <sheetView view="pageLayout" zoomScaleNormal="100" workbookViewId="0">
      <selection activeCell="A8" sqref="A8"/>
    </sheetView>
  </sheetViews>
  <sheetFormatPr defaultColWidth="9.109375" defaultRowHeight="14.4" x14ac:dyDescent="0.3"/>
  <cols>
    <col min="1" max="1" width="28.33203125" style="2" customWidth="1"/>
    <col min="2" max="3" width="34" style="2" customWidth="1"/>
    <col min="4" max="4" width="35.44140625" style="2" customWidth="1"/>
    <col min="5" max="5" width="34" style="2" customWidth="1"/>
    <col min="6" max="16384" width="9.109375" style="2"/>
  </cols>
  <sheetData>
    <row r="1" spans="1:5" ht="21" customHeight="1" thickBot="1" x14ac:dyDescent="0.3">
      <c r="A1" s="464" t="s">
        <v>61</v>
      </c>
      <c r="B1" s="465"/>
      <c r="C1" s="465"/>
      <c r="D1" s="465"/>
      <c r="E1" s="466"/>
    </row>
    <row r="2" spans="1:5" s="248" customFormat="1" ht="4.5" customHeight="1" x14ac:dyDescent="0.25"/>
    <row r="3" spans="1:5" s="248" customFormat="1" ht="50.25" customHeight="1" x14ac:dyDescent="0.25">
      <c r="A3" s="369" t="s">
        <v>237</v>
      </c>
      <c r="B3" s="369"/>
      <c r="C3" s="369"/>
      <c r="D3" s="369"/>
      <c r="E3" s="369"/>
    </row>
    <row r="4" spans="1:5" s="248" customFormat="1" ht="9.75" customHeight="1" thickBot="1" x14ac:dyDescent="0.3">
      <c r="A4" s="12"/>
      <c r="B4" s="12"/>
      <c r="C4" s="12"/>
      <c r="D4" s="12"/>
      <c r="E4" s="12"/>
    </row>
    <row r="5" spans="1:5" s="248" customFormat="1" ht="15.75" thickBot="1" x14ac:dyDescent="0.3">
      <c r="A5" s="334" t="s">
        <v>63</v>
      </c>
      <c r="B5" s="335"/>
      <c r="C5" s="336"/>
      <c r="D5" s="335" t="s">
        <v>64</v>
      </c>
      <c r="E5" s="467"/>
    </row>
    <row r="6" spans="1:5" s="248" customFormat="1" ht="15.75" thickBot="1" x14ac:dyDescent="0.3">
      <c r="A6" s="28" t="s">
        <v>66</v>
      </c>
      <c r="B6" s="28" t="s">
        <v>67</v>
      </c>
      <c r="C6" s="28" t="s">
        <v>54</v>
      </c>
      <c r="D6" s="28" t="s">
        <v>55</v>
      </c>
      <c r="E6" s="28" t="s">
        <v>56</v>
      </c>
    </row>
    <row r="7" spans="1:5" s="248" customFormat="1" ht="78.75" customHeight="1" thickBot="1" x14ac:dyDescent="0.3">
      <c r="A7" s="6" t="s">
        <v>62</v>
      </c>
      <c r="B7" s="6" t="s">
        <v>65</v>
      </c>
      <c r="C7" s="6" t="s">
        <v>68</v>
      </c>
      <c r="D7" s="6" t="s">
        <v>69</v>
      </c>
      <c r="E7" s="6" t="s">
        <v>78</v>
      </c>
    </row>
    <row r="8" spans="1:5" ht="314.25" customHeight="1" thickBot="1" x14ac:dyDescent="0.3">
      <c r="A8" s="36"/>
      <c r="B8" s="36"/>
      <c r="C8" s="36"/>
      <c r="D8" s="36"/>
      <c r="E8" s="36"/>
    </row>
  </sheetData>
  <sheetProtection password="DE8A" sheet="1" objects="1" scenarios="1" formatRows="0" insertRows="0"/>
  <customSheetViews>
    <customSheetView guid="{5C3EBD05-EACD-422A-A16B-2BFD028B026A}" scale="90" showPageBreaks="1" view="pageLayout">
      <selection activeCell="D21" sqref="D21"/>
      <pageMargins left="0.4" right="0.4" top="0.80208333333333337" bottom="0.65" header="0.25" footer="0.35"/>
      <pageSetup paperSize="5" orientation="landscape" r:id="rId1"/>
      <headerFooter>
        <oddHeader>&amp;C&amp;"-,Bold"&amp;14CHART F -- AFFIRMATIVELY FURTHERING FAIR HOUSING
RATING FACTORS 2 AND 3</oddHeader>
      </headerFooter>
    </customSheetView>
  </customSheetViews>
  <mergeCells count="4">
    <mergeCell ref="A1:E1"/>
    <mergeCell ref="A5:C5"/>
    <mergeCell ref="D5:E5"/>
    <mergeCell ref="A3:E3"/>
  </mergeCells>
  <dataValidations count="1">
    <dataValidation type="textLength" allowBlank="1" showInputMessage="1" showErrorMessage="1" sqref="A8:E8">
      <formula1>1</formula1>
      <formula2>4500</formula2>
    </dataValidation>
  </dataValidations>
  <pageMargins left="0.4" right="0.4" top="0.80208333333333337" bottom="0.65" header="0.25" footer="0.35"/>
  <pageSetup paperSize="5" orientation="landscape" r:id="rId2"/>
  <headerFooter>
    <oddHeader>&amp;C&amp;"-,Bold"&amp;14CHART F -- AFFIRMATIVELY FURTHERING FAIR HOUSING
RATING FACTOR 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A91BFFF4026642ABB4B24EF9CED9BE" ma:contentTypeVersion="0" ma:contentTypeDescription="Create a new document." ma:contentTypeScope="" ma:versionID="45c6406a29ed8e98b4dd25d47aefcf22">
  <xsd:schema xmlns:xsd="http://www.w3.org/2001/XMLSchema" xmlns:xs="http://www.w3.org/2001/XMLSchema" xmlns:p="http://schemas.microsoft.com/office/2006/metadata/properties" xmlns:ns2="4b1460ee-7fd3-4b6a-a6e4-425bd7cb2633" targetNamespace="http://schemas.microsoft.com/office/2006/metadata/properties" ma:root="true" ma:fieldsID="93aee6d94bf7f8ffc435a227a8022532" ns2:_="">
    <xsd:import namespace="4b1460ee-7fd3-4b6a-a6e4-425bd7cb263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460ee-7fd3-4b6a-a6e4-425bd7cb263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4b1460ee-7fd3-4b6a-a6e4-425bd7cb2633">HUDHSNG-1827-12</_dlc_DocId>
    <_dlc_DocIdUrl xmlns="4b1460ee-7fd3-4b6a-a6e4-425bd7cb2633">
      <Url>http://hudsharepoint.hud.gov/sites/HSNG/HSNG/OHC/_layouts/DocIdRedir.aspx?ID=HUDHSNG-1827-12</Url>
      <Description>HUDHSNG-1827-12</Description>
    </_dlc_DocIdUrl>
  </documentManagement>
</p:properties>
</file>

<file path=customXml/itemProps1.xml><?xml version="1.0" encoding="utf-8"?>
<ds:datastoreItem xmlns:ds="http://schemas.openxmlformats.org/officeDocument/2006/customXml" ds:itemID="{C69D7A11-C6A4-4B34-AED7-4E2F779E0B29}">
  <ds:schemaRefs>
    <ds:schemaRef ds:uri="http://schemas.microsoft.com/sharepoint/v3/contenttype/forms"/>
  </ds:schemaRefs>
</ds:datastoreItem>
</file>

<file path=customXml/itemProps2.xml><?xml version="1.0" encoding="utf-8"?>
<ds:datastoreItem xmlns:ds="http://schemas.openxmlformats.org/officeDocument/2006/customXml" ds:itemID="{A32A231A-8C27-4F4C-A77B-D84F9276C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460ee-7fd3-4b6a-a6e4-425bd7cb2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26807F-77AF-40F2-9824-B6FDBA45C5AF}">
  <ds:schemaRefs>
    <ds:schemaRef ds:uri="http://schemas.microsoft.com/sharepoint/events"/>
  </ds:schemaRefs>
</ds:datastoreItem>
</file>

<file path=customXml/itemProps4.xml><?xml version="1.0" encoding="utf-8"?>
<ds:datastoreItem xmlns:ds="http://schemas.openxmlformats.org/officeDocument/2006/customXml" ds:itemID="{F3D36AAB-AD48-4CC4-969A-758C538903E3}">
  <ds:schemaRef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4b1460ee-7fd3-4b6a-a6e4-425bd7cb2633"/>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Public Reporting Burden</vt:lpstr>
      <vt:lpstr>LHCA Characteristics</vt:lpstr>
      <vt:lpstr>INT SHFA MSO Characteristics</vt:lpstr>
      <vt:lpstr>Sub-Grantee Branches</vt:lpstr>
      <vt:lpstr>Services and Modes</vt:lpstr>
      <vt:lpstr>Other HUD Programs</vt:lpstr>
      <vt:lpstr>Leveraging</vt:lpstr>
      <vt:lpstr>Budget</vt:lpstr>
      <vt:lpstr>AFFH</vt:lpstr>
      <vt:lpstr>Oversight Activities</vt:lpstr>
      <vt:lpstr>Checklist</vt:lpstr>
      <vt:lpstr>'INT SHFA MSO Characteristics'!Print_Titles</vt:lpstr>
      <vt:lpstr>Leveraging!Print_Titles</vt:lpstr>
      <vt:lpstr>'Sub-Grantee Branches'!Print_Titles</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H13287</dc:creator>
  <cp:lastModifiedBy>HUD User</cp:lastModifiedBy>
  <cp:lastPrinted>2014-02-08T02:23:34Z</cp:lastPrinted>
  <dcterms:created xsi:type="dcterms:W3CDTF">2012-08-13T17:53:12Z</dcterms:created>
  <dcterms:modified xsi:type="dcterms:W3CDTF">2014-11-13T21:11:00Z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-610587137</vt:i4>
  </property>
  <property fmtid="{D5CDD505-2E9C-101B-9397-08002B2CF9AE}" pid="3" name="_NewReviewCycle">
    <vt:lpwstr/>
  </property>
  <property fmtid="{D5CDD505-2E9C-101B-9397-08002B2CF9AE}" pid="4" name="_EmailSubject">
    <vt:lpwstr>2502-0261  Housing Counseling Program</vt:lpwstr>
  </property>
  <property fmtid="{D5CDD505-2E9C-101B-9397-08002B2CF9AE}" pid="5" name="_AuthorEmail">
    <vt:lpwstr>Terri.Ames@hud.gov</vt:lpwstr>
  </property>
  <property fmtid="{D5CDD505-2E9C-101B-9397-08002B2CF9AE}" pid="6" name="_AuthorEmailDisplayName">
    <vt:lpwstr>Ames, Terri</vt:lpwstr>
  </property>
  <property fmtid="{D5CDD505-2E9C-101B-9397-08002B2CF9AE}" pid="7" name="_PreviousAdHocReviewCycleID">
    <vt:i4>-1684503428</vt:i4>
  </property>
  <property fmtid="{D5CDD505-2E9C-101B-9397-08002B2CF9AE}" pid="8" name="ContentTypeId">
    <vt:lpwstr>0x01010084A91BFFF4026642ABB4B24EF9CED9BE</vt:lpwstr>
  </property>
  <property fmtid="{D5CDD505-2E9C-101B-9397-08002B2CF9AE}" pid="9" name="_dlc_DocIdItemGuid">
    <vt:lpwstr>26a7fc96-e39c-47b5-ab52-4ce39763b7e0</vt:lpwstr>
  </property>
  <property fmtid="{D5CDD505-2E9C-101B-9397-08002B2CF9AE}" pid="10" name="_ReviewingToolsShownOnce">
    <vt:lpwstr/>
  </property>
</Properties>
</file>